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3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  <c r="D11"/>
  <c r="I7"/>
  <c r="H7"/>
  <c r="G7"/>
  <c r="F7"/>
  <c r="E7"/>
  <c r="D7"/>
  <c r="I6"/>
  <c r="I13" s="1"/>
  <c r="I17" s="1"/>
  <c r="H6"/>
  <c r="H13" s="1"/>
  <c r="H17" s="1"/>
  <c r="G6"/>
  <c r="G13" s="1"/>
  <c r="G17" s="1"/>
  <c r="F6"/>
  <c r="F13" s="1"/>
  <c r="F17" s="1"/>
  <c r="E6"/>
  <c r="E13" s="1"/>
  <c r="E17" s="1"/>
  <c r="D6"/>
  <c r="D13" s="1"/>
  <c r="D17" s="1"/>
</calcChain>
</file>

<file path=xl/sharedStrings.xml><?xml version="1.0" encoding="utf-8"?>
<sst xmlns="http://schemas.openxmlformats.org/spreadsheetml/2006/main" count="12" uniqueCount="12">
  <si>
    <t>Initially Prepared Plan Chapter 4 - Surplus for Member Cities</t>
  </si>
  <si>
    <t>Entity</t>
  </si>
  <si>
    <t>City of Avinger</t>
  </si>
  <si>
    <t>City of Daingerfield</t>
  </si>
  <si>
    <t>City of Hughes Springs</t>
  </si>
  <si>
    <t>City of Lone Star</t>
  </si>
  <si>
    <t>City of Jefferson</t>
  </si>
  <si>
    <t>City of Pittsburg</t>
  </si>
  <si>
    <t>City of Ore City</t>
  </si>
  <si>
    <t>Total Member Cities Suplus</t>
  </si>
  <si>
    <t>NETMWD Surplus per IPP</t>
  </si>
  <si>
    <t>Total NETMWD and Member Cities Surplus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</si>
</sst>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u/>
      <sz val="14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1" xfId="0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1" xfId="0" applyFont="1" applyBorder="1" applyAlignment="1"/>
    <xf numFmtId="3" fontId="3" fillId="0" borderId="1" xfId="0" applyNumberFormat="1" applyFont="1" applyBorder="1"/>
    <xf numFmtId="3" fontId="0" fillId="0" borderId="3" xfId="0" applyNumberFormat="1" applyBorder="1"/>
    <xf numFmtId="3" fontId="3" fillId="0" borderId="4" xfId="0" applyNumberFormat="1" applyFont="1" applyBorder="1"/>
    <xf numFmtId="0" fontId="4" fillId="3" borderId="1" xfId="0" applyFont="1" applyFill="1" applyBorder="1"/>
    <xf numFmtId="0" fontId="5" fillId="3" borderId="1" xfId="0" applyFont="1" applyFill="1" applyBorder="1"/>
    <xf numFmtId="3" fontId="4" fillId="3" borderId="1" xfId="0" applyNumberFormat="1" applyFont="1" applyFill="1" applyBorder="1"/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6" fillId="3" borderId="2" xfId="0" applyFont="1" applyFill="1" applyBorder="1" applyAlignment="1">
      <alignment wrapText="1"/>
    </xf>
    <xf numFmtId="0" fontId="6" fillId="3" borderId="3" xfId="0" applyFont="1" applyFill="1" applyBorder="1" applyAlignment="1">
      <alignment wrapText="1"/>
    </xf>
    <xf numFmtId="0" fontId="6" fillId="3" borderId="4" xfId="0" applyFont="1" applyFill="1" applyBorder="1" applyAlignment="1">
      <alignment wrapText="1"/>
    </xf>
    <xf numFmtId="3" fontId="6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sqref="A1:XFD1048576"/>
    </sheetView>
  </sheetViews>
  <sheetFormatPr defaultRowHeight="15"/>
  <cols>
    <col min="3" max="3" width="22.85546875" customWidth="1"/>
  </cols>
  <sheetData>
    <row r="1" spans="1:9" ht="21">
      <c r="A1" s="1" t="s">
        <v>0</v>
      </c>
      <c r="B1" s="1"/>
      <c r="C1" s="1"/>
      <c r="D1" s="1"/>
      <c r="E1" s="2"/>
      <c r="F1" s="2"/>
      <c r="G1" s="2"/>
      <c r="H1" s="2"/>
      <c r="I1" s="2"/>
    </row>
    <row r="2" spans="1:9">
      <c r="A2" s="3"/>
      <c r="B2" s="3"/>
      <c r="C2" s="3"/>
      <c r="D2" s="3"/>
      <c r="E2" s="3"/>
      <c r="F2" s="3"/>
      <c r="G2" s="3"/>
      <c r="H2" s="3"/>
      <c r="I2" s="3"/>
    </row>
    <row r="3" spans="1:9" ht="18.75">
      <c r="A3" s="4" t="s">
        <v>1</v>
      </c>
      <c r="B3" s="5"/>
      <c r="C3" s="6"/>
      <c r="D3" s="7">
        <v>2010</v>
      </c>
      <c r="E3" s="7">
        <v>2020</v>
      </c>
      <c r="F3" s="7">
        <v>2030</v>
      </c>
      <c r="G3" s="7">
        <v>2040</v>
      </c>
      <c r="H3" s="7">
        <v>2050</v>
      </c>
      <c r="I3" s="7">
        <v>2060</v>
      </c>
    </row>
    <row r="4" spans="1:9">
      <c r="A4" s="8"/>
      <c r="B4" s="9"/>
      <c r="C4" s="9"/>
      <c r="D4" s="9"/>
      <c r="E4" s="9"/>
      <c r="F4" s="9"/>
      <c r="G4" s="9"/>
      <c r="H4" s="9"/>
      <c r="I4" s="10"/>
    </row>
    <row r="5" spans="1:9" ht="15.75">
      <c r="A5" s="11" t="s">
        <v>2</v>
      </c>
      <c r="B5" s="11"/>
      <c r="C5" s="11"/>
      <c r="D5" s="12">
        <v>1464</v>
      </c>
      <c r="E5" s="12">
        <v>1460</v>
      </c>
      <c r="F5" s="12">
        <v>1456</v>
      </c>
      <c r="G5" s="12">
        <v>1453</v>
      </c>
      <c r="H5" s="12">
        <v>1453</v>
      </c>
      <c r="I5" s="12">
        <v>1453</v>
      </c>
    </row>
    <row r="6" spans="1:9" ht="15.75">
      <c r="A6" s="11" t="s">
        <v>3</v>
      </c>
      <c r="B6" s="11"/>
      <c r="C6" s="11"/>
      <c r="D6" s="12">
        <f>9915+235</f>
        <v>10150</v>
      </c>
      <c r="E6" s="12">
        <f>9924+235</f>
        <v>10159</v>
      </c>
      <c r="F6" s="12">
        <f>9932+235</f>
        <v>10167</v>
      </c>
      <c r="G6" s="12">
        <f>9940+236</f>
        <v>10176</v>
      </c>
      <c r="H6" s="12">
        <f>9946+236</f>
        <v>10182</v>
      </c>
      <c r="I6" s="12">
        <f>9946+236</f>
        <v>10182</v>
      </c>
    </row>
    <row r="7" spans="1:9" ht="15.75">
      <c r="A7" s="11" t="s">
        <v>4</v>
      </c>
      <c r="B7" s="11"/>
      <c r="C7" s="11"/>
      <c r="D7" s="12">
        <f>4085+92+26+928</f>
        <v>5131</v>
      </c>
      <c r="E7" s="12">
        <f>4074+92+26+929</f>
        <v>5121</v>
      </c>
      <c r="F7" s="12">
        <f>4066+92+26+930</f>
        <v>5114</v>
      </c>
      <c r="G7" s="12">
        <f>4056+92+26+932</f>
        <v>5106</v>
      </c>
      <c r="H7" s="12">
        <f>4058+92+26+932</f>
        <v>5108</v>
      </c>
      <c r="I7" s="12">
        <f>92+26+932+4058</f>
        <v>5108</v>
      </c>
    </row>
    <row r="8" spans="1:9" ht="15.75">
      <c r="A8" s="11" t="s">
        <v>5</v>
      </c>
      <c r="B8" s="11"/>
      <c r="C8" s="11"/>
      <c r="D8" s="12">
        <v>4574</v>
      </c>
      <c r="E8" s="12">
        <v>4580</v>
      </c>
      <c r="F8" s="12">
        <v>4585</v>
      </c>
      <c r="G8" s="12">
        <v>4591</v>
      </c>
      <c r="H8" s="12">
        <v>4595</v>
      </c>
      <c r="I8" s="12">
        <v>4595</v>
      </c>
    </row>
    <row r="9" spans="1:9" ht="15.75">
      <c r="A9" s="11" t="s">
        <v>6</v>
      </c>
      <c r="B9" s="11"/>
      <c r="C9" s="11"/>
      <c r="D9" s="12">
        <v>10668</v>
      </c>
      <c r="E9" s="12">
        <v>10671</v>
      </c>
      <c r="F9" s="12">
        <v>10678</v>
      </c>
      <c r="G9" s="12">
        <v>10685</v>
      </c>
      <c r="H9" s="12">
        <v>10690</v>
      </c>
      <c r="I9" s="12">
        <v>10690</v>
      </c>
    </row>
    <row r="10" spans="1:9" ht="15.75">
      <c r="A10" s="11" t="s">
        <v>7</v>
      </c>
      <c r="B10" s="11"/>
      <c r="C10" s="11"/>
      <c r="D10" s="12">
        <v>1455</v>
      </c>
      <c r="E10" s="12">
        <v>1421</v>
      </c>
      <c r="F10" s="12">
        <v>1387</v>
      </c>
      <c r="G10" s="12">
        <v>1365</v>
      </c>
      <c r="H10" s="12">
        <v>1339</v>
      </c>
      <c r="I10" s="12">
        <v>1305</v>
      </c>
    </row>
    <row r="11" spans="1:9" ht="15.75">
      <c r="A11" s="11" t="s">
        <v>8</v>
      </c>
      <c r="B11" s="11"/>
      <c r="C11" s="11"/>
      <c r="D11" s="12">
        <f>95+2699</f>
        <v>2794</v>
      </c>
      <c r="E11" s="12">
        <f>95+2679</f>
        <v>2774</v>
      </c>
      <c r="F11" s="12">
        <f>95+2668</f>
        <v>2763</v>
      </c>
      <c r="G11" s="12">
        <f>95+2661</f>
        <v>2756</v>
      </c>
      <c r="H11" s="12">
        <f>95+2655</f>
        <v>2750</v>
      </c>
      <c r="I11" s="12">
        <f>95+2645</f>
        <v>2740</v>
      </c>
    </row>
    <row r="12" spans="1:9" ht="15.75">
      <c r="A12" s="8"/>
      <c r="B12" s="9"/>
      <c r="C12" s="9"/>
      <c r="D12" s="13"/>
      <c r="E12" s="13"/>
      <c r="F12" s="13"/>
      <c r="G12" s="13"/>
      <c r="H12" s="13"/>
      <c r="I12" s="14"/>
    </row>
    <row r="13" spans="1:9" ht="15.75">
      <c r="A13" s="15" t="s">
        <v>9</v>
      </c>
      <c r="B13" s="15"/>
      <c r="C13" s="16"/>
      <c r="D13" s="17">
        <f>SUM(D5:D12)</f>
        <v>36236</v>
      </c>
      <c r="E13" s="17">
        <f>SUM(E5:E12)</f>
        <v>36186</v>
      </c>
      <c r="F13" s="17">
        <f>SUM(F5:F12)</f>
        <v>36150</v>
      </c>
      <c r="G13" s="17">
        <f>SUM(G5:G12)</f>
        <v>36132</v>
      </c>
      <c r="H13" s="17">
        <f>SUM(H5:H12)</f>
        <v>36117</v>
      </c>
      <c r="I13" s="17">
        <f>SUM(I5:I12)</f>
        <v>36073</v>
      </c>
    </row>
    <row r="14" spans="1:9">
      <c r="A14" s="8"/>
      <c r="B14" s="9"/>
      <c r="C14" s="9"/>
      <c r="D14" s="9"/>
      <c r="E14" s="9"/>
      <c r="F14" s="9"/>
      <c r="G14" s="9"/>
      <c r="H14" s="9"/>
      <c r="I14" s="10"/>
    </row>
    <row r="15" spans="1:9" ht="15.75">
      <c r="A15" s="18" t="s">
        <v>10</v>
      </c>
      <c r="B15" s="19"/>
      <c r="C15" s="20"/>
      <c r="D15" s="12">
        <v>60625</v>
      </c>
      <c r="E15" s="12">
        <v>59635</v>
      </c>
      <c r="F15" s="12">
        <v>58645</v>
      </c>
      <c r="G15" s="12">
        <v>57655</v>
      </c>
      <c r="H15" s="12">
        <v>56655</v>
      </c>
      <c r="I15" s="12">
        <v>55675</v>
      </c>
    </row>
    <row r="16" spans="1:9">
      <c r="A16" s="8"/>
      <c r="B16" s="9"/>
      <c r="C16" s="9"/>
      <c r="D16" s="9"/>
      <c r="E16" s="9"/>
      <c r="F16" s="9"/>
      <c r="G16" s="9"/>
      <c r="H16" s="9"/>
      <c r="I16" s="10"/>
    </row>
    <row r="17" spans="1:9" ht="18.75">
      <c r="A17" s="21" t="s">
        <v>11</v>
      </c>
      <c r="B17" s="22"/>
      <c r="C17" s="23"/>
      <c r="D17" s="24">
        <f>SUM(D13:D16)</f>
        <v>96861</v>
      </c>
      <c r="E17" s="24">
        <f>SUM(E13:E16)</f>
        <v>95821</v>
      </c>
      <c r="F17" s="24">
        <f>SUM(F13:F16)</f>
        <v>94795</v>
      </c>
      <c r="G17" s="24">
        <f>SUM(G13:G16)</f>
        <v>93787</v>
      </c>
      <c r="H17" s="24">
        <f>SUM(H13:H16)</f>
        <v>92772</v>
      </c>
      <c r="I17" s="24">
        <f>SUM(I13:I16)</f>
        <v>91748</v>
      </c>
    </row>
  </sheetData>
  <mergeCells count="11">
    <mergeCell ref="A9:C9"/>
    <mergeCell ref="A10:C10"/>
    <mergeCell ref="A11:C11"/>
    <mergeCell ref="A15:C15"/>
    <mergeCell ref="A17:C17"/>
    <mergeCell ref="A1:I1"/>
    <mergeCell ref="A2:I2"/>
    <mergeCell ref="A5:C5"/>
    <mergeCell ref="A6:C6"/>
    <mergeCell ref="A7:C7"/>
    <mergeCell ref="A8:C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TWDB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TWDB</dc:creator>
  <cp:lastModifiedBy>TWDB</cp:lastModifiedBy>
  <dcterms:created xsi:type="dcterms:W3CDTF">2010-08-30T19:58:44Z</dcterms:created>
  <dcterms:modified xsi:type="dcterms:W3CDTF">2010-08-30T20:02:16Z</dcterms:modified>
</cp:coreProperties>
</file>