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twdb4afssvr2\division\WSI\PAR\REPORTING\Flood Reporting\Qtrly Federal Funding Activity\"/>
    </mc:Choice>
  </mc:AlternateContent>
  <xr:revisionPtr revIDLastSave="0" documentId="13_ncr:1_{7A0EAA0F-4774-4E72-9341-B636587787C1}" xr6:coauthVersionLast="47" xr6:coauthVersionMax="47" xr10:uidLastSave="{00000000-0000-0000-0000-000000000000}"/>
  <workbookProtection workbookAlgorithmName="SHA-512" workbookHashValue="Iwc2JK36q4HVph3fr3eHhO/nk6G0HG1JTq0jOILAZjyAWFwvjbfbLCBIjddl0nmD740AVTo4H+vENZSgeNMx8w==" workbookSaltValue="6n5qNnd1hGIgm/LKNbOSgw==" workbookSpinCount="100000" lockStructure="1"/>
  <bookViews>
    <workbookView xWindow="-120" yWindow="-120" windowWidth="24240" windowHeight="13140" xr2:uid="{B01F1ACC-AE20-4360-B91F-35CEDE498A64}"/>
  </bookViews>
  <sheets>
    <sheet name="Final" sheetId="1" r:id="rId1"/>
  </sheets>
  <definedNames>
    <definedName name="_xlnm._FilterDatabase" localSheetId="0" hidden="1">Final!$A$10:$O$50</definedName>
    <definedName name="_xlnm.Print_Area" localSheetId="0">Final!$A$2:$O$50</definedName>
    <definedName name="_xlnm.Print_Titles" localSheetId="0">Final!$10:$10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7" i="1" l="1"/>
  <c r="M86" i="1"/>
  <c r="M85" i="1"/>
  <c r="M84" i="1"/>
  <c r="M83" i="1"/>
  <c r="M82" i="1"/>
  <c r="M81" i="1"/>
  <c r="M80" i="1"/>
  <c r="M79" i="1"/>
  <c r="M78" i="1"/>
  <c r="M77" i="1"/>
  <c r="M76" i="1"/>
  <c r="M75" i="1"/>
  <c r="M74" i="1"/>
  <c r="M73" i="1"/>
  <c r="M72" i="1"/>
  <c r="M25" i="1" l="1"/>
  <c r="I24" i="1"/>
  <c r="M24" i="1" s="1"/>
  <c r="M23" i="1"/>
  <c r="M22" i="1"/>
  <c r="M21" i="1"/>
  <c r="M28" i="1"/>
  <c r="M27" i="1"/>
  <c r="M26" i="1"/>
</calcChain>
</file>

<file path=xl/sharedStrings.xml><?xml version="1.0" encoding="utf-8"?>
<sst xmlns="http://schemas.openxmlformats.org/spreadsheetml/2006/main" count="515" uniqueCount="166">
  <si>
    <t>Agency Number</t>
  </si>
  <si>
    <t>Agency Name</t>
  </si>
  <si>
    <t>Federal Grant Number</t>
  </si>
  <si>
    <t>Award Start Date</t>
  </si>
  <si>
    <t>Award End Date</t>
  </si>
  <si>
    <t>CFDA Name</t>
  </si>
  <si>
    <t>Award Amount after Amendments</t>
  </si>
  <si>
    <t>Original Award Amount</t>
  </si>
  <si>
    <t>Quarter Ending (mm/yyyy)</t>
  </si>
  <si>
    <t>N</t>
  </si>
  <si>
    <t>Flood Related Federal Funding Activity Report</t>
  </si>
  <si>
    <t>Quarterly</t>
  </si>
  <si>
    <r>
      <t>Reporting Frequency</t>
    </r>
    <r>
      <rPr>
        <b/>
        <vertAlign val="superscript"/>
        <sz val="11"/>
        <color theme="1"/>
        <rFont val="Calibri"/>
        <family val="2"/>
        <scheme val="minor"/>
      </rPr>
      <t xml:space="preserve"> 2</t>
    </r>
  </si>
  <si>
    <r>
      <t>Eligibility Requirements</t>
    </r>
    <r>
      <rPr>
        <b/>
        <vertAlign val="superscript"/>
        <sz val="11"/>
        <color theme="1"/>
        <rFont val="Calibri"/>
        <family val="2"/>
        <scheme val="minor"/>
      </rPr>
      <t xml:space="preserve"> 3</t>
    </r>
  </si>
  <si>
    <t>Last report for this award? 
(Y/N)</t>
  </si>
  <si>
    <t>Texas State Soil and Water Conservation Board</t>
  </si>
  <si>
    <t xml:space="preserve">Watershed Rehabilitation </t>
  </si>
  <si>
    <t>Authorized Watershed Plan</t>
  </si>
  <si>
    <t>NR197442XXXXC024</t>
  </si>
  <si>
    <t>NR197442XXXXC025</t>
  </si>
  <si>
    <t>NR197442XXXXC026</t>
  </si>
  <si>
    <t>NR197442XXXXC027</t>
  </si>
  <si>
    <t>General Land Office</t>
  </si>
  <si>
    <t>Community Development Block Grants/State's program and Non-Entitlement Grants in Hawaii</t>
  </si>
  <si>
    <t xml:space="preserve">Quarterly </t>
  </si>
  <si>
    <t xml:space="preserve">Hurricane Ike </t>
  </si>
  <si>
    <t>B-08-DI-48-0001</t>
  </si>
  <si>
    <t>N/A</t>
  </si>
  <si>
    <t>2015 Flood</t>
  </si>
  <si>
    <t>B-16-DH-48-0001</t>
  </si>
  <si>
    <t>2016 Flood</t>
  </si>
  <si>
    <t>B-16-DL-48-0001</t>
  </si>
  <si>
    <t>Harvey $57m</t>
  </si>
  <si>
    <t>B-17-DL-48-0002</t>
  </si>
  <si>
    <t>Harvey $5b</t>
  </si>
  <si>
    <t>B-18-DP-48-0002</t>
  </si>
  <si>
    <t>Texas Water Development Board</t>
  </si>
  <si>
    <t>Texas Commission on Environmental Quality</t>
  </si>
  <si>
    <t>Resources and Ecosystems Sustainability, Tourist Opportunities, and Revived Economies of the Gulf Coast States</t>
  </si>
  <si>
    <t>Semi-annually</t>
  </si>
  <si>
    <t>National Dam Safety Program</t>
  </si>
  <si>
    <t xml:space="preserve">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 </t>
  </si>
  <si>
    <t>EMW-2019-GR-00011</t>
  </si>
  <si>
    <t>68-7442-16-207</t>
  </si>
  <si>
    <t>68-7442-17-215</t>
  </si>
  <si>
    <t>68-7442-17-216</t>
  </si>
  <si>
    <t>68-7442-17-217</t>
  </si>
  <si>
    <t>68-7442-17-218</t>
  </si>
  <si>
    <t>68-7442-17-219</t>
  </si>
  <si>
    <t>68-7442-17-220</t>
  </si>
  <si>
    <t>68-7442-17-222</t>
  </si>
  <si>
    <t>NR197442XXXXC020</t>
  </si>
  <si>
    <t>NR197442XXXXC021</t>
  </si>
  <si>
    <t>NR197442XXXXC022</t>
  </si>
  <si>
    <t>NR197442XXXXC023</t>
  </si>
  <si>
    <t>Annually</t>
  </si>
  <si>
    <t>P-17-TX-48-HIM1</t>
  </si>
  <si>
    <t>Y</t>
  </si>
  <si>
    <t>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t>
  </si>
  <si>
    <t>RDCGR480090</t>
  </si>
  <si>
    <t>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</si>
  <si>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</si>
  <si>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Texas A&amp;M University</t>
  </si>
  <si>
    <t>Engineering Grants</t>
  </si>
  <si>
    <t>CMMI-1825123</t>
  </si>
  <si>
    <t>Social, Behavioral, and Economic Sciences</t>
  </si>
  <si>
    <t>SES-1851493</t>
  </si>
  <si>
    <t>Texas A&amp;M University - Galveston</t>
  </si>
  <si>
    <t>Geosciences</t>
  </si>
  <si>
    <t>https://www.nsf.gov/publications/pub_summ.jsp?ods_key=nsf15560</t>
  </si>
  <si>
    <t>EAR-1833117</t>
  </si>
  <si>
    <t>Mathematical and Physical Sciences</t>
  </si>
  <si>
    <t>http://www.nsf.gov/publications/pub_summ.jsp?ods_key=nsf14587</t>
  </si>
  <si>
    <t>OISE-1545837</t>
  </si>
  <si>
    <t>80NSSC20K0743</t>
  </si>
  <si>
    <t>https://www.nsf.gov/pubs/2016/nsf16562/nsf16562.htm</t>
  </si>
  <si>
    <t>Texas Division of Emergency Management</t>
  </si>
  <si>
    <t>1791DRTXP0000005</t>
  </si>
  <si>
    <t>1999DRTXP0000005</t>
  </si>
  <si>
    <t>4029DRTXP0000005</t>
  </si>
  <si>
    <t>4223DRTXP0000005</t>
  </si>
  <si>
    <t>4245DRTXP0000005</t>
  </si>
  <si>
    <t>4255DRTXP0000005</t>
  </si>
  <si>
    <t>4266DRTXP0000005</t>
  </si>
  <si>
    <t>4269DRTXP0000005</t>
  </si>
  <si>
    <t>4272DRTXP0000005</t>
  </si>
  <si>
    <t>4332DRTXP00000005</t>
  </si>
  <si>
    <t>Pre-Disaster Mitigation Grant Program</t>
  </si>
  <si>
    <t>EMT2016PC0002</t>
  </si>
  <si>
    <t>EMT2017PC0002</t>
  </si>
  <si>
    <t>EMT2018PC0001</t>
  </si>
  <si>
    <t>Catalog of Federal Domestic Assistance Number</t>
  </si>
  <si>
    <t>Mitigation $4b</t>
  </si>
  <si>
    <t>P-19-TX-48-0DD2</t>
  </si>
  <si>
    <t>B-19-DF-48-0001</t>
  </si>
  <si>
    <t>Coastal Zone Management Administration Awards</t>
  </si>
  <si>
    <t>CMP Cycle 23</t>
  </si>
  <si>
    <t>NA18NOS4190153</t>
  </si>
  <si>
    <t>CMP Cycle 24</t>
  </si>
  <si>
    <t>NA19NOS4190106</t>
  </si>
  <si>
    <t>Science</t>
  </si>
  <si>
    <t>Annual</t>
  </si>
  <si>
    <t>https://www.nsf.gov/funding/pgm_summ.jsp?pims_id=13353</t>
  </si>
  <si>
    <t>CMMI-2002516</t>
  </si>
  <si>
    <t xml:space="preserve">NSF Solicitation PD-98-1331, https://www.nsf.gov/funding/pgm_summ.jsp?pims_id=5369 </t>
  </si>
  <si>
    <t>NSF RFP PD 17-1638, Humans, Disasters, and the Built Environment  (HDBE)</t>
  </si>
  <si>
    <t>NSF PD10-1638</t>
  </si>
  <si>
    <t>NSF RFP 17-537, http://www.nsf.gov/publications/pub_summ.jsp?ods_key=nsf17537</t>
  </si>
  <si>
    <r>
      <t>Federal Expenditures related to Flood Research, Planning, and Mitigation</t>
    </r>
    <r>
      <rPr>
        <vertAlign val="superscript"/>
        <sz val="12"/>
        <color theme="1"/>
        <rFont val="Calibri"/>
        <family val="2"/>
        <scheme val="minor"/>
      </rPr>
      <t xml:space="preserve"> 1</t>
    </r>
  </si>
  <si>
    <r>
      <rPr>
        <vertAlign val="superscript"/>
        <sz val="12"/>
        <color theme="1"/>
        <rFont val="Calibri"/>
        <family val="2"/>
        <scheme val="minor"/>
      </rPr>
      <t>1</t>
    </r>
    <r>
      <rPr>
        <sz val="12"/>
        <color theme="1"/>
        <rFont val="Calibri"/>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</si>
  <si>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Calibri"/>
        <family val="2"/>
        <scheme val="minor"/>
      </rPr>
      <t>2</t>
    </r>
    <r>
      <rPr>
        <sz val="12"/>
        <color theme="1"/>
        <rFont val="Calibri"/>
        <family val="2"/>
        <scheme val="minor"/>
      </rPr>
      <t xml:space="preserve"> How frequently the agency is required to submit activity reports to the federal agency(ies) providing the federal money.</t>
    </r>
  </si>
  <si>
    <r>
      <rPr>
        <vertAlign val="superscript"/>
        <sz val="12"/>
        <color theme="1"/>
        <rFont val="Calibri"/>
        <family val="2"/>
        <scheme val="minor"/>
      </rPr>
      <t xml:space="preserve">3 </t>
    </r>
    <r>
      <rPr>
        <sz val="12"/>
        <color theme="1"/>
        <rFont val="Calibri"/>
        <family val="2"/>
        <scheme val="minor"/>
      </rPr>
      <t>A brief explanation of the eligibility requirments for receiving the federal money. When available, a link is available for more details.</t>
    </r>
  </si>
  <si>
    <t>2018 Flood</t>
  </si>
  <si>
    <t>2019 Flood</t>
  </si>
  <si>
    <t>Award Amount Expended to Date as of 06/22/2021</t>
  </si>
  <si>
    <t>Calculated Available Balance as of 06/22/2021</t>
  </si>
  <si>
    <t>Required by Texas Water Code §16.457</t>
  </si>
  <si>
    <t>Quarterly and Annually</t>
  </si>
  <si>
    <t xml:space="preserve">The primary objective of this proposed study is thus to develop a new 5-day GRACE product that can be used to calculate GRACE wetness indicators for flood forecasting and monitoring. Additional objectives include using novel physics-based data analytics to bridge the data gap between GRACE and GRACE-FO. </t>
  </si>
  <si>
    <t>The University of Texas at Austin</t>
  </si>
  <si>
    <t>National Aeronautics and Space Administration (NASA)</t>
  </si>
  <si>
    <t xml:space="preserve">NATIONAL SCIENCE FOUNDATION             </t>
  </si>
  <si>
    <t>National Oceanic and Atmospheric Administration</t>
  </si>
  <si>
    <t>https://www.grants.gov/web/grants/view-opportunity.html?oppId=328266</t>
  </si>
  <si>
    <t>NA21OAR4310284</t>
  </si>
  <si>
    <t>47.041</t>
  </si>
  <si>
    <t xml:space="preserve">CMMI-2053985                            </t>
  </si>
  <si>
    <t xml:space="preserve">CMMI 1944329                            </t>
  </si>
  <si>
    <t>This research will lead to the first use of virtual station data to estimate river discharge at the global scale and would hence warrant publication in a peer-reviewed journal.  This project involves 1) developing a new Level 4 algorithm using data assimilation that is designed to fill in the blanks in space and in time between remotely sensed estimates of river surface water and 2) globally applying this new algorithm to NASA’s RAPID model using existing space-based estimates of rivers. This project will also quantify of the value of such a Level 4 algorithm with respect to the traditional Level 2 algorithms that only provide hydrologic estimates at the times and locations of remote sensing retrievals.</t>
  </si>
  <si>
    <t>11/2021</t>
  </si>
  <si>
    <t>Hazard Mitigation Assistance</t>
  </si>
  <si>
    <t>Refer to 44 CFR Section 206.434(a)</t>
  </si>
  <si>
    <t>1780DRTXP0000005</t>
  </si>
  <si>
    <t>1931DRTXP0000005</t>
  </si>
  <si>
    <t>4136DRTXP0000005</t>
  </si>
  <si>
    <t>4159DRTXP0000005</t>
  </si>
  <si>
    <t>Refer tp 44 CFR Section 206.2(a)(16) or 2 CFR Section 200.64</t>
  </si>
  <si>
    <t>EMT2009PD0001</t>
  </si>
  <si>
    <t/>
  </si>
  <si>
    <t>EMT2010PD0001</t>
  </si>
  <si>
    <t>EMT2011PD0001</t>
  </si>
  <si>
    <t>EMT2012PC0001</t>
  </si>
  <si>
    <t>EMT2014PC0004</t>
  </si>
  <si>
    <t>EMT2015PC0002</t>
  </si>
  <si>
    <t>Community Assistance Program State Support Services Element (CAP-SSSE)</t>
  </si>
  <si>
    <t>https://beta.sam.gov/fal/43b2425960334b17a17bcbb50482daaa/view?keywords=cfda%2097.023&amp;sort=-relevance&amp;index=cfda&amp;is_active=true&amp;page=1</t>
  </si>
  <si>
    <t>EMT-2020-CA-00046</t>
  </si>
  <si>
    <t>EMT-2021-CA-00052</t>
  </si>
  <si>
    <t>Flood Mitigation Assistance</t>
  </si>
  <si>
    <t>https://beta.sam.gov/fal/33a757b7b9b5405ba9826a1be7906090/view?keywords=cfda%2097.029&amp;sort=-relevance&amp;index=cfda&amp;is_active=true&amp;page=1</t>
  </si>
  <si>
    <t>EMT-2016-FM-E001</t>
  </si>
  <si>
    <t>EMT-2017-FM-E001</t>
  </si>
  <si>
    <t>EMT-2018-FM-E002</t>
  </si>
  <si>
    <t>EMT-2020-FM-E001</t>
  </si>
  <si>
    <t>EMT-2020-FM-E006</t>
  </si>
  <si>
    <t>Cooperating Technical Partners</t>
  </si>
  <si>
    <t>https://beta.sam.gov/fal/5b6438b0b2fb4590a696a38cf1bfa971/view?keywords=cfda%2097.045&amp;sort=-relevance&amp;index=cfda&amp;is_active=true&amp;page=1</t>
  </si>
  <si>
    <t>EMT-2019-CA-00041</t>
  </si>
  <si>
    <t>EMT-2019-CA-00045</t>
  </si>
  <si>
    <t>EMT-2019-CA-00046</t>
  </si>
  <si>
    <t>EMT-2019-CA-00051</t>
  </si>
  <si>
    <t>EMT-2019-CA-00052</t>
  </si>
  <si>
    <t>EMT-2019-CA-00055</t>
  </si>
  <si>
    <t>EMT-2020-CA-00009</t>
  </si>
  <si>
    <t>EMT-2020-CA-00010</t>
  </si>
  <si>
    <t>EMT-2020-CA-00011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</si>
</sst>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0.000"/>
    <numFmt numFmtId="165" formatCode="mm/dd/yyyy"/>
    <numFmt numFmtId="166" formatCode="mm/yyyy"/>
    <numFmt numFmtId="167" formatCode="mm/dd/yy;@"/>
  </numFmts>
  <fonts count="1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vertAlign val="superscript"/>
      <sz val="11"/>
      <color theme="1"/>
      <name val="Calibri"/>
      <family val="2"/>
      <scheme val="minor"/>
    </font>
    <font>
      <sz val="12"/>
      <color theme="1"/>
      <name val="Calibri"/>
      <family val="2"/>
      <scheme val="minor"/>
    </font>
    <font>
      <u/>
      <sz val="12"/>
      <color theme="10"/>
      <name val="Calibri"/>
      <family val="2"/>
      <scheme val="minor"/>
    </font>
    <font>
      <sz val="12"/>
      <color rgb="FF333333"/>
      <name val="Calibri"/>
      <family val="2"/>
      <scheme val="minor"/>
    </font>
    <font>
      <sz val="12"/>
      <color rgb="FF363636"/>
      <name val="Calibri"/>
      <family val="2"/>
      <scheme val="minor"/>
    </font>
    <font>
      <vertAlign val="superscript"/>
      <sz val="12"/>
      <color theme="1"/>
      <name val="Calibri"/>
      <family val="2"/>
      <scheme val="minor"/>
    </font>
    <font>
      <sz val="12"/>
      <color rgb="FF000000"/>
      <name val="Calibri"/>
      <family val="2"/>
      <scheme val="minor"/>
    </font>
    <font>
      <b/>
      <sz val="12"/>
      <color theme="1"/>
      <name val="Calibri"/>
      <family val="2"/>
      <scheme val="minor"/>
    </font>
    <font>
      <sz val="12"/>
      <color rgb="FF33333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s>
  <cellStyleXfs count="3">
    <xf numFmtId="0" fontId="0" fillId="0" borderId="0"/>
    <xf numFmtId="0" fontId="3" fillId="0" borderId="0" applyNumberFormat="0" applyFill="0" applyBorder="0" applyAlignment="0" applyProtection="0"/>
    <xf numFmtId="44" fontId="2" fillId="0" borderId="0" applyFont="0" applyFill="0" applyBorder="0" applyAlignment="0" applyProtection="0"/>
  </cellStyleXfs>
  <cellXfs count="89">
    <xf numFmtId="0" fontId="0" fillId="0" borderId="0" xfId="0"/>
    <xf numFmtId="0" fontId="0" fillId="0" borderId="0" xfId="0" applyFont="1" applyBorder="1" applyAlignment="1">
      <alignment wrapText="1"/>
    </xf>
    <xf numFmtId="0" fontId="0" fillId="0" borderId="0" xfId="0" applyFont="1" applyBorder="1" applyAlignment="1">
      <alignment horizontal="left" wrapText="1"/>
    </xf>
    <xf numFmtId="0" fontId="0" fillId="0" borderId="0" xfId="0" applyFont="1" applyBorder="1" applyAlignment="1">
      <alignment wrapText="1"/>
    </xf>
    <xf numFmtId="44" fontId="0" fillId="0" borderId="0" xfId="2" applyFont="1" applyBorder="1" applyAlignment="1">
      <alignment wrapText="1"/>
    </xf>
    <xf numFmtId="0" fontId="0" fillId="0" borderId="0" xfId="0" applyFont="1" applyBorder="1" applyAlignment="1">
      <alignment horizontal="center" wrapText="1"/>
    </xf>
    <xf numFmtId="165" fontId="0" fillId="0" borderId="0" xfId="2" applyNumberFormat="1" applyFont="1" applyBorder="1" applyAlignment="1">
      <alignment horizontal="center" wrapText="1"/>
    </xf>
    <xf numFmtId="0" fontId="5" fillId="3"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Border="1" applyAlignment="1">
      <alignment wrapText="1"/>
    </xf>
    <xf numFmtId="0" fontId="5" fillId="0" borderId="0" xfId="0" applyFont="1" applyBorder="1" applyAlignment="1">
      <alignment horizontal="center" wrapText="1"/>
    </xf>
    <xf numFmtId="0" fontId="5" fillId="0" borderId="0" xfId="0" applyFont="1" applyBorder="1" applyAlignment="1">
      <alignment horizontal="left" wrapText="1"/>
    </xf>
    <xf numFmtId="44" fontId="5" fillId="0" borderId="0" xfId="2" applyFont="1" applyBorder="1" applyAlignment="1">
      <alignment wrapText="1"/>
    </xf>
    <xf numFmtId="165" fontId="5" fillId="0" borderId="0" xfId="2" applyNumberFormat="1" applyFont="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left" wrapText="1"/>
    </xf>
    <xf numFmtId="0" fontId="1" fillId="2" borderId="4" xfId="0" applyFont="1" applyFill="1" applyBorder="1" applyAlignment="1">
      <alignment horizontal="center" wrapText="1"/>
    </xf>
    <xf numFmtId="44" fontId="1" fillId="2" borderId="4" xfId="2" applyFont="1" applyFill="1" applyBorder="1" applyAlignment="1">
      <alignment horizontal="center" wrapText="1"/>
    </xf>
    <xf numFmtId="165" fontId="1" fillId="2" borderId="4" xfId="2" applyNumberFormat="1" applyFont="1" applyFill="1" applyBorder="1" applyAlignment="1">
      <alignment horizontal="center" wrapText="1"/>
    </xf>
    <xf numFmtId="0" fontId="1" fillId="2" borderId="5" xfId="0" applyFont="1" applyFill="1" applyBorder="1" applyAlignment="1">
      <alignment horizontal="center" wrapText="1"/>
    </xf>
    <xf numFmtId="164" fontId="5" fillId="0" borderId="1" xfId="0" applyNumberFormat="1" applyFont="1" applyBorder="1" applyAlignment="1">
      <alignment vertical="top" wrapText="1"/>
    </xf>
    <xf numFmtId="164" fontId="5" fillId="0" borderId="1" xfId="0" applyNumberFormat="1"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5" fillId="0" borderId="1" xfId="0" applyNumberFormat="1" applyFont="1" applyBorder="1" applyAlignment="1">
      <alignment horizontal="center" vertical="top" wrapText="1"/>
    </xf>
    <xf numFmtId="166" fontId="5" fillId="0" borderId="0" xfId="0" applyNumberFormat="1" applyFont="1" applyBorder="1" applyAlignment="1">
      <alignment horizontal="center" wrapText="1"/>
    </xf>
    <xf numFmtId="166" fontId="1" fillId="2" borderId="4" xfId="0" applyNumberFormat="1" applyFont="1" applyFill="1" applyBorder="1" applyAlignment="1">
      <alignment horizontal="center" wrapText="1"/>
    </xf>
    <xf numFmtId="166" fontId="5" fillId="0" borderId="1" xfId="0" applyNumberFormat="1" applyFont="1" applyFill="1" applyBorder="1" applyAlignment="1">
      <alignment horizontal="center" vertical="top" wrapText="1"/>
    </xf>
    <xf numFmtId="166" fontId="0" fillId="0" borderId="0" xfId="0" applyNumberFormat="1" applyFont="1" applyBorder="1" applyAlignment="1">
      <alignment horizontal="center" wrapText="1"/>
    </xf>
    <xf numFmtId="0" fontId="5" fillId="0" borderId="0" xfId="0" applyFont="1" applyBorder="1" applyAlignment="1">
      <alignment wrapText="1"/>
    </xf>
    <xf numFmtId="0" fontId="5" fillId="0" borderId="1" xfId="0" applyFont="1" applyFill="1" applyBorder="1" applyAlignment="1">
      <alignment vertical="top" wrapText="1"/>
    </xf>
    <xf numFmtId="0" fontId="5" fillId="0" borderId="0" xfId="0" applyFont="1" applyBorder="1" applyAlignment="1">
      <alignment wrapText="1"/>
    </xf>
    <xf numFmtId="0" fontId="5" fillId="0" borderId="1" xfId="0" applyFont="1" applyBorder="1" applyAlignment="1">
      <alignment horizontal="left" vertical="top" wrapText="1"/>
    </xf>
    <xf numFmtId="164" fontId="5" fillId="0" borderId="1" xfId="0" applyNumberFormat="1" applyFont="1" applyBorder="1" applyAlignment="1">
      <alignment horizontal="left" vertical="top" wrapText="1"/>
    </xf>
    <xf numFmtId="164" fontId="5" fillId="0" borderId="1" xfId="0" applyNumberFormat="1" applyFont="1" applyBorder="1" applyAlignment="1">
      <alignment wrapText="1"/>
    </xf>
    <xf numFmtId="44" fontId="5" fillId="0" borderId="1" xfId="2" applyFont="1" applyFill="1" applyBorder="1" applyAlignment="1">
      <alignment vertical="top" wrapText="1"/>
    </xf>
    <xf numFmtId="0" fontId="5" fillId="0" borderId="0" xfId="0" applyFont="1" applyFill="1" applyBorder="1" applyAlignment="1">
      <alignment horizontal="center" vertical="top" wrapText="1"/>
    </xf>
    <xf numFmtId="0" fontId="5" fillId="0" borderId="1" xfId="0" applyFont="1" applyBorder="1" applyAlignment="1">
      <alignment horizontal="center" wrapText="1"/>
    </xf>
    <xf numFmtId="0" fontId="5" fillId="0" borderId="1" xfId="0" applyFont="1" applyBorder="1" applyAlignment="1">
      <alignment wrapText="1"/>
    </xf>
    <xf numFmtId="164" fontId="5" fillId="0" borderId="1" xfId="0" applyNumberFormat="1" applyFont="1" applyBorder="1" applyAlignment="1">
      <alignment horizontal="center" wrapText="1"/>
    </xf>
    <xf numFmtId="42" fontId="5" fillId="0" borderId="1" xfId="2" applyNumberFormat="1" applyFont="1" applyBorder="1" applyAlignment="1">
      <alignment wrapText="1"/>
    </xf>
    <xf numFmtId="14" fontId="5" fillId="0" borderId="1" xfId="0" applyNumberFormat="1" applyFont="1" applyBorder="1" applyAlignment="1">
      <alignment horizontal="center" wrapText="1"/>
    </xf>
    <xf numFmtId="42" fontId="5" fillId="0" borderId="1" xfId="0" applyNumberFormat="1" applyFont="1" applyBorder="1" applyAlignment="1">
      <alignment wrapText="1"/>
    </xf>
    <xf numFmtId="49" fontId="10" fillId="0" borderId="1" xfId="0" applyNumberFormat="1" applyFont="1" applyBorder="1" applyAlignment="1">
      <alignment horizontal="center" wrapText="1"/>
    </xf>
    <xf numFmtId="49" fontId="10" fillId="4" borderId="1" xfId="0" applyNumberFormat="1" applyFont="1" applyFill="1" applyBorder="1" applyAlignment="1">
      <alignment horizontal="center" wrapText="1"/>
    </xf>
    <xf numFmtId="164" fontId="5" fillId="0" borderId="1" xfId="0" quotePrefix="1" applyNumberFormat="1" applyFont="1" applyBorder="1" applyAlignment="1">
      <alignment horizontal="center" wrapText="1"/>
    </xf>
    <xf numFmtId="164" fontId="6" fillId="0" borderId="1" xfId="1" applyNumberFormat="1" applyFont="1" applyBorder="1" applyAlignment="1">
      <alignment wrapText="1"/>
    </xf>
    <xf numFmtId="0" fontId="12" fillId="0" borderId="1" xfId="0" applyFont="1" applyBorder="1" applyAlignment="1">
      <alignment horizontal="center" wrapText="1"/>
    </xf>
    <xf numFmtId="167" fontId="5" fillId="0" borderId="1" xfId="0" applyNumberFormat="1" applyFont="1" applyBorder="1" applyAlignment="1">
      <alignment horizontal="center" wrapText="1"/>
    </xf>
    <xf numFmtId="164" fontId="6" fillId="0" borderId="0" xfId="1" applyNumberFormat="1" applyFont="1" applyBorder="1" applyAlignment="1">
      <alignment wrapText="1"/>
    </xf>
    <xf numFmtId="0" fontId="5" fillId="0" borderId="1" xfId="0" applyNumberFormat="1" applyFont="1" applyBorder="1" applyAlignment="1">
      <alignment horizontal="center" wrapText="1"/>
    </xf>
    <xf numFmtId="44" fontId="5" fillId="0" borderId="1" xfId="0" applyNumberFormat="1" applyFont="1" applyBorder="1" applyAlignment="1">
      <alignment wrapText="1"/>
    </xf>
    <xf numFmtId="166" fontId="5" fillId="0" borderId="1" xfId="0" applyNumberFormat="1" applyFont="1" applyBorder="1" applyAlignment="1">
      <alignment horizontal="center" wrapText="1"/>
    </xf>
    <xf numFmtId="0" fontId="5" fillId="0" borderId="1" xfId="0" applyFont="1" applyFill="1" applyBorder="1" applyAlignment="1" applyProtection="1">
      <alignment horizontal="center" wrapText="1"/>
      <protection locked="0"/>
    </xf>
    <xf numFmtId="164" fontId="5" fillId="0" borderId="0" xfId="0" applyNumberFormat="1" applyFont="1" applyBorder="1" applyAlignment="1">
      <alignment wrapText="1"/>
    </xf>
    <xf numFmtId="0" fontId="5" fillId="0" borderId="6" xfId="0" applyFont="1" applyBorder="1" applyAlignment="1">
      <alignment wrapText="1"/>
    </xf>
    <xf numFmtId="164" fontId="5" fillId="0" borderId="6" xfId="0" applyNumberFormat="1" applyFont="1" applyBorder="1" applyAlignment="1">
      <alignment horizontal="center" wrapText="1"/>
    </xf>
    <xf numFmtId="0" fontId="5" fillId="0" borderId="7" xfId="0" applyNumberFormat="1" applyFont="1" applyBorder="1" applyAlignment="1">
      <alignment horizontal="center" wrapText="1"/>
    </xf>
    <xf numFmtId="0" fontId="5" fillId="0" borderId="8" xfId="0" applyFont="1" applyBorder="1" applyAlignment="1">
      <alignment wrapText="1"/>
    </xf>
    <xf numFmtId="164" fontId="5" fillId="0" borderId="8" xfId="0" applyNumberFormat="1" applyFont="1" applyBorder="1" applyAlignment="1">
      <alignment horizontal="center" wrapText="1"/>
    </xf>
    <xf numFmtId="164" fontId="5" fillId="0" borderId="2" xfId="0" applyNumberFormat="1" applyFont="1" applyBorder="1" applyAlignment="1">
      <alignment wrapText="1"/>
    </xf>
    <xf numFmtId="0" fontId="5" fillId="0" borderId="8" xfId="0" applyNumberFormat="1" applyFont="1" applyBorder="1" applyAlignment="1">
      <alignment horizontal="center" wrapText="1"/>
    </xf>
    <xf numFmtId="0" fontId="5" fillId="0" borderId="4" xfId="0" applyNumberFormat="1" applyFont="1" applyBorder="1" applyAlignment="1">
      <alignment horizontal="center" wrapText="1"/>
    </xf>
    <xf numFmtId="0" fontId="5" fillId="0" borderId="4" xfId="0" applyFont="1" applyBorder="1" applyAlignment="1">
      <alignment wrapText="1"/>
    </xf>
    <xf numFmtId="164" fontId="5" fillId="0" borderId="9" xfId="0" applyNumberFormat="1" applyFont="1" applyBorder="1" applyAlignment="1">
      <alignment horizontal="center" wrapText="1"/>
    </xf>
    <xf numFmtId="17" fontId="5" fillId="0" borderId="1" xfId="0" applyNumberFormat="1" applyFont="1" applyFill="1" applyBorder="1" applyAlignment="1">
      <alignment horizontal="center" vertical="top" wrapText="1"/>
    </xf>
    <xf numFmtId="44" fontId="5" fillId="0" borderId="1" xfId="2" applyFont="1" applyBorder="1" applyAlignment="1">
      <alignment vertical="top" wrapText="1"/>
    </xf>
    <xf numFmtId="164" fontId="5" fillId="0" borderId="1" xfId="0" applyNumberFormat="1" applyFont="1" applyBorder="1" applyAlignment="1">
      <alignment horizontal="center" vertical="top" wrapText="1"/>
    </xf>
    <xf numFmtId="166" fontId="5" fillId="0" borderId="1" xfId="0" applyNumberFormat="1" applyFont="1" applyBorder="1" applyAlignment="1">
      <alignment horizontal="center" vertical="top" wrapText="1"/>
    </xf>
    <xf numFmtId="0" fontId="8" fillId="0" borderId="1" xfId="0" applyFont="1" applyBorder="1" applyAlignment="1">
      <alignment vertical="top" wrapText="1"/>
    </xf>
    <xf numFmtId="166" fontId="5" fillId="0" borderId="1" xfId="0" quotePrefix="1" applyNumberFormat="1"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44" fontId="5" fillId="0" borderId="1" xfId="0" applyNumberFormat="1" applyFont="1" applyBorder="1" applyAlignment="1">
      <alignment horizontal="right" vertical="top" wrapText="1"/>
    </xf>
    <xf numFmtId="14" fontId="5" fillId="0" borderId="1" xfId="0" applyNumberFormat="1" applyFont="1" applyBorder="1" applyAlignment="1">
      <alignment horizontal="center" vertical="top" wrapText="1"/>
    </xf>
    <xf numFmtId="44" fontId="5" fillId="0" borderId="1" xfId="2" applyNumberFormat="1" applyFont="1" applyBorder="1" applyAlignment="1">
      <alignment horizontal="left" vertical="top" wrapText="1"/>
    </xf>
    <xf numFmtId="0" fontId="5" fillId="0" borderId="1" xfId="0" applyFont="1" applyBorder="1"/>
    <xf numFmtId="164" fontId="5" fillId="0" borderId="1" xfId="0" applyNumberFormat="1" applyFont="1" applyBorder="1" applyAlignment="1">
      <alignment horizontal="center"/>
    </xf>
    <xf numFmtId="0" fontId="6" fillId="0" borderId="1" xfId="1" applyFont="1" applyBorder="1" applyAlignment="1">
      <alignment wrapText="1"/>
    </xf>
    <xf numFmtId="0" fontId="5" fillId="0" borderId="1" xfId="0" applyFont="1" applyBorder="1" applyAlignment="1">
      <alignment horizontal="center"/>
    </xf>
    <xf numFmtId="14" fontId="5" fillId="0" borderId="1" xfId="0" applyNumberFormat="1" applyFont="1" applyBorder="1" applyAlignment="1">
      <alignment horizontal="center"/>
    </xf>
    <xf numFmtId="166" fontId="5" fillId="0" borderId="1" xfId="0" applyNumberFormat="1" applyFont="1" applyBorder="1" applyAlignment="1">
      <alignment horizontal="center"/>
    </xf>
    <xf numFmtId="44" fontId="5" fillId="0" borderId="1" xfId="0" applyNumberFormat="1" applyFont="1" applyBorder="1"/>
    <xf numFmtId="0" fontId="5" fillId="0" borderId="0" xfId="0" applyFont="1" applyFill="1"/>
    <xf numFmtId="0" fontId="5" fillId="0" borderId="0" xfId="0" applyFont="1" applyBorder="1" applyAlignment="1">
      <alignment wrapText="1"/>
    </xf>
    <xf numFmtId="0" fontId="11" fillId="0" borderId="0" xfId="0" applyFont="1" applyBorder="1" applyAlignment="1">
      <alignment wrapText="1"/>
    </xf>
  </cellXfs>
  <cellStyles count="3">
    <cellStyle name="Currency" xfId="2" builtinId="4"/>
    <cellStyle name="Hyperlink" xfId="1" builtinId="8"/>
    <cellStyle name="Normal" xfId="0" builtinId="0"/>
  </cellStyles>
  <dxfs count="19">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6" formatCode="mm/yyyy"/>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5" formatCode="mm/dd/yyyy"/>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5" formatCode="mm/dd/yyyy"/>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vertical="top"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0.249977111117893"/>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3CB478-0744-4302-A20D-5604FE7401A2}" name="Table1" displayName="Table1" ref="A10:O90" totalsRowShown="0" headerRowDxfId="18" dataDxfId="16" headerRowBorderDxfId="17" tableBorderDxfId="15" headerRowCellStyle="Currency">
  <autoFilter ref="A10:O90" xr:uid="{A2F3DDEB-56B8-4C78-98C7-29B348736898}"/>
  <sortState xmlns:xlrd2="http://schemas.microsoft.com/office/spreadsheetml/2017/richdata2" ref="A11:O90">
    <sortCondition ref="B10:B90"/>
  </sortState>
  <tableColumns count="15">
    <tableColumn id="1" xr3:uid="{D31237D2-DD59-4E2A-B087-8AA0B00B8A71}" name="Agency Number" dataDxfId="14"/>
    <tableColumn id="2" xr3:uid="{4D987659-D42A-4278-A3DA-444F84FCC49A}" name="Agency Name" dataDxfId="13"/>
    <tableColumn id="3" xr3:uid="{E839CD99-CC8E-4A4E-962A-B968602CD180}" name="Catalog of Federal Domestic Assistance Number" dataDxfId="12"/>
    <tableColumn id="4" xr3:uid="{5DB0E7F4-62D4-468A-998E-9B72C24B8EF8}" name="CFDA Name" dataDxfId="11"/>
    <tableColumn id="5" xr3:uid="{83283244-81E6-456F-B174-42EDE82F73CD}" name="Reporting Frequency 2" dataDxfId="10"/>
    <tableColumn id="6" xr3:uid="{AA54C5D9-9B38-47F5-877F-D3C61FC328A7}" name="Eligibility Requirements 3" dataDxfId="9"/>
    <tableColumn id="7" xr3:uid="{FFA51F78-DCA3-41B7-A86A-21907E8CCED3}" name="Federal Grant Number" dataDxfId="8"/>
    <tableColumn id="8" xr3:uid="{98E18112-72C6-46DE-BE99-07BA6D89CF56}" name="Original Award Amount" dataDxfId="7" dataCellStyle="Currency"/>
    <tableColumn id="9" xr3:uid="{588C3076-23F0-4B03-9C60-41A9F8F56F86}" name="Award Amount after Amendments" dataDxfId="6" dataCellStyle="Currency"/>
    <tableColumn id="10" xr3:uid="{719C5560-C375-4202-A0AB-582F9316BA9F}" name="Award Start Date" dataDxfId="5"/>
    <tableColumn id="11" xr3:uid="{832151B1-8461-4C22-8050-100023FA1207}" name="Award End Date" dataDxfId="4"/>
    <tableColumn id="12" xr3:uid="{5392CF42-E6E6-4CD8-98F8-E9454CC9F1E2}" name="Award Amount Expended to Date as of 06/22/2021" dataDxfId="3" dataCellStyle="Currency"/>
    <tableColumn id="13" xr3:uid="{62441D61-B122-48E2-971F-E5ABD0BF15B8}" name="Calculated Available Balance as of 06/22/2021" dataDxfId="2" dataCellStyle="Currency"/>
    <tableColumn id="14" xr3:uid="{15D100A5-AC7C-4326-B914-E8FF12D3DA9D}" name="Quarter Ending (mm/yyyy)" dataDxfId="1"/>
    <tableColumn id="15" xr3:uid="{7D5E508D-031B-4BF9-99B2-F2C236AEFB1F}" name="Last report for this award? _x000a_(Y/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eta.sam.gov/fal/5b6438b0b2fb4590a696a38cf1bfa971/view?keywords=cfda%2097.045&amp;sort=-relevance&amp;index=cfda&amp;is_active=true&amp;page=1" TargetMode="External"/><Relationship Id="rId13" Type="http://schemas.openxmlformats.org/officeDocument/2006/relationships/hyperlink" Target="https://beta.sam.gov/fal/5b6438b0b2fb4590a696a38cf1bfa971/view?keywords=cfda%2097.045&amp;sort=-relevance&amp;index=cfda&amp;is_active=true&amp;page=1" TargetMode="External"/><Relationship Id="rId18" Type="http://schemas.openxmlformats.org/officeDocument/2006/relationships/hyperlink" Target="https://beta.sam.gov/fal/5b6438b0b2fb4590a696a38cf1bfa971/view?keywords=cfda%2097.045&amp;sort=-relevance&amp;index=cfda&amp;is_active=true&amp;page=1" TargetMode="External"/><Relationship Id="rId3" Type="http://schemas.openxmlformats.org/officeDocument/2006/relationships/hyperlink" Target="http://www.nsf.gov/publications/pub_summ.jsp?ods_key=nsf14587" TargetMode="External"/><Relationship Id="rId21" Type="http://schemas.openxmlformats.org/officeDocument/2006/relationships/printerSettings" Target="../printerSettings/printerSettings1.bin"/><Relationship Id="rId7" Type="http://schemas.openxmlformats.org/officeDocument/2006/relationships/hyperlink" Target="https://beta.sam.gov/fal/33a757b7b9b5405ba9826a1be7906090/view?keywords=cfda%2097.029&amp;sort=-relevance&amp;index=cfda&amp;is_active=true&amp;page=1" TargetMode="External"/><Relationship Id="rId12" Type="http://schemas.openxmlformats.org/officeDocument/2006/relationships/hyperlink" Target="https://beta.sam.gov/fal/5b6438b0b2fb4590a696a38cf1bfa971/view?keywords=cfda%2097.045&amp;sort=-relevance&amp;index=cfda&amp;is_active=true&amp;page=1" TargetMode="External"/><Relationship Id="rId17" Type="http://schemas.openxmlformats.org/officeDocument/2006/relationships/hyperlink" Target="https://beta.sam.gov/fal/5b6438b0b2fb4590a696a38cf1bfa971/view?keywords=cfda%2097.045&amp;sort=-relevance&amp;index=cfda&amp;is_active=true&amp;page=1" TargetMode="External"/><Relationship Id="rId2" Type="http://schemas.openxmlformats.org/officeDocument/2006/relationships/hyperlink" Target="https://www.nsf.gov/publications/pub_summ.jsp?ods_key=nsf15560" TargetMode="External"/><Relationship Id="rId16" Type="http://schemas.openxmlformats.org/officeDocument/2006/relationships/hyperlink" Target="https://beta.sam.gov/fal/33a757b7b9b5405ba9826a1be7906090/view?keywords=cfda%2097.029&amp;sort=-relevance&amp;index=cfda&amp;is_active=true&amp;page=1" TargetMode="External"/><Relationship Id="rId20" Type="http://schemas.openxmlformats.org/officeDocument/2006/relationships/hyperlink" Target="https://beta.sam.gov/fal/43b2425960334b17a17bcbb50482daaa/view?keywords=cfda%2097.023&amp;sort=-relevance&amp;index=cfda&amp;is_active=true&amp;page=1" TargetMode="External"/><Relationship Id="rId1" Type="http://schemas.openxmlformats.org/officeDocument/2006/relationships/hyperlink" Target="https://www.nsf.gov/pubs/2016/nsf16562/nsf16562.htm" TargetMode="External"/><Relationship Id="rId6" Type="http://schemas.openxmlformats.org/officeDocument/2006/relationships/hyperlink" Target="https://beta.sam.gov/fal/33a757b7b9b5405ba9826a1be7906090/view?keywords=cfda%2097.029&amp;sort=-relevance&amp;index=cfda&amp;is_active=true&amp;page=1" TargetMode="External"/><Relationship Id="rId11" Type="http://schemas.openxmlformats.org/officeDocument/2006/relationships/hyperlink" Target="https://beta.sam.gov/fal/5b6438b0b2fb4590a696a38cf1bfa971/view?keywords=cfda%2097.045&amp;sort=-relevance&amp;index=cfda&amp;is_active=true&amp;page=1" TargetMode="External"/><Relationship Id="rId5" Type="http://schemas.openxmlformats.org/officeDocument/2006/relationships/hyperlink" Target="https://beta.sam.gov/fal/33a757b7b9b5405ba9826a1be7906090/view?keywords=cfda%2097.029&amp;sort=-relevance&amp;index=cfda&amp;is_active=true&amp;page=1" TargetMode="External"/><Relationship Id="rId15" Type="http://schemas.openxmlformats.org/officeDocument/2006/relationships/hyperlink" Target="https://beta.sam.gov/fal/43b2425960334b17a17bcbb50482daaa/view?keywords=cfda%2097.023&amp;sort=-relevance&amp;index=cfda&amp;is_active=true&amp;page=1" TargetMode="External"/><Relationship Id="rId10" Type="http://schemas.openxmlformats.org/officeDocument/2006/relationships/hyperlink" Target="https://beta.sam.gov/fal/5b6438b0b2fb4590a696a38cf1bfa971/view?keywords=cfda%2097.045&amp;sort=-relevance&amp;index=cfda&amp;is_active=true&amp;page=1" TargetMode="External"/><Relationship Id="rId19" Type="http://schemas.openxmlformats.org/officeDocument/2006/relationships/hyperlink" Target="https://beta.sam.gov/fal/5b6438b0b2fb4590a696a38cf1bfa971/view?keywords=cfda%2097.045&amp;sort=-relevance&amp;index=cfda&amp;is_active=true&amp;page=1" TargetMode="External"/><Relationship Id="rId4" Type="http://schemas.openxmlformats.org/officeDocument/2006/relationships/hyperlink" Target="https://www.nsf.gov/funding/pgm_summ.jsp?pims_id=13353" TargetMode="External"/><Relationship Id="rId9" Type="http://schemas.openxmlformats.org/officeDocument/2006/relationships/hyperlink" Target="https://beta.sam.gov/fal/5b6438b0b2fb4590a696a38cf1bfa971/view?keywords=cfda%2097.045&amp;sort=-relevance&amp;index=cfda&amp;is_active=true&amp;page=1" TargetMode="External"/><Relationship Id="rId14" Type="http://schemas.openxmlformats.org/officeDocument/2006/relationships/hyperlink" Target="https://beta.sam.gov/fal/33a757b7b9b5405ba9826a1be7906090/view?keywords=cfda%2097.029&amp;sort=-relevance&amp;index=cfda&amp;is_active=true&amp;page=1" TargetMode="External"/><Relationship Id="rId2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1F1A-CFF8-432F-A6CE-B22E7CCB39EB}">
  <sheetPr>
    <pageSetUpPr fitToPage="1"/>
  </sheetPr>
  <dimension ref="A1:O90"/>
  <sheetViews>
    <sheetView tabSelected="1" zoomScale="60" zoomScaleNormal="60" zoomScalePageLayoutView="50" workbookViewId="0">
      <pane ySplit="10" topLeftCell="A71" activePane="bottomLeft" state="frozen"/>
      <selection pane="bottomLeft" activeCell="A72" sqref="A72"/>
    </sheetView>
  </sheetViews>
  <sheetFormatPr defaultColWidth="37.140625" defaultRowHeight="15" x14ac:dyDescent="0.25"/>
  <cols>
    <col min="1" max="1" width="22.42578125" style="1" customWidth="1"/>
    <col min="2" max="2" width="67.7109375" style="1" bestFit="1" customWidth="1"/>
    <col min="3" max="3" width="60.85546875" style="5" bestFit="1" customWidth="1"/>
    <col min="4" max="4" width="106.5703125" style="3" bestFit="1" customWidth="1"/>
    <col min="5" max="5" width="37" style="5" bestFit="1" customWidth="1"/>
    <col min="6" max="6" width="255.7109375" style="2" bestFit="1" customWidth="1"/>
    <col min="7" max="7" width="36.85546875" style="5" bestFit="1" customWidth="1"/>
    <col min="8" max="8" width="32.5703125" style="4" customWidth="1"/>
    <col min="9" max="9" width="45.42578125" style="4" customWidth="1"/>
    <col min="10" max="10" width="24" style="6" customWidth="1"/>
    <col min="11" max="11" width="22.5703125" style="6" customWidth="1"/>
    <col min="12" max="12" width="65" style="4" customWidth="1"/>
    <col min="13" max="13" width="60.7109375" style="4" customWidth="1"/>
    <col min="14" max="14" width="34" style="31" customWidth="1"/>
    <col min="15" max="15" width="15.85546875" style="5" customWidth="1"/>
    <col min="16" max="16" width="7.5703125" style="1" customWidth="1"/>
    <col min="17" max="17" width="4.28515625" style="1" customWidth="1"/>
    <col min="18" max="18" width="5.7109375" style="1" customWidth="1"/>
    <col min="19" max="16384" width="37.140625" style="1"/>
  </cols>
  <sheetData>
    <row r="1" spans="1:15" s="9" customFormat="1" ht="15.75" x14ac:dyDescent="0.25">
      <c r="A1" s="87" t="s">
        <v>36</v>
      </c>
      <c r="B1" s="87"/>
      <c r="C1" s="87"/>
      <c r="D1" s="87"/>
      <c r="E1" s="87"/>
      <c r="F1" s="87"/>
      <c r="G1" s="87"/>
      <c r="H1" s="87"/>
      <c r="I1" s="87"/>
      <c r="J1" s="87"/>
      <c r="K1" s="87"/>
      <c r="L1" s="87"/>
      <c r="M1" s="87"/>
      <c r="N1" s="87"/>
      <c r="O1" s="87"/>
    </row>
    <row r="2" spans="1:15" s="9" customFormat="1" ht="15.75" x14ac:dyDescent="0.25">
      <c r="A2" s="88" t="s">
        <v>10</v>
      </c>
      <c r="B2" s="88"/>
      <c r="C2" s="88"/>
      <c r="D2" s="88"/>
      <c r="E2" s="88"/>
      <c r="F2" s="88"/>
      <c r="G2" s="88"/>
      <c r="H2" s="88"/>
      <c r="I2" s="88"/>
      <c r="J2" s="88"/>
      <c r="K2" s="88"/>
      <c r="L2" s="88"/>
      <c r="M2" s="88"/>
      <c r="N2" s="88"/>
      <c r="O2" s="10"/>
    </row>
    <row r="3" spans="1:15" s="9" customFormat="1" ht="15.75" x14ac:dyDescent="0.25">
      <c r="A3" s="87" t="s">
        <v>108</v>
      </c>
      <c r="B3" s="87"/>
      <c r="C3" s="87"/>
      <c r="D3" s="87"/>
      <c r="E3" s="87"/>
      <c r="F3" s="87"/>
      <c r="G3" s="87"/>
      <c r="H3" s="87"/>
      <c r="I3" s="87"/>
      <c r="J3" s="87"/>
      <c r="K3" s="87"/>
      <c r="L3" s="87"/>
      <c r="M3" s="87"/>
      <c r="N3" s="87"/>
      <c r="O3" s="10"/>
    </row>
    <row r="4" spans="1:15" s="9" customFormat="1" ht="15.75" x14ac:dyDescent="0.25">
      <c r="A4" s="87" t="s">
        <v>116</v>
      </c>
      <c r="B4" s="87"/>
      <c r="C4" s="87"/>
      <c r="D4" s="87"/>
      <c r="E4" s="87"/>
      <c r="F4" s="87"/>
      <c r="G4" s="87"/>
      <c r="H4" s="87"/>
      <c r="I4" s="87"/>
      <c r="J4" s="87"/>
      <c r="K4" s="87"/>
      <c r="L4" s="87"/>
      <c r="M4" s="87"/>
      <c r="N4" s="87"/>
      <c r="O4" s="10"/>
    </row>
    <row r="5" spans="1:15" s="9" customFormat="1" ht="15.75" x14ac:dyDescent="0.25">
      <c r="C5" s="10"/>
      <c r="E5" s="10"/>
      <c r="F5" s="11"/>
      <c r="G5" s="10"/>
      <c r="H5" s="12"/>
      <c r="I5" s="12"/>
      <c r="J5" s="13"/>
      <c r="K5" s="13"/>
      <c r="L5" s="12"/>
      <c r="M5" s="12"/>
      <c r="N5" s="28"/>
      <c r="O5" s="10"/>
    </row>
    <row r="6" spans="1:15" s="9" customFormat="1" ht="18" x14ac:dyDescent="0.25">
      <c r="A6" s="86" t="s">
        <v>109</v>
      </c>
      <c r="B6" s="86"/>
      <c r="C6" s="86"/>
      <c r="D6" s="86"/>
      <c r="E6" s="86"/>
      <c r="F6" s="86"/>
      <c r="G6" s="86"/>
      <c r="H6" s="86"/>
      <c r="I6" s="86"/>
      <c r="J6" s="86"/>
      <c r="K6" s="86"/>
      <c r="L6" s="86"/>
      <c r="M6" s="86"/>
      <c r="N6" s="86"/>
      <c r="O6" s="10"/>
    </row>
    <row r="7" spans="1:15" s="9" customFormat="1" ht="18" x14ac:dyDescent="0.25">
      <c r="A7" s="86" t="s">
        <v>110</v>
      </c>
      <c r="B7" s="86"/>
      <c r="C7" s="86"/>
      <c r="D7" s="86"/>
      <c r="E7" s="86"/>
      <c r="F7" s="86"/>
      <c r="G7" s="86"/>
      <c r="H7" s="86"/>
      <c r="I7" s="86"/>
      <c r="J7" s="86"/>
      <c r="K7" s="86"/>
      <c r="L7" s="86"/>
      <c r="M7" s="86"/>
      <c r="N7" s="86"/>
      <c r="O7" s="10"/>
    </row>
    <row r="8" spans="1:15" s="9" customFormat="1" ht="18" x14ac:dyDescent="0.25">
      <c r="A8" s="86" t="s">
        <v>111</v>
      </c>
      <c r="B8" s="86"/>
      <c r="C8" s="86"/>
      <c r="D8" s="86"/>
      <c r="E8" s="86"/>
      <c r="F8" s="86"/>
      <c r="G8" s="86"/>
      <c r="H8" s="86"/>
      <c r="I8" s="86"/>
      <c r="J8" s="86"/>
      <c r="K8" s="86"/>
      <c r="L8" s="86"/>
      <c r="M8" s="86"/>
      <c r="N8" s="86"/>
      <c r="O8" s="10"/>
    </row>
    <row r="10" spans="1:15" ht="66.75" customHeight="1" x14ac:dyDescent="0.25">
      <c r="A10" s="14" t="s">
        <v>0</v>
      </c>
      <c r="B10" s="15" t="s">
        <v>1</v>
      </c>
      <c r="C10" s="16" t="s">
        <v>91</v>
      </c>
      <c r="D10" s="15" t="s">
        <v>5</v>
      </c>
      <c r="E10" s="16" t="s">
        <v>12</v>
      </c>
      <c r="F10" s="15" t="s">
        <v>13</v>
      </c>
      <c r="G10" s="16" t="s">
        <v>2</v>
      </c>
      <c r="H10" s="17" t="s">
        <v>7</v>
      </c>
      <c r="I10" s="17" t="s">
        <v>6</v>
      </c>
      <c r="J10" s="18" t="s">
        <v>3</v>
      </c>
      <c r="K10" s="18" t="s">
        <v>4</v>
      </c>
      <c r="L10" s="17" t="s">
        <v>114</v>
      </c>
      <c r="M10" s="17" t="s">
        <v>115</v>
      </c>
      <c r="N10" s="29" t="s">
        <v>8</v>
      </c>
      <c r="O10" s="19" t="s">
        <v>14</v>
      </c>
    </row>
    <row r="11" spans="1:15" s="7" customFormat="1" ht="15.75" x14ac:dyDescent="0.25">
      <c r="A11" s="24">
        <v>305</v>
      </c>
      <c r="B11" s="33" t="s">
        <v>22</v>
      </c>
      <c r="C11" s="25">
        <v>14.228</v>
      </c>
      <c r="D11" s="21" t="s">
        <v>23</v>
      </c>
      <c r="E11" s="25" t="s">
        <v>24</v>
      </c>
      <c r="F11" s="21" t="s">
        <v>25</v>
      </c>
      <c r="G11" s="24" t="s">
        <v>26</v>
      </c>
      <c r="H11" s="38">
        <v>1314990193</v>
      </c>
      <c r="I11" s="38">
        <v>3115040361.52</v>
      </c>
      <c r="J11" s="26">
        <v>39903</v>
      </c>
      <c r="K11" s="26" t="s">
        <v>27</v>
      </c>
      <c r="L11" s="38">
        <v>20468975.66</v>
      </c>
      <c r="M11" s="38">
        <v>189805956.24999952</v>
      </c>
      <c r="N11" s="30" t="s">
        <v>129</v>
      </c>
      <c r="O11" s="24" t="s">
        <v>9</v>
      </c>
    </row>
    <row r="12" spans="1:15" s="7" customFormat="1" ht="15.75" x14ac:dyDescent="0.25">
      <c r="A12" s="24">
        <v>305</v>
      </c>
      <c r="B12" s="33" t="s">
        <v>22</v>
      </c>
      <c r="C12" s="25">
        <v>14.228</v>
      </c>
      <c r="D12" s="21" t="s">
        <v>23</v>
      </c>
      <c r="E12" s="25" t="s">
        <v>24</v>
      </c>
      <c r="F12" s="21" t="s">
        <v>28</v>
      </c>
      <c r="G12" s="24" t="s">
        <v>29</v>
      </c>
      <c r="H12" s="38">
        <v>50696000</v>
      </c>
      <c r="I12" s="38">
        <v>74568000</v>
      </c>
      <c r="J12" s="26">
        <v>42538</v>
      </c>
      <c r="K12" s="26">
        <v>45752</v>
      </c>
      <c r="L12" s="38">
        <v>130000.00000000001</v>
      </c>
      <c r="M12" s="38">
        <v>30445411.339999996</v>
      </c>
      <c r="N12" s="30" t="s">
        <v>129</v>
      </c>
      <c r="O12" s="24" t="s">
        <v>9</v>
      </c>
    </row>
    <row r="13" spans="1:15" s="7" customFormat="1" ht="15.75" x14ac:dyDescent="0.25">
      <c r="A13" s="24">
        <v>305</v>
      </c>
      <c r="B13" s="33" t="s">
        <v>22</v>
      </c>
      <c r="C13" s="25">
        <v>14.228</v>
      </c>
      <c r="D13" s="21" t="s">
        <v>23</v>
      </c>
      <c r="E13" s="25" t="s">
        <v>24</v>
      </c>
      <c r="F13" s="21" t="s">
        <v>30</v>
      </c>
      <c r="G13" s="24" t="s">
        <v>31</v>
      </c>
      <c r="H13" s="38">
        <v>222264000</v>
      </c>
      <c r="I13" s="38">
        <v>238895000</v>
      </c>
      <c r="J13" s="26">
        <v>42695</v>
      </c>
      <c r="K13" s="26">
        <v>45962</v>
      </c>
      <c r="L13" s="38">
        <v>1632059.6600000001</v>
      </c>
      <c r="M13" s="38">
        <v>163864085.83999997</v>
      </c>
      <c r="N13" s="30" t="s">
        <v>129</v>
      </c>
      <c r="O13" s="24" t="s">
        <v>9</v>
      </c>
    </row>
    <row r="14" spans="1:15" s="7" customFormat="1" ht="15.75" x14ac:dyDescent="0.25">
      <c r="A14" s="24">
        <v>305</v>
      </c>
      <c r="B14" s="33" t="s">
        <v>22</v>
      </c>
      <c r="C14" s="25">
        <v>14.228</v>
      </c>
      <c r="D14" s="21" t="s">
        <v>23</v>
      </c>
      <c r="E14" s="25" t="s">
        <v>24</v>
      </c>
      <c r="F14" s="21" t="s">
        <v>32</v>
      </c>
      <c r="G14" s="39" t="s">
        <v>33</v>
      </c>
      <c r="H14" s="38">
        <v>57800000</v>
      </c>
      <c r="I14" s="38">
        <v>57800000</v>
      </c>
      <c r="J14" s="26">
        <v>43096</v>
      </c>
      <c r="K14" s="26">
        <v>46185</v>
      </c>
      <c r="L14" s="38">
        <v>0</v>
      </c>
      <c r="M14" s="38">
        <v>43673828.280000001</v>
      </c>
      <c r="N14" s="30" t="s">
        <v>129</v>
      </c>
      <c r="O14" s="24" t="s">
        <v>9</v>
      </c>
    </row>
    <row r="15" spans="1:15" s="7" customFormat="1" ht="15.75" x14ac:dyDescent="0.25">
      <c r="A15" s="24">
        <v>305</v>
      </c>
      <c r="B15" s="33" t="s">
        <v>22</v>
      </c>
      <c r="C15" s="25">
        <v>14.228</v>
      </c>
      <c r="D15" s="21" t="s">
        <v>23</v>
      </c>
      <c r="E15" s="25" t="s">
        <v>24</v>
      </c>
      <c r="F15" s="21" t="s">
        <v>34</v>
      </c>
      <c r="G15" s="24" t="s">
        <v>56</v>
      </c>
      <c r="H15" s="38">
        <v>5024215000</v>
      </c>
      <c r="I15" s="38">
        <v>5676390000</v>
      </c>
      <c r="J15" s="26">
        <v>42986</v>
      </c>
      <c r="K15" s="26">
        <v>46251</v>
      </c>
      <c r="L15" s="38">
        <v>13636033.149999999</v>
      </c>
      <c r="M15" s="38">
        <v>3820568034.9899998</v>
      </c>
      <c r="N15" s="30" t="s">
        <v>129</v>
      </c>
      <c r="O15" s="24" t="s">
        <v>9</v>
      </c>
    </row>
    <row r="16" spans="1:15" s="7" customFormat="1" ht="15.75" x14ac:dyDescent="0.25">
      <c r="A16" s="24">
        <v>305</v>
      </c>
      <c r="B16" s="33" t="s">
        <v>22</v>
      </c>
      <c r="C16" s="25">
        <v>14.228</v>
      </c>
      <c r="D16" s="21" t="s">
        <v>23</v>
      </c>
      <c r="E16" s="25" t="s">
        <v>24</v>
      </c>
      <c r="F16" s="21" t="s">
        <v>92</v>
      </c>
      <c r="G16" s="24" t="s">
        <v>35</v>
      </c>
      <c r="H16" s="38">
        <v>4297189000</v>
      </c>
      <c r="I16" s="38">
        <v>4297189000</v>
      </c>
      <c r="J16" s="26">
        <v>44208</v>
      </c>
      <c r="K16" s="26">
        <v>48591</v>
      </c>
      <c r="L16" s="38">
        <v>1578677</v>
      </c>
      <c r="M16" s="38">
        <v>4271256528.5300002</v>
      </c>
      <c r="N16" s="30" t="s">
        <v>129</v>
      </c>
      <c r="O16" s="24" t="s">
        <v>9</v>
      </c>
    </row>
    <row r="17" spans="1:15" s="7" customFormat="1" ht="15.75" x14ac:dyDescent="0.25">
      <c r="A17" s="24">
        <v>305</v>
      </c>
      <c r="B17" s="33" t="s">
        <v>22</v>
      </c>
      <c r="C17" s="25">
        <v>14.228</v>
      </c>
      <c r="D17" s="21" t="s">
        <v>23</v>
      </c>
      <c r="E17" s="25" t="s">
        <v>24</v>
      </c>
      <c r="F17" s="21" t="s">
        <v>112</v>
      </c>
      <c r="G17" s="24" t="s">
        <v>93</v>
      </c>
      <c r="H17" s="38">
        <v>72913000</v>
      </c>
      <c r="I17" s="38">
        <v>72913000</v>
      </c>
      <c r="J17" s="26">
        <v>44277</v>
      </c>
      <c r="K17" s="26">
        <v>46468</v>
      </c>
      <c r="L17" s="38">
        <v>0</v>
      </c>
      <c r="M17" s="38">
        <v>72129184.520000011</v>
      </c>
      <c r="N17" s="30" t="s">
        <v>129</v>
      </c>
      <c r="O17" s="24" t="s">
        <v>9</v>
      </c>
    </row>
    <row r="18" spans="1:15" s="7" customFormat="1" ht="15.75" x14ac:dyDescent="0.25">
      <c r="A18" s="24">
        <v>305</v>
      </c>
      <c r="B18" s="33" t="s">
        <v>22</v>
      </c>
      <c r="C18" s="25">
        <v>14.228</v>
      </c>
      <c r="D18" s="21" t="s">
        <v>23</v>
      </c>
      <c r="E18" s="25" t="s">
        <v>24</v>
      </c>
      <c r="F18" s="21" t="s">
        <v>113</v>
      </c>
      <c r="G18" s="24" t="s">
        <v>94</v>
      </c>
      <c r="H18" s="38">
        <v>212741000</v>
      </c>
      <c r="I18" s="38">
        <v>227510000</v>
      </c>
      <c r="J18" s="26">
        <v>44277</v>
      </c>
      <c r="K18" s="26">
        <v>46468</v>
      </c>
      <c r="L18" s="38">
        <v>0</v>
      </c>
      <c r="M18" s="38">
        <v>226025607.68000001</v>
      </c>
      <c r="N18" s="30" t="s">
        <v>129</v>
      </c>
      <c r="O18" s="24" t="s">
        <v>9</v>
      </c>
    </row>
    <row r="19" spans="1:15" s="7" customFormat="1" ht="15.75" x14ac:dyDescent="0.25">
      <c r="A19" s="24">
        <v>305</v>
      </c>
      <c r="B19" s="33" t="s">
        <v>22</v>
      </c>
      <c r="C19" s="25">
        <v>11.419</v>
      </c>
      <c r="D19" s="21" t="s">
        <v>95</v>
      </c>
      <c r="E19" s="25" t="s">
        <v>24</v>
      </c>
      <c r="F19" s="21" t="s">
        <v>96</v>
      </c>
      <c r="G19" s="24" t="s">
        <v>97</v>
      </c>
      <c r="H19" s="38">
        <v>2838000</v>
      </c>
      <c r="I19" s="38">
        <v>2838000</v>
      </c>
      <c r="J19" s="26">
        <v>43374</v>
      </c>
      <c r="K19" s="26">
        <v>44469</v>
      </c>
      <c r="L19" s="38">
        <v>58122.559999999998</v>
      </c>
      <c r="M19" s="38">
        <v>373644.02</v>
      </c>
      <c r="N19" s="30" t="s">
        <v>129</v>
      </c>
      <c r="O19" s="24" t="s">
        <v>9</v>
      </c>
    </row>
    <row r="20" spans="1:15" s="7" customFormat="1" ht="15.75" x14ac:dyDescent="0.25">
      <c r="A20" s="24">
        <v>305</v>
      </c>
      <c r="B20" s="33" t="s">
        <v>22</v>
      </c>
      <c r="C20" s="25">
        <v>11.419</v>
      </c>
      <c r="D20" s="21" t="s">
        <v>95</v>
      </c>
      <c r="E20" s="25" t="s">
        <v>24</v>
      </c>
      <c r="F20" s="21" t="s">
        <v>98</v>
      </c>
      <c r="G20" s="24" t="s">
        <v>99</v>
      </c>
      <c r="H20" s="38">
        <v>2860000</v>
      </c>
      <c r="I20" s="38">
        <v>2860000</v>
      </c>
      <c r="J20" s="26">
        <v>43739</v>
      </c>
      <c r="K20" s="26">
        <v>44834</v>
      </c>
      <c r="L20" s="38">
        <v>154686.15</v>
      </c>
      <c r="M20" s="38">
        <v>977377.17</v>
      </c>
      <c r="N20" s="30" t="s">
        <v>129</v>
      </c>
      <c r="O20" s="24" t="s">
        <v>9</v>
      </c>
    </row>
    <row r="21" spans="1:15" s="7" customFormat="1" ht="15.75" x14ac:dyDescent="0.25">
      <c r="A21" s="40">
        <v>711</v>
      </c>
      <c r="B21" s="41" t="s">
        <v>62</v>
      </c>
      <c r="C21" s="42">
        <v>47.075000000000003</v>
      </c>
      <c r="D21" s="37" t="s">
        <v>65</v>
      </c>
      <c r="E21" s="42" t="s">
        <v>101</v>
      </c>
      <c r="F21" s="37" t="s">
        <v>104</v>
      </c>
      <c r="G21" s="40" t="s">
        <v>66</v>
      </c>
      <c r="H21" s="43">
        <v>95842</v>
      </c>
      <c r="I21" s="43">
        <v>114897</v>
      </c>
      <c r="J21" s="44">
        <v>43556</v>
      </c>
      <c r="K21" s="44">
        <v>44651</v>
      </c>
      <c r="L21" s="45">
        <v>69996.179999999993</v>
      </c>
      <c r="M21" s="45">
        <f>I21-L21</f>
        <v>44900.820000000007</v>
      </c>
      <c r="N21" s="44">
        <v>44530</v>
      </c>
      <c r="O21" s="40" t="s">
        <v>9</v>
      </c>
    </row>
    <row r="22" spans="1:15" s="7" customFormat="1" ht="15.75" x14ac:dyDescent="0.25">
      <c r="A22" s="40">
        <v>711</v>
      </c>
      <c r="B22" s="41" t="s">
        <v>62</v>
      </c>
      <c r="C22" s="42">
        <v>47.040999999999997</v>
      </c>
      <c r="D22" s="37" t="s">
        <v>63</v>
      </c>
      <c r="E22" s="42" t="s">
        <v>101</v>
      </c>
      <c r="F22" s="37" t="s">
        <v>105</v>
      </c>
      <c r="G22" s="40" t="s">
        <v>64</v>
      </c>
      <c r="H22" s="43">
        <v>205622</v>
      </c>
      <c r="I22" s="43">
        <v>205622</v>
      </c>
      <c r="J22" s="44">
        <v>43344</v>
      </c>
      <c r="K22" s="44">
        <v>44439</v>
      </c>
      <c r="L22" s="45">
        <v>183623.63</v>
      </c>
      <c r="M22" s="45">
        <f>I22-L22</f>
        <v>21998.369999999995</v>
      </c>
      <c r="N22" s="44">
        <v>44530</v>
      </c>
      <c r="O22" s="40" t="s">
        <v>9</v>
      </c>
    </row>
    <row r="23" spans="1:15" s="7" customFormat="1" ht="15.75" x14ac:dyDescent="0.25">
      <c r="A23" s="40">
        <v>711</v>
      </c>
      <c r="B23" s="41" t="s">
        <v>62</v>
      </c>
      <c r="C23" s="42">
        <v>47.040999999999997</v>
      </c>
      <c r="D23" s="37" t="s">
        <v>63</v>
      </c>
      <c r="E23" s="42" t="s">
        <v>101</v>
      </c>
      <c r="F23" s="37" t="s">
        <v>106</v>
      </c>
      <c r="G23" s="46" t="s">
        <v>126</v>
      </c>
      <c r="H23" s="45">
        <v>53832</v>
      </c>
      <c r="I23" s="45">
        <v>53832</v>
      </c>
      <c r="J23" s="44">
        <v>44166</v>
      </c>
      <c r="K23" s="44">
        <v>44530</v>
      </c>
      <c r="L23" s="45">
        <v>43736.77</v>
      </c>
      <c r="M23" s="45">
        <f>I23-L23</f>
        <v>10095.230000000003</v>
      </c>
      <c r="N23" s="44">
        <v>44530</v>
      </c>
      <c r="O23" s="40" t="s">
        <v>9</v>
      </c>
    </row>
    <row r="24" spans="1:15" s="7" customFormat="1" ht="15.75" x14ac:dyDescent="0.25">
      <c r="A24" s="40">
        <v>711</v>
      </c>
      <c r="B24" s="41" t="s">
        <v>62</v>
      </c>
      <c r="C24" s="42">
        <v>47.040999999999997</v>
      </c>
      <c r="D24" s="37" t="s">
        <v>63</v>
      </c>
      <c r="E24" s="42" t="s">
        <v>101</v>
      </c>
      <c r="F24" s="37" t="s">
        <v>107</v>
      </c>
      <c r="G24" s="47" t="s">
        <v>127</v>
      </c>
      <c r="H24" s="45">
        <v>534985</v>
      </c>
      <c r="I24" s="45">
        <f>534985+16000</f>
        <v>550985</v>
      </c>
      <c r="J24" s="44">
        <v>44013</v>
      </c>
      <c r="K24" s="44">
        <v>45838</v>
      </c>
      <c r="L24" s="45">
        <v>108229.39</v>
      </c>
      <c r="M24" s="45">
        <f>I24-L24</f>
        <v>442755.61</v>
      </c>
      <c r="N24" s="44">
        <v>44530</v>
      </c>
      <c r="O24" s="40" t="s">
        <v>9</v>
      </c>
    </row>
    <row r="25" spans="1:15" s="7" customFormat="1" ht="47.25" x14ac:dyDescent="0.25">
      <c r="A25" s="40">
        <v>711</v>
      </c>
      <c r="B25" s="41" t="s">
        <v>62</v>
      </c>
      <c r="C25" s="42">
        <v>43.000999999999998</v>
      </c>
      <c r="D25" s="37" t="s">
        <v>100</v>
      </c>
      <c r="E25" s="42" t="s">
        <v>101</v>
      </c>
      <c r="F25" s="37" t="s">
        <v>128</v>
      </c>
      <c r="G25" s="40">
        <v>1631839</v>
      </c>
      <c r="H25" s="45">
        <v>79830</v>
      </c>
      <c r="I25" s="45">
        <v>79830</v>
      </c>
      <c r="J25" s="44">
        <v>43656</v>
      </c>
      <c r="K25" s="44">
        <v>44439</v>
      </c>
      <c r="L25" s="45">
        <v>79476.5</v>
      </c>
      <c r="M25" s="45">
        <f>I25-L25</f>
        <v>353.5</v>
      </c>
      <c r="N25" s="44">
        <v>44530</v>
      </c>
      <c r="O25" s="40" t="s">
        <v>9</v>
      </c>
    </row>
    <row r="26" spans="1:15" s="7" customFormat="1" ht="15.75" x14ac:dyDescent="0.25">
      <c r="A26" s="40">
        <v>718</v>
      </c>
      <c r="B26" s="41" t="s">
        <v>67</v>
      </c>
      <c r="C26" s="48">
        <v>47.05</v>
      </c>
      <c r="D26" s="37" t="s">
        <v>68</v>
      </c>
      <c r="E26" s="42" t="s">
        <v>101</v>
      </c>
      <c r="F26" s="49" t="s">
        <v>69</v>
      </c>
      <c r="G26" s="50" t="s">
        <v>70</v>
      </c>
      <c r="H26" s="45">
        <v>59204</v>
      </c>
      <c r="I26" s="45">
        <v>59204</v>
      </c>
      <c r="J26" s="44">
        <v>43266</v>
      </c>
      <c r="K26" s="44">
        <v>44712</v>
      </c>
      <c r="L26" s="45">
        <v>58144.68</v>
      </c>
      <c r="M26" s="45">
        <f>I26-L26</f>
        <v>1059.3199999999997</v>
      </c>
      <c r="N26" s="51">
        <v>44530</v>
      </c>
      <c r="O26" s="40" t="s">
        <v>9</v>
      </c>
    </row>
    <row r="27" spans="1:15" s="7" customFormat="1" ht="15.75" x14ac:dyDescent="0.25">
      <c r="A27" s="40">
        <v>718</v>
      </c>
      <c r="B27" s="41" t="s">
        <v>67</v>
      </c>
      <c r="C27" s="42">
        <v>47.079000000000001</v>
      </c>
      <c r="D27" s="37" t="s">
        <v>71</v>
      </c>
      <c r="E27" s="42" t="s">
        <v>101</v>
      </c>
      <c r="F27" s="49" t="s">
        <v>72</v>
      </c>
      <c r="G27" s="40" t="s">
        <v>73</v>
      </c>
      <c r="H27" s="45">
        <v>3598501</v>
      </c>
      <c r="I27" s="45">
        <v>3722982</v>
      </c>
      <c r="J27" s="44">
        <v>42278</v>
      </c>
      <c r="K27" s="44">
        <v>44834</v>
      </c>
      <c r="L27" s="45">
        <v>2996465.38</v>
      </c>
      <c r="M27" s="45">
        <f>I27-L27</f>
        <v>726516.62000000011</v>
      </c>
      <c r="N27" s="51">
        <v>44530</v>
      </c>
      <c r="O27" s="40" t="s">
        <v>9</v>
      </c>
    </row>
    <row r="28" spans="1:15" s="7" customFormat="1" ht="264" customHeight="1" x14ac:dyDescent="0.25">
      <c r="A28" s="40">
        <v>718</v>
      </c>
      <c r="B28" s="41" t="s">
        <v>67</v>
      </c>
      <c r="C28" s="48" t="s">
        <v>125</v>
      </c>
      <c r="D28" s="37" t="s">
        <v>63</v>
      </c>
      <c r="E28" s="42" t="s">
        <v>101</v>
      </c>
      <c r="F28" s="52" t="s">
        <v>102</v>
      </c>
      <c r="G28" s="40" t="s">
        <v>103</v>
      </c>
      <c r="H28" s="45">
        <v>228417</v>
      </c>
      <c r="I28" s="45">
        <v>228417</v>
      </c>
      <c r="J28" s="44">
        <v>44058</v>
      </c>
      <c r="K28" s="44">
        <v>45138</v>
      </c>
      <c r="L28" s="43">
        <v>48571.32</v>
      </c>
      <c r="M28" s="45">
        <f>I28-L28</f>
        <v>179845.68</v>
      </c>
      <c r="N28" s="51">
        <v>44530</v>
      </c>
      <c r="O28" s="40" t="s">
        <v>9</v>
      </c>
    </row>
    <row r="29" spans="1:15" s="7" customFormat="1" ht="106.5" customHeight="1" x14ac:dyDescent="0.25">
      <c r="A29" s="24">
        <v>582</v>
      </c>
      <c r="B29" s="33" t="s">
        <v>37</v>
      </c>
      <c r="C29" s="25">
        <v>21.015000000000001</v>
      </c>
      <c r="D29" s="21" t="s">
        <v>38</v>
      </c>
      <c r="E29" s="25" t="s">
        <v>39</v>
      </c>
      <c r="F29" s="21" t="s">
        <v>58</v>
      </c>
      <c r="G29" s="24" t="s">
        <v>59</v>
      </c>
      <c r="H29" s="38">
        <v>27108813</v>
      </c>
      <c r="I29" s="38">
        <v>27353506</v>
      </c>
      <c r="J29" s="26">
        <v>43647</v>
      </c>
      <c r="K29" s="26">
        <v>45473</v>
      </c>
      <c r="L29" s="38">
        <v>325901.45</v>
      </c>
      <c r="M29" s="38">
        <v>27027604.550000001</v>
      </c>
      <c r="N29" s="30">
        <v>44530</v>
      </c>
      <c r="O29" s="24" t="s">
        <v>9</v>
      </c>
    </row>
    <row r="30" spans="1:15" s="7" customFormat="1" ht="47.25" x14ac:dyDescent="0.25">
      <c r="A30" s="24">
        <v>582</v>
      </c>
      <c r="B30" s="33" t="s">
        <v>37</v>
      </c>
      <c r="C30" s="25">
        <v>97.040999999999997</v>
      </c>
      <c r="D30" s="21" t="s">
        <v>40</v>
      </c>
      <c r="E30" s="25" t="s">
        <v>11</v>
      </c>
      <c r="F30" s="21" t="s">
        <v>41</v>
      </c>
      <c r="G30" s="24" t="s">
        <v>42</v>
      </c>
      <c r="H30" s="38">
        <v>574647</v>
      </c>
      <c r="I30" s="38">
        <v>574647</v>
      </c>
      <c r="J30" s="26">
        <v>43723</v>
      </c>
      <c r="K30" s="26">
        <v>44818</v>
      </c>
      <c r="L30" s="38">
        <v>470647</v>
      </c>
      <c r="M30" s="38">
        <v>104000</v>
      </c>
      <c r="N30" s="30">
        <v>44530</v>
      </c>
      <c r="O30" s="24" t="s">
        <v>9</v>
      </c>
    </row>
    <row r="31" spans="1:15" s="7" customFormat="1" ht="47.25" x14ac:dyDescent="0.25">
      <c r="A31" s="24">
        <v>582</v>
      </c>
      <c r="B31" s="33" t="s">
        <v>37</v>
      </c>
      <c r="C31" s="25">
        <v>97.040999999999997</v>
      </c>
      <c r="D31" s="21" t="s">
        <v>40</v>
      </c>
      <c r="E31" s="24" t="s">
        <v>11</v>
      </c>
      <c r="F31" s="33" t="s">
        <v>60</v>
      </c>
      <c r="G31" s="24" t="s">
        <v>61</v>
      </c>
      <c r="H31" s="38">
        <v>987217</v>
      </c>
      <c r="I31" s="38">
        <v>987217</v>
      </c>
      <c r="J31" s="26">
        <v>44075</v>
      </c>
      <c r="K31" s="26">
        <v>45169</v>
      </c>
      <c r="L31" s="38">
        <v>0</v>
      </c>
      <c r="M31" s="38">
        <v>987217</v>
      </c>
      <c r="N31" s="30">
        <v>44530</v>
      </c>
      <c r="O31" s="24" t="s">
        <v>9</v>
      </c>
    </row>
    <row r="32" spans="1:15" s="7" customFormat="1" ht="15.75" x14ac:dyDescent="0.25">
      <c r="A32" s="53">
        <v>575</v>
      </c>
      <c r="B32" s="41" t="s">
        <v>76</v>
      </c>
      <c r="C32" s="42">
        <v>97.039000000000001</v>
      </c>
      <c r="D32" s="37" t="s">
        <v>130</v>
      </c>
      <c r="E32" s="42" t="s">
        <v>11</v>
      </c>
      <c r="F32" s="37" t="s">
        <v>131</v>
      </c>
      <c r="G32" s="40" t="s">
        <v>132</v>
      </c>
      <c r="H32" s="54">
        <v>5525827</v>
      </c>
      <c r="I32" s="54">
        <v>10335757.1</v>
      </c>
      <c r="J32" s="44">
        <v>39653</v>
      </c>
      <c r="K32" s="44">
        <v>43367</v>
      </c>
      <c r="L32" s="54">
        <v>10335757.1</v>
      </c>
      <c r="M32" s="54">
        <v>0</v>
      </c>
      <c r="N32" s="55">
        <v>44925</v>
      </c>
      <c r="O32" s="56" t="s">
        <v>57</v>
      </c>
    </row>
    <row r="33" spans="1:15" s="7" customFormat="1" ht="15.75" x14ac:dyDescent="0.25">
      <c r="A33" s="53">
        <v>575</v>
      </c>
      <c r="B33" s="41" t="s">
        <v>76</v>
      </c>
      <c r="C33" s="42">
        <v>97.039000000000001</v>
      </c>
      <c r="D33" s="37" t="s">
        <v>130</v>
      </c>
      <c r="E33" s="42" t="s">
        <v>11</v>
      </c>
      <c r="F33" s="37" t="s">
        <v>131</v>
      </c>
      <c r="G33" s="40" t="s">
        <v>77</v>
      </c>
      <c r="H33" s="54">
        <v>223351549</v>
      </c>
      <c r="I33" s="54">
        <v>273820030.31000006</v>
      </c>
      <c r="J33" s="44">
        <v>39698</v>
      </c>
      <c r="K33" s="44">
        <v>44196</v>
      </c>
      <c r="L33" s="54">
        <v>249633441.91</v>
      </c>
      <c r="M33" s="54">
        <v>24161262.429999996</v>
      </c>
      <c r="N33" s="55">
        <v>44925</v>
      </c>
      <c r="O33" s="56" t="s">
        <v>9</v>
      </c>
    </row>
    <row r="34" spans="1:15" s="7" customFormat="1" ht="15.75" x14ac:dyDescent="0.25">
      <c r="A34" s="53">
        <v>575</v>
      </c>
      <c r="B34" s="41" t="s">
        <v>76</v>
      </c>
      <c r="C34" s="42">
        <v>97.039000000000001</v>
      </c>
      <c r="D34" s="37" t="s">
        <v>130</v>
      </c>
      <c r="E34" s="42" t="s">
        <v>11</v>
      </c>
      <c r="F34" s="37" t="s">
        <v>131</v>
      </c>
      <c r="G34" s="10" t="s">
        <v>133</v>
      </c>
      <c r="H34" s="54">
        <v>2423787</v>
      </c>
      <c r="I34" s="54">
        <v>2340131</v>
      </c>
      <c r="J34" s="44">
        <v>40393</v>
      </c>
      <c r="K34" s="44">
        <v>43343</v>
      </c>
      <c r="L34" s="54">
        <v>2340131</v>
      </c>
      <c r="M34" s="54">
        <v>0</v>
      </c>
      <c r="N34" s="55">
        <v>44925</v>
      </c>
      <c r="O34" s="56" t="s">
        <v>57</v>
      </c>
    </row>
    <row r="35" spans="1:15" s="7" customFormat="1" ht="15.75" x14ac:dyDescent="0.25">
      <c r="A35" s="53">
        <v>575</v>
      </c>
      <c r="B35" s="41" t="s">
        <v>76</v>
      </c>
      <c r="C35" s="42">
        <v>97.039000000000001</v>
      </c>
      <c r="D35" s="37" t="s">
        <v>130</v>
      </c>
      <c r="E35" s="42" t="s">
        <v>11</v>
      </c>
      <c r="F35" s="37" t="s">
        <v>131</v>
      </c>
      <c r="G35" s="40" t="s">
        <v>78</v>
      </c>
      <c r="H35" s="54">
        <v>4370962</v>
      </c>
      <c r="I35" s="54">
        <v>3283373.13</v>
      </c>
      <c r="J35" s="44">
        <v>40725</v>
      </c>
      <c r="K35" s="44">
        <v>43698</v>
      </c>
      <c r="L35" s="54">
        <v>1759555.21</v>
      </c>
      <c r="M35" s="54">
        <v>1523817.93</v>
      </c>
      <c r="N35" s="55">
        <v>44925</v>
      </c>
      <c r="O35" s="56" t="s">
        <v>57</v>
      </c>
    </row>
    <row r="36" spans="1:15" s="7" customFormat="1" ht="15.75" x14ac:dyDescent="0.25">
      <c r="A36" s="53">
        <v>575</v>
      </c>
      <c r="B36" s="41" t="s">
        <v>76</v>
      </c>
      <c r="C36" s="42">
        <v>97.039000000000001</v>
      </c>
      <c r="D36" s="37" t="s">
        <v>130</v>
      </c>
      <c r="E36" s="42" t="s">
        <v>11</v>
      </c>
      <c r="F36" s="57" t="s">
        <v>131</v>
      </c>
      <c r="G36" s="40" t="s">
        <v>79</v>
      </c>
      <c r="H36" s="54">
        <v>1030083</v>
      </c>
      <c r="I36" s="54">
        <v>1022024.2</v>
      </c>
      <c r="J36" s="44">
        <v>40795</v>
      </c>
      <c r="K36" s="44">
        <v>43803</v>
      </c>
      <c r="L36" s="54">
        <v>919838.58000000007</v>
      </c>
      <c r="M36" s="54">
        <v>103852.29000000001</v>
      </c>
      <c r="N36" s="55">
        <v>44925</v>
      </c>
      <c r="O36" s="56" t="s">
        <v>57</v>
      </c>
    </row>
    <row r="37" spans="1:15" s="8" customFormat="1" ht="15.75" x14ac:dyDescent="0.25">
      <c r="A37" s="53">
        <v>575</v>
      </c>
      <c r="B37" s="41" t="s">
        <v>76</v>
      </c>
      <c r="C37" s="42">
        <v>97.039000000000001</v>
      </c>
      <c r="D37" s="37" t="s">
        <v>130</v>
      </c>
      <c r="E37" s="42" t="s">
        <v>11</v>
      </c>
      <c r="F37" s="37" t="s">
        <v>131</v>
      </c>
      <c r="G37" s="40" t="s">
        <v>134</v>
      </c>
      <c r="H37" s="54">
        <v>865900</v>
      </c>
      <c r="I37" s="54">
        <v>1156510.5899999999</v>
      </c>
      <c r="J37" s="44">
        <v>41488</v>
      </c>
      <c r="K37" s="44">
        <v>43678</v>
      </c>
      <c r="L37" s="54">
        <v>1156510.5899999999</v>
      </c>
      <c r="M37" s="54">
        <v>0</v>
      </c>
      <c r="N37" s="55">
        <v>44925</v>
      </c>
      <c r="O37" s="56" t="s">
        <v>57</v>
      </c>
    </row>
    <row r="38" spans="1:15" s="8" customFormat="1" ht="15.75" x14ac:dyDescent="0.25">
      <c r="A38" s="53">
        <v>575</v>
      </c>
      <c r="B38" s="41" t="s">
        <v>76</v>
      </c>
      <c r="C38" s="42">
        <v>97.039000000000001</v>
      </c>
      <c r="D38" s="37" t="s">
        <v>130</v>
      </c>
      <c r="E38" s="42" t="s">
        <v>11</v>
      </c>
      <c r="F38" s="37" t="s">
        <v>131</v>
      </c>
      <c r="G38" s="40" t="s">
        <v>135</v>
      </c>
      <c r="H38" s="54">
        <v>789469</v>
      </c>
      <c r="I38" s="54">
        <v>1096095.05</v>
      </c>
      <c r="J38" s="44">
        <v>41628</v>
      </c>
      <c r="K38" s="44">
        <v>43089</v>
      </c>
      <c r="L38" s="54">
        <v>1096095.05</v>
      </c>
      <c r="M38" s="54">
        <v>0</v>
      </c>
      <c r="N38" s="55">
        <v>44925</v>
      </c>
      <c r="O38" s="56" t="s">
        <v>57</v>
      </c>
    </row>
    <row r="39" spans="1:15" s="8" customFormat="1" ht="15.75" x14ac:dyDescent="0.25">
      <c r="A39" s="53">
        <v>575</v>
      </c>
      <c r="B39" s="41" t="s">
        <v>76</v>
      </c>
      <c r="C39" s="42">
        <v>97.039000000000001</v>
      </c>
      <c r="D39" s="37" t="s">
        <v>130</v>
      </c>
      <c r="E39" s="42" t="s">
        <v>11</v>
      </c>
      <c r="F39" s="37" t="s">
        <v>131</v>
      </c>
      <c r="G39" s="40" t="s">
        <v>80</v>
      </c>
      <c r="H39" s="54">
        <v>14206454</v>
      </c>
      <c r="I39" s="54">
        <v>20421593.270000003</v>
      </c>
      <c r="J39" s="44">
        <v>42153</v>
      </c>
      <c r="K39" s="44">
        <v>43980</v>
      </c>
      <c r="L39" s="54">
        <v>5044407.0699999994</v>
      </c>
      <c r="M39" s="54">
        <v>15310144.360000001</v>
      </c>
      <c r="N39" s="55">
        <v>44925</v>
      </c>
      <c r="O39" s="56" t="s">
        <v>9</v>
      </c>
    </row>
    <row r="40" spans="1:15" s="8" customFormat="1" ht="15.75" x14ac:dyDescent="0.25">
      <c r="A40" s="53">
        <v>575</v>
      </c>
      <c r="B40" s="41" t="s">
        <v>76</v>
      </c>
      <c r="C40" s="42">
        <v>97.039000000000001</v>
      </c>
      <c r="D40" s="37" t="s">
        <v>130</v>
      </c>
      <c r="E40" s="42" t="s">
        <v>11</v>
      </c>
      <c r="F40" s="37" t="s">
        <v>131</v>
      </c>
      <c r="G40" s="40" t="s">
        <v>81</v>
      </c>
      <c r="H40" s="54">
        <v>3697837</v>
      </c>
      <c r="I40" s="54">
        <v>4972292.97</v>
      </c>
      <c r="J40" s="44">
        <v>42333</v>
      </c>
      <c r="K40" s="44">
        <v>44190</v>
      </c>
      <c r="L40" s="54">
        <v>1139506.3799999999</v>
      </c>
      <c r="M40" s="54">
        <v>3832786.35</v>
      </c>
      <c r="N40" s="55">
        <v>44925</v>
      </c>
      <c r="O40" s="56" t="s">
        <v>9</v>
      </c>
    </row>
    <row r="41" spans="1:15" s="8" customFormat="1" ht="15.75" x14ac:dyDescent="0.25">
      <c r="A41" s="53">
        <v>575</v>
      </c>
      <c r="B41" s="41" t="s">
        <v>76</v>
      </c>
      <c r="C41" s="42">
        <v>97.039000000000001</v>
      </c>
      <c r="D41" s="37" t="s">
        <v>130</v>
      </c>
      <c r="E41" s="42" t="s">
        <v>11</v>
      </c>
      <c r="F41" s="37" t="s">
        <v>131</v>
      </c>
      <c r="G41" s="40" t="s">
        <v>82</v>
      </c>
      <c r="H41" s="54">
        <v>482141</v>
      </c>
      <c r="I41" s="54">
        <v>2084140.75</v>
      </c>
      <c r="J41" s="44">
        <v>42409</v>
      </c>
      <c r="K41" s="44">
        <v>44052</v>
      </c>
      <c r="L41" s="54">
        <v>211898.34</v>
      </c>
      <c r="M41" s="54">
        <v>1872242.41</v>
      </c>
      <c r="N41" s="55">
        <v>44925</v>
      </c>
      <c r="O41" s="56" t="s">
        <v>9</v>
      </c>
    </row>
    <row r="42" spans="1:15" s="8" customFormat="1" ht="15.75" x14ac:dyDescent="0.25">
      <c r="A42" s="53">
        <v>575</v>
      </c>
      <c r="B42" s="41" t="s">
        <v>76</v>
      </c>
      <c r="C42" s="42">
        <v>97.039000000000001</v>
      </c>
      <c r="D42" s="37" t="s">
        <v>130</v>
      </c>
      <c r="E42" s="42" t="s">
        <v>11</v>
      </c>
      <c r="F42" s="37" t="s">
        <v>131</v>
      </c>
      <c r="G42" s="40" t="s">
        <v>83</v>
      </c>
      <c r="H42" s="54">
        <v>4730045</v>
      </c>
      <c r="I42" s="54">
        <v>5957834.6399999997</v>
      </c>
      <c r="J42" s="44">
        <v>42448</v>
      </c>
      <c r="K42" s="44">
        <v>44184</v>
      </c>
      <c r="L42" s="54">
        <v>1112958.77</v>
      </c>
      <c r="M42" s="54">
        <v>4844875.87</v>
      </c>
      <c r="N42" s="55">
        <v>44925</v>
      </c>
      <c r="O42" s="56" t="s">
        <v>9</v>
      </c>
    </row>
    <row r="43" spans="1:15" s="8" customFormat="1" ht="15.75" x14ac:dyDescent="0.25">
      <c r="A43" s="53">
        <v>575</v>
      </c>
      <c r="B43" s="41" t="s">
        <v>76</v>
      </c>
      <c r="C43" s="42">
        <v>97.039000000000001</v>
      </c>
      <c r="D43" s="37" t="s">
        <v>130</v>
      </c>
      <c r="E43" s="42" t="s">
        <v>11</v>
      </c>
      <c r="F43" s="37" t="s">
        <v>131</v>
      </c>
      <c r="G43" s="40" t="s">
        <v>84</v>
      </c>
      <c r="H43" s="54">
        <v>9019481</v>
      </c>
      <c r="I43" s="54">
        <v>9180056</v>
      </c>
      <c r="J43" s="44">
        <v>42485</v>
      </c>
      <c r="K43" s="44">
        <v>44221</v>
      </c>
      <c r="L43" s="54">
        <v>312434.78000000003</v>
      </c>
      <c r="M43" s="54">
        <v>8867621.2199999988</v>
      </c>
      <c r="N43" s="55">
        <v>44925</v>
      </c>
      <c r="O43" s="56" t="s">
        <v>9</v>
      </c>
    </row>
    <row r="44" spans="1:15" s="8" customFormat="1" ht="15.75" x14ac:dyDescent="0.25">
      <c r="A44" s="53">
        <v>575</v>
      </c>
      <c r="B44" s="41" t="s">
        <v>76</v>
      </c>
      <c r="C44" s="42">
        <v>97.039000000000001</v>
      </c>
      <c r="D44" s="37" t="s">
        <v>130</v>
      </c>
      <c r="E44" s="42" t="s">
        <v>11</v>
      </c>
      <c r="F44" s="37" t="s">
        <v>131</v>
      </c>
      <c r="G44" s="40" t="s">
        <v>85</v>
      </c>
      <c r="H44" s="54">
        <v>5111219.25</v>
      </c>
      <c r="I44" s="54">
        <v>6261764.25</v>
      </c>
      <c r="J44" s="44">
        <v>42532</v>
      </c>
      <c r="K44" s="44">
        <v>44236</v>
      </c>
      <c r="L44" s="54">
        <v>382864.56</v>
      </c>
      <c r="M44" s="54">
        <v>6005457.79</v>
      </c>
      <c r="N44" s="55">
        <v>44925</v>
      </c>
      <c r="O44" s="56" t="s">
        <v>9</v>
      </c>
    </row>
    <row r="45" spans="1:15" s="8" customFormat="1" ht="15.75" x14ac:dyDescent="0.25">
      <c r="A45" s="53">
        <v>575</v>
      </c>
      <c r="B45" s="41" t="s">
        <v>76</v>
      </c>
      <c r="C45" s="42">
        <v>97.039000000000001</v>
      </c>
      <c r="D45" s="37" t="s">
        <v>130</v>
      </c>
      <c r="E45" s="42" t="s">
        <v>11</v>
      </c>
      <c r="F45" s="37" t="s">
        <v>131</v>
      </c>
      <c r="G45" s="40" t="s">
        <v>86</v>
      </c>
      <c r="H45" s="54">
        <v>116964262.22150001</v>
      </c>
      <c r="I45" s="54">
        <v>252342598.22149998</v>
      </c>
      <c r="J45" s="44">
        <v>42972</v>
      </c>
      <c r="K45" s="44">
        <v>44703</v>
      </c>
      <c r="L45" s="54">
        <v>8408782.8300000001</v>
      </c>
      <c r="M45" s="54">
        <v>243933815.39150003</v>
      </c>
      <c r="N45" s="55">
        <v>44925</v>
      </c>
      <c r="O45" s="56" t="s">
        <v>9</v>
      </c>
    </row>
    <row r="46" spans="1:15" s="8" customFormat="1" ht="15.75" x14ac:dyDescent="0.25">
      <c r="A46" s="53">
        <v>575</v>
      </c>
      <c r="B46" s="41" t="s">
        <v>76</v>
      </c>
      <c r="C46" s="42">
        <v>97.046999999999997</v>
      </c>
      <c r="D46" s="37" t="s">
        <v>87</v>
      </c>
      <c r="E46" s="42" t="s">
        <v>11</v>
      </c>
      <c r="F46" s="37" t="s">
        <v>136</v>
      </c>
      <c r="G46" s="40" t="s">
        <v>137</v>
      </c>
      <c r="H46" s="54">
        <v>3176740.46</v>
      </c>
      <c r="I46" s="54">
        <v>2375127.31</v>
      </c>
      <c r="J46" s="44" t="s">
        <v>138</v>
      </c>
      <c r="K46" s="44">
        <v>43296</v>
      </c>
      <c r="L46" s="54">
        <v>2375127.31</v>
      </c>
      <c r="M46" s="54">
        <v>0</v>
      </c>
      <c r="N46" s="55">
        <v>44925</v>
      </c>
      <c r="O46" s="56" t="s">
        <v>57</v>
      </c>
    </row>
    <row r="47" spans="1:15" s="8" customFormat="1" ht="15.75" x14ac:dyDescent="0.25">
      <c r="A47" s="53">
        <v>575</v>
      </c>
      <c r="B47" s="41" t="s">
        <v>76</v>
      </c>
      <c r="C47" s="42">
        <v>97.046999999999997</v>
      </c>
      <c r="D47" s="37" t="s">
        <v>87</v>
      </c>
      <c r="E47" s="42" t="s">
        <v>11</v>
      </c>
      <c r="F47" s="37" t="s">
        <v>136</v>
      </c>
      <c r="G47" s="40" t="s">
        <v>139</v>
      </c>
      <c r="H47" s="54">
        <v>1188863.07</v>
      </c>
      <c r="I47" s="54">
        <v>850100.55</v>
      </c>
      <c r="J47" s="44" t="s">
        <v>138</v>
      </c>
      <c r="K47" s="44">
        <v>42502</v>
      </c>
      <c r="L47" s="54">
        <v>850100.55</v>
      </c>
      <c r="M47" s="54">
        <v>0</v>
      </c>
      <c r="N47" s="55">
        <v>44925</v>
      </c>
      <c r="O47" s="56" t="s">
        <v>57</v>
      </c>
    </row>
    <row r="48" spans="1:15" s="8" customFormat="1" ht="15.75" x14ac:dyDescent="0.25">
      <c r="A48" s="53">
        <v>575</v>
      </c>
      <c r="B48" s="41" t="s">
        <v>76</v>
      </c>
      <c r="C48" s="42">
        <v>97.046999999999997</v>
      </c>
      <c r="D48" s="37" t="s">
        <v>87</v>
      </c>
      <c r="E48" s="42" t="s">
        <v>11</v>
      </c>
      <c r="F48" s="37" t="s">
        <v>136</v>
      </c>
      <c r="G48" s="40" t="s">
        <v>140</v>
      </c>
      <c r="H48" s="54">
        <v>2497696.7599999998</v>
      </c>
      <c r="I48" s="54">
        <v>2248494.2000000002</v>
      </c>
      <c r="J48" s="44" t="s">
        <v>138</v>
      </c>
      <c r="K48" s="44">
        <v>43014</v>
      </c>
      <c r="L48" s="54">
        <v>2248494.2000000002</v>
      </c>
      <c r="M48" s="54">
        <v>0</v>
      </c>
      <c r="N48" s="55">
        <v>44925</v>
      </c>
      <c r="O48" s="56" t="s">
        <v>57</v>
      </c>
    </row>
    <row r="49" spans="1:15" s="8" customFormat="1" ht="15.75" x14ac:dyDescent="0.25">
      <c r="A49" s="53">
        <v>575</v>
      </c>
      <c r="B49" s="58" t="s">
        <v>76</v>
      </c>
      <c r="C49" s="59">
        <v>97.046999999999997</v>
      </c>
      <c r="D49" s="37" t="s">
        <v>87</v>
      </c>
      <c r="E49" s="42" t="s">
        <v>11</v>
      </c>
      <c r="F49" s="37" t="s">
        <v>136</v>
      </c>
      <c r="G49" s="40" t="s">
        <v>141</v>
      </c>
      <c r="H49" s="54">
        <v>399168.75</v>
      </c>
      <c r="I49" s="54">
        <v>383227.71</v>
      </c>
      <c r="J49" s="44">
        <v>41164</v>
      </c>
      <c r="K49" s="44">
        <v>43084</v>
      </c>
      <c r="L49" s="54">
        <v>383227.71</v>
      </c>
      <c r="M49" s="54">
        <v>0</v>
      </c>
      <c r="N49" s="55">
        <v>44925</v>
      </c>
      <c r="O49" s="56" t="s">
        <v>57</v>
      </c>
    </row>
    <row r="50" spans="1:15" s="8" customFormat="1" ht="15.75" x14ac:dyDescent="0.25">
      <c r="A50" s="60">
        <v>575</v>
      </c>
      <c r="B50" s="61" t="s">
        <v>76</v>
      </c>
      <c r="C50" s="62">
        <v>97.046999999999997</v>
      </c>
      <c r="D50" s="63" t="s">
        <v>87</v>
      </c>
      <c r="E50" s="42" t="s">
        <v>11</v>
      </c>
      <c r="F50" s="37" t="s">
        <v>136</v>
      </c>
      <c r="G50" s="40" t="s">
        <v>142</v>
      </c>
      <c r="H50" s="54">
        <v>594999.99</v>
      </c>
      <c r="I50" s="54">
        <v>495887.56</v>
      </c>
      <c r="J50" s="44">
        <v>41474</v>
      </c>
      <c r="K50" s="44">
        <v>43109</v>
      </c>
      <c r="L50" s="54">
        <v>495887.56</v>
      </c>
      <c r="M50" s="54">
        <v>0</v>
      </c>
      <c r="N50" s="55">
        <v>44925</v>
      </c>
      <c r="O50" s="56" t="s">
        <v>57</v>
      </c>
    </row>
    <row r="51" spans="1:15" s="32" customFormat="1" ht="15.75" x14ac:dyDescent="0.25">
      <c r="A51" s="64">
        <v>575</v>
      </c>
      <c r="B51" s="41" t="s">
        <v>76</v>
      </c>
      <c r="C51" s="62">
        <v>97.046999999999997</v>
      </c>
      <c r="D51" s="63" t="s">
        <v>87</v>
      </c>
      <c r="E51" s="42" t="s">
        <v>11</v>
      </c>
      <c r="F51" s="37" t="s">
        <v>136</v>
      </c>
      <c r="G51" s="40" t="s">
        <v>143</v>
      </c>
      <c r="H51" s="54">
        <v>940990.47</v>
      </c>
      <c r="I51" s="54">
        <v>856484.42999999993</v>
      </c>
      <c r="J51" s="44">
        <v>41750</v>
      </c>
      <c r="K51" s="44">
        <v>43189</v>
      </c>
      <c r="L51" s="54">
        <v>856484.42999999993</v>
      </c>
      <c r="M51" s="54">
        <v>0</v>
      </c>
      <c r="N51" s="55">
        <v>44925</v>
      </c>
      <c r="O51" s="56" t="s">
        <v>57</v>
      </c>
    </row>
    <row r="52" spans="1:15" s="32" customFormat="1" ht="15.75" x14ac:dyDescent="0.25">
      <c r="A52" s="65">
        <v>575</v>
      </c>
      <c r="B52" s="66" t="s">
        <v>76</v>
      </c>
      <c r="C52" s="67">
        <v>97.046999999999997</v>
      </c>
      <c r="D52" s="37" t="s">
        <v>87</v>
      </c>
      <c r="E52" s="42" t="s">
        <v>11</v>
      </c>
      <c r="F52" s="37" t="s">
        <v>136</v>
      </c>
      <c r="G52" s="40" t="s">
        <v>88</v>
      </c>
      <c r="H52" s="54">
        <v>65090</v>
      </c>
      <c r="I52" s="54">
        <v>65090</v>
      </c>
      <c r="J52" s="44">
        <v>42153</v>
      </c>
      <c r="K52" s="44">
        <v>44134</v>
      </c>
      <c r="L52" s="54">
        <v>65083.95</v>
      </c>
      <c r="M52" s="54">
        <v>6.05</v>
      </c>
      <c r="N52" s="55">
        <v>44925</v>
      </c>
      <c r="O52" s="56" t="s">
        <v>57</v>
      </c>
    </row>
    <row r="53" spans="1:15" s="32" customFormat="1" ht="15.75" x14ac:dyDescent="0.25">
      <c r="A53" s="53">
        <v>575</v>
      </c>
      <c r="B53" s="41" t="s">
        <v>76</v>
      </c>
      <c r="C53" s="42">
        <v>97.046999999999997</v>
      </c>
      <c r="D53" s="37" t="s">
        <v>87</v>
      </c>
      <c r="E53" s="42" t="s">
        <v>11</v>
      </c>
      <c r="F53" s="37" t="s">
        <v>136</v>
      </c>
      <c r="G53" s="40" t="s">
        <v>88</v>
      </c>
      <c r="H53" s="54">
        <v>1525249.2</v>
      </c>
      <c r="I53" s="54">
        <v>1442147.17</v>
      </c>
      <c r="J53" s="44">
        <v>42153</v>
      </c>
      <c r="K53" s="44">
        <v>44134</v>
      </c>
      <c r="L53" s="54">
        <v>884025.79999999993</v>
      </c>
      <c r="M53" s="54">
        <v>485104.65</v>
      </c>
      <c r="N53" s="55">
        <v>44925</v>
      </c>
      <c r="O53" s="56" t="s">
        <v>9</v>
      </c>
    </row>
    <row r="54" spans="1:15" s="32" customFormat="1" ht="15.75" x14ac:dyDescent="0.25">
      <c r="A54" s="53">
        <v>575</v>
      </c>
      <c r="B54" s="41" t="s">
        <v>76</v>
      </c>
      <c r="C54" s="42">
        <v>97.046999999999997</v>
      </c>
      <c r="D54" s="37" t="s">
        <v>87</v>
      </c>
      <c r="E54" s="42" t="s">
        <v>11</v>
      </c>
      <c r="F54" s="37" t="s">
        <v>136</v>
      </c>
      <c r="G54" s="40" t="s">
        <v>89</v>
      </c>
      <c r="H54" s="54">
        <v>1121188.75</v>
      </c>
      <c r="I54" s="54">
        <v>1094938.75</v>
      </c>
      <c r="J54" s="44">
        <v>42444</v>
      </c>
      <c r="K54" s="44">
        <v>44073</v>
      </c>
      <c r="L54" s="54">
        <v>598217.41999999993</v>
      </c>
      <c r="M54" s="54">
        <v>496720.00999999995</v>
      </c>
      <c r="N54" s="55">
        <v>44925</v>
      </c>
      <c r="O54" s="56" t="s">
        <v>9</v>
      </c>
    </row>
    <row r="55" spans="1:15" s="32" customFormat="1" ht="15.75" x14ac:dyDescent="0.25">
      <c r="A55" s="53">
        <v>575</v>
      </c>
      <c r="B55" s="41" t="s">
        <v>76</v>
      </c>
      <c r="C55" s="42">
        <v>97.046999999999997</v>
      </c>
      <c r="D55" s="37" t="s">
        <v>87</v>
      </c>
      <c r="E55" s="42" t="s">
        <v>11</v>
      </c>
      <c r="F55" s="37" t="s">
        <v>136</v>
      </c>
      <c r="G55" s="40" t="s">
        <v>90</v>
      </c>
      <c r="H55" s="54">
        <v>483999.99</v>
      </c>
      <c r="I55" s="54">
        <v>483999.99</v>
      </c>
      <c r="J55" s="44">
        <v>42961</v>
      </c>
      <c r="K55" s="44">
        <v>44276</v>
      </c>
      <c r="L55" s="54">
        <v>40562.78</v>
      </c>
      <c r="M55" s="54">
        <v>443437.21</v>
      </c>
      <c r="N55" s="55">
        <v>44925</v>
      </c>
      <c r="O55" s="56" t="s">
        <v>9</v>
      </c>
    </row>
    <row r="56" spans="1:15" s="32" customFormat="1" ht="15.75" x14ac:dyDescent="0.25">
      <c r="A56" s="24">
        <v>592</v>
      </c>
      <c r="B56" s="33" t="s">
        <v>15</v>
      </c>
      <c r="C56" s="25">
        <v>10.916</v>
      </c>
      <c r="D56" s="21" t="s">
        <v>16</v>
      </c>
      <c r="E56" s="25" t="s">
        <v>11</v>
      </c>
      <c r="F56" s="21" t="s">
        <v>17</v>
      </c>
      <c r="G56" s="24" t="s">
        <v>43</v>
      </c>
      <c r="H56" s="38">
        <v>514000</v>
      </c>
      <c r="I56" s="38">
        <v>14352000</v>
      </c>
      <c r="J56" s="26">
        <v>42557</v>
      </c>
      <c r="K56" s="26">
        <v>45291</v>
      </c>
      <c r="L56" s="38">
        <v>1389669.25</v>
      </c>
      <c r="M56" s="38">
        <v>12962330.75</v>
      </c>
      <c r="N56" s="30">
        <v>44551</v>
      </c>
      <c r="O56" s="24" t="s">
        <v>9</v>
      </c>
    </row>
    <row r="57" spans="1:15" s="32" customFormat="1" ht="15.75" x14ac:dyDescent="0.25">
      <c r="A57" s="24">
        <v>592</v>
      </c>
      <c r="B57" s="33" t="s">
        <v>15</v>
      </c>
      <c r="C57" s="25">
        <v>10.916</v>
      </c>
      <c r="D57" s="21" t="s">
        <v>16</v>
      </c>
      <c r="E57" s="25" t="s">
        <v>11</v>
      </c>
      <c r="F57" s="21" t="s">
        <v>17</v>
      </c>
      <c r="G57" s="24" t="s">
        <v>44</v>
      </c>
      <c r="H57" s="38">
        <v>631600</v>
      </c>
      <c r="I57" s="38">
        <v>3660900</v>
      </c>
      <c r="J57" s="26">
        <v>42984</v>
      </c>
      <c r="K57" s="26">
        <v>44926</v>
      </c>
      <c r="L57" s="38">
        <v>361009.31</v>
      </c>
      <c r="M57" s="38">
        <v>3299890.69</v>
      </c>
      <c r="N57" s="30">
        <v>44551</v>
      </c>
      <c r="O57" s="68" t="s">
        <v>9</v>
      </c>
    </row>
    <row r="58" spans="1:15" s="32" customFormat="1" ht="15.75" x14ac:dyDescent="0.25">
      <c r="A58" s="24">
        <v>592</v>
      </c>
      <c r="B58" s="33" t="s">
        <v>15</v>
      </c>
      <c r="C58" s="25">
        <v>10.916</v>
      </c>
      <c r="D58" s="21" t="s">
        <v>16</v>
      </c>
      <c r="E58" s="25" t="s">
        <v>11</v>
      </c>
      <c r="F58" s="21" t="s">
        <v>17</v>
      </c>
      <c r="G58" s="24" t="s">
        <v>45</v>
      </c>
      <c r="H58" s="38">
        <v>832300</v>
      </c>
      <c r="I58" s="38">
        <v>5331300</v>
      </c>
      <c r="J58" s="26">
        <v>42984</v>
      </c>
      <c r="K58" s="26">
        <v>44926</v>
      </c>
      <c r="L58" s="38">
        <v>593703.93000000005</v>
      </c>
      <c r="M58" s="69">
        <v>4737596.07</v>
      </c>
      <c r="N58" s="30">
        <v>44551</v>
      </c>
      <c r="O58" s="68" t="s">
        <v>9</v>
      </c>
    </row>
    <row r="59" spans="1:15" s="32" customFormat="1" ht="15.75" x14ac:dyDescent="0.25">
      <c r="A59" s="24">
        <v>592</v>
      </c>
      <c r="B59" s="33" t="s">
        <v>15</v>
      </c>
      <c r="C59" s="25">
        <v>10.916</v>
      </c>
      <c r="D59" s="21" t="s">
        <v>16</v>
      </c>
      <c r="E59" s="25" t="s">
        <v>11</v>
      </c>
      <c r="F59" s="21" t="s">
        <v>17</v>
      </c>
      <c r="G59" s="24" t="s">
        <v>46</v>
      </c>
      <c r="H59" s="38">
        <v>318000</v>
      </c>
      <c r="I59" s="38">
        <v>1607632</v>
      </c>
      <c r="J59" s="26">
        <v>42971</v>
      </c>
      <c r="K59" s="26">
        <v>44834</v>
      </c>
      <c r="L59" s="38">
        <v>37363.54</v>
      </c>
      <c r="M59" s="69">
        <v>1570268.46</v>
      </c>
      <c r="N59" s="30">
        <v>44551</v>
      </c>
      <c r="O59" s="68" t="s">
        <v>9</v>
      </c>
    </row>
    <row r="60" spans="1:15" s="32" customFormat="1" ht="15.75" x14ac:dyDescent="0.25">
      <c r="A60" s="24">
        <v>592</v>
      </c>
      <c r="B60" s="33" t="s">
        <v>15</v>
      </c>
      <c r="C60" s="25">
        <v>10.916</v>
      </c>
      <c r="D60" s="21" t="s">
        <v>16</v>
      </c>
      <c r="E60" s="25" t="s">
        <v>11</v>
      </c>
      <c r="F60" s="21" t="s">
        <v>17</v>
      </c>
      <c r="G60" s="24" t="s">
        <v>47</v>
      </c>
      <c r="H60" s="38">
        <v>1000000</v>
      </c>
      <c r="I60" s="38">
        <v>12474160.199999999</v>
      </c>
      <c r="J60" s="26">
        <v>42971</v>
      </c>
      <c r="K60" s="26">
        <v>44926</v>
      </c>
      <c r="L60" s="38">
        <v>1784295.78</v>
      </c>
      <c r="M60" s="38">
        <v>10689864.42</v>
      </c>
      <c r="N60" s="30">
        <v>44551</v>
      </c>
      <c r="O60" s="68" t="s">
        <v>9</v>
      </c>
    </row>
    <row r="61" spans="1:15" s="32" customFormat="1" ht="15.75" x14ac:dyDescent="0.25">
      <c r="A61" s="24">
        <v>592</v>
      </c>
      <c r="B61" s="33" t="s">
        <v>15</v>
      </c>
      <c r="C61" s="25">
        <v>10.916</v>
      </c>
      <c r="D61" s="21" t="s">
        <v>16</v>
      </c>
      <c r="E61" s="25" t="s">
        <v>11</v>
      </c>
      <c r="F61" s="21" t="s">
        <v>17</v>
      </c>
      <c r="G61" s="24" t="s">
        <v>48</v>
      </c>
      <c r="H61" s="38">
        <v>756800</v>
      </c>
      <c r="I61" s="38">
        <v>5268600</v>
      </c>
      <c r="J61" s="26">
        <v>42971</v>
      </c>
      <c r="K61" s="26">
        <v>44926</v>
      </c>
      <c r="L61" s="38">
        <v>108408.24</v>
      </c>
      <c r="M61" s="38">
        <v>5160191.76</v>
      </c>
      <c r="N61" s="30">
        <v>44551</v>
      </c>
      <c r="O61" s="68" t="s">
        <v>9</v>
      </c>
    </row>
    <row r="62" spans="1:15" s="32" customFormat="1" ht="15.75" x14ac:dyDescent="0.25">
      <c r="A62" s="22">
        <v>592</v>
      </c>
      <c r="B62" s="23" t="s">
        <v>15</v>
      </c>
      <c r="C62" s="70">
        <v>10.916</v>
      </c>
      <c r="D62" s="20" t="s">
        <v>16</v>
      </c>
      <c r="E62" s="70" t="s">
        <v>11</v>
      </c>
      <c r="F62" s="23" t="s">
        <v>17</v>
      </c>
      <c r="G62" s="22" t="s">
        <v>49</v>
      </c>
      <c r="H62" s="38">
        <v>217000</v>
      </c>
      <c r="I62" s="38">
        <v>3174400</v>
      </c>
      <c r="J62" s="27">
        <v>42971</v>
      </c>
      <c r="K62" s="27">
        <v>44834</v>
      </c>
      <c r="L62" s="38">
        <v>216979.04</v>
      </c>
      <c r="M62" s="69">
        <v>2957420.96</v>
      </c>
      <c r="N62" s="71">
        <v>44551</v>
      </c>
      <c r="O62" s="22" t="s">
        <v>9</v>
      </c>
    </row>
    <row r="63" spans="1:15" s="32" customFormat="1" ht="15.75" x14ac:dyDescent="0.25">
      <c r="A63" s="22">
        <v>592</v>
      </c>
      <c r="B63" s="23" t="s">
        <v>15</v>
      </c>
      <c r="C63" s="70">
        <v>10.916</v>
      </c>
      <c r="D63" s="20" t="s">
        <v>16</v>
      </c>
      <c r="E63" s="70" t="s">
        <v>11</v>
      </c>
      <c r="F63" s="20" t="s">
        <v>17</v>
      </c>
      <c r="G63" s="22" t="s">
        <v>50</v>
      </c>
      <c r="H63" s="38">
        <v>406000</v>
      </c>
      <c r="I63" s="38">
        <v>1846000</v>
      </c>
      <c r="J63" s="27">
        <v>42972</v>
      </c>
      <c r="K63" s="27">
        <v>44561</v>
      </c>
      <c r="L63" s="38">
        <v>1052167.6599999999</v>
      </c>
      <c r="M63" s="69">
        <v>793832.34000000008</v>
      </c>
      <c r="N63" s="71">
        <v>44551</v>
      </c>
      <c r="O63" s="22" t="s">
        <v>9</v>
      </c>
    </row>
    <row r="64" spans="1:15" s="32" customFormat="1" ht="15.75" x14ac:dyDescent="0.25">
      <c r="A64" s="22">
        <v>592</v>
      </c>
      <c r="B64" s="23" t="s">
        <v>15</v>
      </c>
      <c r="C64" s="70">
        <v>10.916</v>
      </c>
      <c r="D64" s="20" t="s">
        <v>16</v>
      </c>
      <c r="E64" s="70" t="s">
        <v>11</v>
      </c>
      <c r="F64" s="20" t="s">
        <v>17</v>
      </c>
      <c r="G64" s="22" t="s">
        <v>51</v>
      </c>
      <c r="H64" s="38">
        <v>325000</v>
      </c>
      <c r="I64" s="38">
        <v>325000</v>
      </c>
      <c r="J64" s="27">
        <v>43700</v>
      </c>
      <c r="K64" s="27">
        <v>44651</v>
      </c>
      <c r="L64" s="38">
        <v>277642.09999999998</v>
      </c>
      <c r="M64" s="69">
        <v>47357.900000000023</v>
      </c>
      <c r="N64" s="71">
        <v>44551</v>
      </c>
      <c r="O64" s="22" t="s">
        <v>9</v>
      </c>
    </row>
    <row r="65" spans="1:15" s="32" customFormat="1" ht="15.75" x14ac:dyDescent="0.25">
      <c r="A65" s="22">
        <v>592</v>
      </c>
      <c r="B65" s="23" t="s">
        <v>15</v>
      </c>
      <c r="C65" s="22">
        <v>10.916</v>
      </c>
      <c r="D65" s="20" t="s">
        <v>16</v>
      </c>
      <c r="E65" s="70" t="s">
        <v>11</v>
      </c>
      <c r="F65" s="72" t="s">
        <v>17</v>
      </c>
      <c r="G65" s="22" t="s">
        <v>52</v>
      </c>
      <c r="H65" s="69">
        <v>650000</v>
      </c>
      <c r="I65" s="69">
        <v>650000</v>
      </c>
      <c r="J65" s="27">
        <v>43700</v>
      </c>
      <c r="K65" s="27">
        <v>44742</v>
      </c>
      <c r="L65" s="69">
        <v>389063.4</v>
      </c>
      <c r="M65" s="69">
        <v>260936.59999999998</v>
      </c>
      <c r="N65" s="73">
        <v>44551</v>
      </c>
      <c r="O65" s="22" t="s">
        <v>9</v>
      </c>
    </row>
    <row r="66" spans="1:15" s="32" customFormat="1" ht="15.75" x14ac:dyDescent="0.25">
      <c r="A66" s="22">
        <v>592</v>
      </c>
      <c r="B66" s="23" t="s">
        <v>15</v>
      </c>
      <c r="C66" s="22">
        <v>10.916</v>
      </c>
      <c r="D66" s="20" t="s">
        <v>16</v>
      </c>
      <c r="E66" s="70" t="s">
        <v>11</v>
      </c>
      <c r="F66" s="72" t="s">
        <v>17</v>
      </c>
      <c r="G66" s="22" t="s">
        <v>53</v>
      </c>
      <c r="H66" s="69">
        <v>350000</v>
      </c>
      <c r="I66" s="69">
        <v>350000</v>
      </c>
      <c r="J66" s="27">
        <v>43700</v>
      </c>
      <c r="K66" s="27">
        <v>44651</v>
      </c>
      <c r="L66" s="69">
        <v>270850.51</v>
      </c>
      <c r="M66" s="69">
        <v>79149.489999999991</v>
      </c>
      <c r="N66" s="73">
        <v>44551</v>
      </c>
      <c r="O66" s="22" t="s">
        <v>9</v>
      </c>
    </row>
    <row r="67" spans="1:15" s="32" customFormat="1" ht="15.75" x14ac:dyDescent="0.25">
      <c r="A67" s="22">
        <v>592</v>
      </c>
      <c r="B67" s="23" t="s">
        <v>15</v>
      </c>
      <c r="C67" s="22">
        <v>10.916</v>
      </c>
      <c r="D67" s="20" t="s">
        <v>16</v>
      </c>
      <c r="E67" s="70" t="s">
        <v>11</v>
      </c>
      <c r="F67" s="72" t="s">
        <v>17</v>
      </c>
      <c r="G67" s="22" t="s">
        <v>54</v>
      </c>
      <c r="H67" s="69">
        <v>325000</v>
      </c>
      <c r="I67" s="69">
        <v>325000</v>
      </c>
      <c r="J67" s="27">
        <v>43700</v>
      </c>
      <c r="K67" s="27">
        <v>44651</v>
      </c>
      <c r="L67" s="69">
        <v>225458.75</v>
      </c>
      <c r="M67" s="69">
        <v>99541.25</v>
      </c>
      <c r="N67" s="73">
        <v>44551</v>
      </c>
      <c r="O67" s="22" t="s">
        <v>9</v>
      </c>
    </row>
    <row r="68" spans="1:15" s="32" customFormat="1" ht="15.75" x14ac:dyDescent="0.25">
      <c r="A68" s="22">
        <v>592</v>
      </c>
      <c r="B68" s="23" t="s">
        <v>15</v>
      </c>
      <c r="C68" s="70">
        <v>10.916</v>
      </c>
      <c r="D68" s="20" t="s">
        <v>16</v>
      </c>
      <c r="E68" s="70" t="s">
        <v>11</v>
      </c>
      <c r="F68" s="20" t="s">
        <v>17</v>
      </c>
      <c r="G68" s="74" t="s">
        <v>18</v>
      </c>
      <c r="H68" s="69">
        <v>325000</v>
      </c>
      <c r="I68" s="69">
        <v>325000</v>
      </c>
      <c r="J68" s="27">
        <v>43700</v>
      </c>
      <c r="K68" s="27">
        <v>44651</v>
      </c>
      <c r="L68" s="69">
        <v>186324.12</v>
      </c>
      <c r="M68" s="69">
        <v>138675.88</v>
      </c>
      <c r="N68" s="73">
        <v>44551</v>
      </c>
      <c r="O68" s="22" t="s">
        <v>9</v>
      </c>
    </row>
    <row r="69" spans="1:15" s="32" customFormat="1" ht="15.75" x14ac:dyDescent="0.25">
      <c r="A69" s="22">
        <v>592</v>
      </c>
      <c r="B69" s="23" t="s">
        <v>15</v>
      </c>
      <c r="C69" s="70">
        <v>10.916</v>
      </c>
      <c r="D69" s="20" t="s">
        <v>16</v>
      </c>
      <c r="E69" s="70" t="s">
        <v>11</v>
      </c>
      <c r="F69" s="20" t="s">
        <v>17</v>
      </c>
      <c r="G69" s="22" t="s">
        <v>19</v>
      </c>
      <c r="H69" s="69">
        <v>325000</v>
      </c>
      <c r="I69" s="69">
        <v>325000</v>
      </c>
      <c r="J69" s="27">
        <v>43700</v>
      </c>
      <c r="K69" s="27">
        <v>44651</v>
      </c>
      <c r="L69" s="69">
        <v>277642.09999999998</v>
      </c>
      <c r="M69" s="69">
        <v>47357.900000000023</v>
      </c>
      <c r="N69" s="73">
        <v>44551</v>
      </c>
      <c r="O69" s="22" t="s">
        <v>9</v>
      </c>
    </row>
    <row r="70" spans="1:15" s="32" customFormat="1" ht="15.75" x14ac:dyDescent="0.25">
      <c r="A70" s="22">
        <v>592</v>
      </c>
      <c r="B70" s="23" t="s">
        <v>15</v>
      </c>
      <c r="C70" s="70">
        <v>10.916</v>
      </c>
      <c r="D70" s="20" t="s">
        <v>16</v>
      </c>
      <c r="E70" s="70" t="s">
        <v>11</v>
      </c>
      <c r="F70" s="75" t="s">
        <v>17</v>
      </c>
      <c r="G70" s="22" t="s">
        <v>20</v>
      </c>
      <c r="H70" s="69">
        <v>325000</v>
      </c>
      <c r="I70" s="69">
        <v>325000</v>
      </c>
      <c r="J70" s="27">
        <v>43700</v>
      </c>
      <c r="K70" s="27">
        <v>44742</v>
      </c>
      <c r="L70" s="38">
        <v>243800.63</v>
      </c>
      <c r="M70" s="69">
        <v>81199.37</v>
      </c>
      <c r="N70" s="73">
        <v>44551</v>
      </c>
      <c r="O70" s="22" t="s">
        <v>9</v>
      </c>
    </row>
    <row r="71" spans="1:15" s="32" customFormat="1" ht="15.75" x14ac:dyDescent="0.25">
      <c r="A71" s="24">
        <v>592</v>
      </c>
      <c r="B71" s="33" t="s">
        <v>15</v>
      </c>
      <c r="C71" s="25">
        <v>10.916</v>
      </c>
      <c r="D71" s="21" t="s">
        <v>16</v>
      </c>
      <c r="E71" s="25" t="s">
        <v>11</v>
      </c>
      <c r="F71" s="21" t="s">
        <v>17</v>
      </c>
      <c r="G71" s="24" t="s">
        <v>21</v>
      </c>
      <c r="H71" s="38">
        <v>325000</v>
      </c>
      <c r="I71" s="38">
        <v>325000</v>
      </c>
      <c r="J71" s="26">
        <v>43700</v>
      </c>
      <c r="K71" s="26">
        <v>44651</v>
      </c>
      <c r="L71" s="38">
        <v>192595.72</v>
      </c>
      <c r="M71" s="38">
        <v>132404.28</v>
      </c>
      <c r="N71" s="30">
        <v>44551</v>
      </c>
      <c r="O71" s="24" t="s">
        <v>9</v>
      </c>
    </row>
    <row r="72" spans="1:15" s="34" customFormat="1" ht="15.75" x14ac:dyDescent="0.25">
      <c r="A72" s="82">
        <v>580</v>
      </c>
      <c r="B72" s="79" t="s">
        <v>36</v>
      </c>
      <c r="C72" s="80">
        <v>97.022999999999996</v>
      </c>
      <c r="D72" s="41" t="s">
        <v>144</v>
      </c>
      <c r="E72" s="80" t="s">
        <v>11</v>
      </c>
      <c r="F72" s="81" t="s">
        <v>145</v>
      </c>
      <c r="G72" s="82" t="s">
        <v>146</v>
      </c>
      <c r="H72" s="85">
        <v>340000</v>
      </c>
      <c r="I72" s="85">
        <v>340000</v>
      </c>
      <c r="J72" s="83">
        <v>44013</v>
      </c>
      <c r="K72" s="83">
        <v>44377</v>
      </c>
      <c r="L72" s="85">
        <v>337415.63</v>
      </c>
      <c r="M72" s="85">
        <f>I72-L72</f>
        <v>2584.3699999999953</v>
      </c>
      <c r="N72" s="84">
        <v>44469</v>
      </c>
      <c r="O72" s="82" t="s">
        <v>57</v>
      </c>
    </row>
    <row r="73" spans="1:15" s="34" customFormat="1" ht="15.75" x14ac:dyDescent="0.25">
      <c r="A73" s="82">
        <v>580</v>
      </c>
      <c r="B73" s="79" t="s">
        <v>36</v>
      </c>
      <c r="C73" s="80">
        <v>97.022999999999996</v>
      </c>
      <c r="D73" s="41" t="s">
        <v>144</v>
      </c>
      <c r="E73" s="80" t="s">
        <v>11</v>
      </c>
      <c r="F73" s="81" t="s">
        <v>145</v>
      </c>
      <c r="G73" s="82" t="s">
        <v>147</v>
      </c>
      <c r="H73" s="85">
        <v>389424.81</v>
      </c>
      <c r="I73" s="85">
        <v>389424.81</v>
      </c>
      <c r="J73" s="83">
        <v>44378</v>
      </c>
      <c r="K73" s="83">
        <v>44742</v>
      </c>
      <c r="L73" s="85">
        <v>0</v>
      </c>
      <c r="M73" s="85">
        <f>I73-L73</f>
        <v>389424.81</v>
      </c>
      <c r="N73" s="84">
        <v>44469</v>
      </c>
      <c r="O73" s="82" t="s">
        <v>9</v>
      </c>
    </row>
    <row r="74" spans="1:15" s="34" customFormat="1" ht="15.75" x14ac:dyDescent="0.25">
      <c r="A74" s="82">
        <v>580</v>
      </c>
      <c r="B74" s="79" t="s">
        <v>36</v>
      </c>
      <c r="C74" s="80">
        <v>97.028999999999996</v>
      </c>
      <c r="D74" s="79" t="s">
        <v>148</v>
      </c>
      <c r="E74" s="80" t="s">
        <v>11</v>
      </c>
      <c r="F74" s="81" t="s">
        <v>149</v>
      </c>
      <c r="G74" s="82" t="s">
        <v>150</v>
      </c>
      <c r="H74" s="85">
        <v>1231541.42</v>
      </c>
      <c r="I74" s="85">
        <v>33404327.500000004</v>
      </c>
      <c r="J74" s="83">
        <v>42153</v>
      </c>
      <c r="K74" s="83">
        <v>44681</v>
      </c>
      <c r="L74" s="85">
        <v>13905137.359999999</v>
      </c>
      <c r="M74" s="85">
        <f>I74-L74</f>
        <v>19499190.140000004</v>
      </c>
      <c r="N74" s="84">
        <v>44469</v>
      </c>
      <c r="O74" s="82" t="s">
        <v>9</v>
      </c>
    </row>
    <row r="75" spans="1:15" s="34" customFormat="1" ht="15.75" x14ac:dyDescent="0.25">
      <c r="A75" s="82">
        <v>580</v>
      </c>
      <c r="B75" s="79" t="s">
        <v>36</v>
      </c>
      <c r="C75" s="80">
        <v>97.028999999999996</v>
      </c>
      <c r="D75" s="79" t="s">
        <v>148</v>
      </c>
      <c r="E75" s="80" t="s">
        <v>11</v>
      </c>
      <c r="F75" s="81" t="s">
        <v>149</v>
      </c>
      <c r="G75" s="82" t="s">
        <v>151</v>
      </c>
      <c r="H75" s="85">
        <v>6998979.9100000001</v>
      </c>
      <c r="I75" s="85">
        <v>48483110.470000006</v>
      </c>
      <c r="J75" s="83">
        <v>42444</v>
      </c>
      <c r="K75" s="83">
        <v>44642</v>
      </c>
      <c r="L75" s="85">
        <v>11105480.050000001</v>
      </c>
      <c r="M75" s="85">
        <f>I75-L75</f>
        <v>37377630.420000002</v>
      </c>
      <c r="N75" s="84">
        <v>44469</v>
      </c>
      <c r="O75" s="82" t="s">
        <v>9</v>
      </c>
    </row>
    <row r="76" spans="1:15" s="34" customFormat="1" ht="15.75" x14ac:dyDescent="0.25">
      <c r="A76" s="82">
        <v>580</v>
      </c>
      <c r="B76" s="79" t="s">
        <v>36</v>
      </c>
      <c r="C76" s="80">
        <v>97.028999999999996</v>
      </c>
      <c r="D76" s="79" t="s">
        <v>148</v>
      </c>
      <c r="E76" s="80" t="s">
        <v>11</v>
      </c>
      <c r="F76" s="81" t="s">
        <v>149</v>
      </c>
      <c r="G76" s="82" t="s">
        <v>152</v>
      </c>
      <c r="H76" s="85">
        <v>259376</v>
      </c>
      <c r="I76" s="85">
        <v>29732031.949999999</v>
      </c>
      <c r="J76" s="83">
        <v>42961</v>
      </c>
      <c r="K76" s="83">
        <v>44641</v>
      </c>
      <c r="L76" s="85">
        <v>11079113.23</v>
      </c>
      <c r="M76" s="85">
        <f>I76-L76</f>
        <v>18652918.719999999</v>
      </c>
      <c r="N76" s="84">
        <v>44469</v>
      </c>
      <c r="O76" s="82" t="s">
        <v>9</v>
      </c>
    </row>
    <row r="77" spans="1:15" s="34" customFormat="1" ht="15.75" x14ac:dyDescent="0.25">
      <c r="A77" s="82">
        <v>580</v>
      </c>
      <c r="B77" s="79" t="s">
        <v>36</v>
      </c>
      <c r="C77" s="80">
        <v>97.028999999999996</v>
      </c>
      <c r="D77" s="79" t="s">
        <v>148</v>
      </c>
      <c r="E77" s="80" t="s">
        <v>11</v>
      </c>
      <c r="F77" s="81" t="s">
        <v>149</v>
      </c>
      <c r="G77" s="82" t="s">
        <v>153</v>
      </c>
      <c r="H77" s="85">
        <v>971503</v>
      </c>
      <c r="I77" s="85">
        <v>32668695.539999999</v>
      </c>
      <c r="J77" s="83">
        <v>43374</v>
      </c>
      <c r="K77" s="83">
        <v>44730</v>
      </c>
      <c r="L77" s="85">
        <v>1698513.45</v>
      </c>
      <c r="M77" s="85">
        <f>I77-L77</f>
        <v>30970182.09</v>
      </c>
      <c r="N77" s="84">
        <v>44469</v>
      </c>
      <c r="O77" s="82" t="s">
        <v>9</v>
      </c>
    </row>
    <row r="78" spans="1:15" s="34" customFormat="1" ht="15.75" x14ac:dyDescent="0.25">
      <c r="A78" s="82">
        <v>580</v>
      </c>
      <c r="B78" s="79" t="s">
        <v>36</v>
      </c>
      <c r="C78" s="80">
        <v>97.028999999999996</v>
      </c>
      <c r="D78" s="79" t="s">
        <v>148</v>
      </c>
      <c r="E78" s="80" t="s">
        <v>11</v>
      </c>
      <c r="F78" s="81" t="s">
        <v>149</v>
      </c>
      <c r="G78" s="82" t="s">
        <v>154</v>
      </c>
      <c r="H78" s="85">
        <v>429159.2</v>
      </c>
      <c r="I78" s="85">
        <v>44270860.399999999</v>
      </c>
      <c r="J78" s="83">
        <v>44090</v>
      </c>
      <c r="K78" s="83">
        <v>45184</v>
      </c>
      <c r="L78" s="85">
        <v>0</v>
      </c>
      <c r="M78" s="85">
        <f>I78-L78</f>
        <v>44270860.399999999</v>
      </c>
      <c r="N78" s="84">
        <v>44469</v>
      </c>
      <c r="O78" s="82" t="s">
        <v>9</v>
      </c>
    </row>
    <row r="79" spans="1:15" s="34" customFormat="1" ht="15.75" x14ac:dyDescent="0.25">
      <c r="A79" s="82">
        <v>580</v>
      </c>
      <c r="B79" s="79" t="s">
        <v>36</v>
      </c>
      <c r="C79" s="80">
        <v>97.045000000000002</v>
      </c>
      <c r="D79" s="79" t="s">
        <v>155</v>
      </c>
      <c r="E79" s="80" t="s">
        <v>11</v>
      </c>
      <c r="F79" s="81" t="s">
        <v>156</v>
      </c>
      <c r="G79" s="82" t="s">
        <v>157</v>
      </c>
      <c r="H79" s="85">
        <v>97931</v>
      </c>
      <c r="I79" s="85">
        <v>97931</v>
      </c>
      <c r="J79" s="83">
        <v>43739</v>
      </c>
      <c r="K79" s="83">
        <v>44469</v>
      </c>
      <c r="L79" s="85">
        <v>64713.120000000003</v>
      </c>
      <c r="M79" s="85">
        <f>I79-L79</f>
        <v>33217.879999999997</v>
      </c>
      <c r="N79" s="84">
        <v>44469</v>
      </c>
      <c r="O79" s="82" t="s">
        <v>9</v>
      </c>
    </row>
    <row r="80" spans="1:15" s="34" customFormat="1" ht="15.75" x14ac:dyDescent="0.25">
      <c r="A80" s="82">
        <v>580</v>
      </c>
      <c r="B80" s="79" t="s">
        <v>36</v>
      </c>
      <c r="C80" s="80">
        <v>97.045000000000002</v>
      </c>
      <c r="D80" s="79" t="s">
        <v>155</v>
      </c>
      <c r="E80" s="80" t="s">
        <v>11</v>
      </c>
      <c r="F80" s="81" t="s">
        <v>156</v>
      </c>
      <c r="G80" s="82" t="s">
        <v>158</v>
      </c>
      <c r="H80" s="85">
        <v>399419</v>
      </c>
      <c r="I80" s="85">
        <v>399419</v>
      </c>
      <c r="J80" s="83">
        <v>43739</v>
      </c>
      <c r="K80" s="83">
        <v>44834</v>
      </c>
      <c r="L80" s="85">
        <v>227500.54</v>
      </c>
      <c r="M80" s="85">
        <f>I80-L80</f>
        <v>171918.46</v>
      </c>
      <c r="N80" s="84">
        <v>44469</v>
      </c>
      <c r="O80" s="82" t="s">
        <v>9</v>
      </c>
    </row>
    <row r="81" spans="1:15" s="34" customFormat="1" ht="15.75" x14ac:dyDescent="0.25">
      <c r="A81" s="82">
        <v>580</v>
      </c>
      <c r="B81" s="79" t="s">
        <v>36</v>
      </c>
      <c r="C81" s="80">
        <v>97.045000000000002</v>
      </c>
      <c r="D81" s="79" t="s">
        <v>155</v>
      </c>
      <c r="E81" s="80" t="s">
        <v>11</v>
      </c>
      <c r="F81" s="81" t="s">
        <v>156</v>
      </c>
      <c r="G81" s="82" t="s">
        <v>159</v>
      </c>
      <c r="H81" s="85">
        <v>75000</v>
      </c>
      <c r="I81" s="85">
        <v>75000</v>
      </c>
      <c r="J81" s="83">
        <v>43739</v>
      </c>
      <c r="K81" s="83">
        <v>44834</v>
      </c>
      <c r="L81" s="85">
        <v>0</v>
      </c>
      <c r="M81" s="85">
        <f>I81-L81</f>
        <v>75000</v>
      </c>
      <c r="N81" s="84">
        <v>44469</v>
      </c>
      <c r="O81" s="82" t="s">
        <v>9</v>
      </c>
    </row>
    <row r="82" spans="1:15" s="34" customFormat="1" ht="15.75" x14ac:dyDescent="0.25">
      <c r="A82" s="82">
        <v>580</v>
      </c>
      <c r="B82" s="79" t="s">
        <v>36</v>
      </c>
      <c r="C82" s="80">
        <v>97.045000000000002</v>
      </c>
      <c r="D82" s="79" t="s">
        <v>155</v>
      </c>
      <c r="E82" s="80" t="s">
        <v>11</v>
      </c>
      <c r="F82" s="81" t="s">
        <v>156</v>
      </c>
      <c r="G82" s="82" t="s">
        <v>160</v>
      </c>
      <c r="H82" s="85">
        <v>131652</v>
      </c>
      <c r="I82" s="85">
        <v>131652</v>
      </c>
      <c r="J82" s="83">
        <v>43739</v>
      </c>
      <c r="K82" s="83">
        <v>44469</v>
      </c>
      <c r="L82" s="85">
        <v>94986.69</v>
      </c>
      <c r="M82" s="85">
        <f>I82-L82</f>
        <v>36665.31</v>
      </c>
      <c r="N82" s="84">
        <v>44469</v>
      </c>
      <c r="O82" s="82" t="s">
        <v>9</v>
      </c>
    </row>
    <row r="83" spans="1:15" s="34" customFormat="1" ht="15.75" x14ac:dyDescent="0.25">
      <c r="A83" s="82">
        <v>580</v>
      </c>
      <c r="B83" s="79" t="s">
        <v>36</v>
      </c>
      <c r="C83" s="80">
        <v>97.045000000000002</v>
      </c>
      <c r="D83" s="79" t="s">
        <v>155</v>
      </c>
      <c r="E83" s="80" t="s">
        <v>11</v>
      </c>
      <c r="F83" s="81" t="s">
        <v>156</v>
      </c>
      <c r="G83" s="82" t="s">
        <v>161</v>
      </c>
      <c r="H83" s="85">
        <v>96867</v>
      </c>
      <c r="I83" s="85">
        <v>96867</v>
      </c>
      <c r="J83" s="83">
        <v>43739</v>
      </c>
      <c r="K83" s="83">
        <v>44469</v>
      </c>
      <c r="L83" s="85">
        <v>72487.649999999994</v>
      </c>
      <c r="M83" s="85">
        <f>I83-L83</f>
        <v>24379.350000000006</v>
      </c>
      <c r="N83" s="84">
        <v>44469</v>
      </c>
      <c r="O83" s="82" t="s">
        <v>9</v>
      </c>
    </row>
    <row r="84" spans="1:15" s="34" customFormat="1" ht="15.75" x14ac:dyDescent="0.25">
      <c r="A84" s="82">
        <v>580</v>
      </c>
      <c r="B84" s="79" t="s">
        <v>36</v>
      </c>
      <c r="C84" s="80">
        <v>97.045000000000002</v>
      </c>
      <c r="D84" s="79" t="s">
        <v>155</v>
      </c>
      <c r="E84" s="80" t="s">
        <v>11</v>
      </c>
      <c r="F84" s="81" t="s">
        <v>156</v>
      </c>
      <c r="G84" s="82" t="s">
        <v>162</v>
      </c>
      <c r="H84" s="85">
        <v>54131</v>
      </c>
      <c r="I84" s="85">
        <v>54131</v>
      </c>
      <c r="J84" s="83">
        <v>43739</v>
      </c>
      <c r="K84" s="83">
        <v>44469</v>
      </c>
      <c r="L84" s="85">
        <v>49910.02</v>
      </c>
      <c r="M84" s="85">
        <f>I84-L84</f>
        <v>4220.9800000000032</v>
      </c>
      <c r="N84" s="84">
        <v>44469</v>
      </c>
      <c r="O84" s="82" t="s">
        <v>9</v>
      </c>
    </row>
    <row r="85" spans="1:15" s="34" customFormat="1" ht="15.75" x14ac:dyDescent="0.25">
      <c r="A85" s="82">
        <v>580</v>
      </c>
      <c r="B85" s="79" t="s">
        <v>36</v>
      </c>
      <c r="C85" s="80">
        <v>97.045000000000002</v>
      </c>
      <c r="D85" s="79" t="s">
        <v>155</v>
      </c>
      <c r="E85" s="80" t="s">
        <v>11</v>
      </c>
      <c r="F85" s="81" t="s">
        <v>156</v>
      </c>
      <c r="G85" s="82" t="s">
        <v>163</v>
      </c>
      <c r="H85" s="85">
        <v>1085286</v>
      </c>
      <c r="I85" s="85">
        <v>1085286</v>
      </c>
      <c r="J85" s="83">
        <v>44105</v>
      </c>
      <c r="K85" s="83">
        <v>44834</v>
      </c>
      <c r="L85" s="85">
        <v>123242.17</v>
      </c>
      <c r="M85" s="85">
        <f>I85-L85</f>
        <v>962043.83</v>
      </c>
      <c r="N85" s="84">
        <v>44469</v>
      </c>
      <c r="O85" s="82" t="s">
        <v>9</v>
      </c>
    </row>
    <row r="86" spans="1:15" s="34" customFormat="1" ht="15.75" x14ac:dyDescent="0.25">
      <c r="A86" s="82">
        <v>580</v>
      </c>
      <c r="B86" s="79" t="s">
        <v>36</v>
      </c>
      <c r="C86" s="80">
        <v>97.045000000000002</v>
      </c>
      <c r="D86" s="79" t="s">
        <v>155</v>
      </c>
      <c r="E86" s="80" t="s">
        <v>11</v>
      </c>
      <c r="F86" s="81" t="s">
        <v>156</v>
      </c>
      <c r="G86" s="82" t="s">
        <v>164</v>
      </c>
      <c r="H86" s="85">
        <v>1173790</v>
      </c>
      <c r="I86" s="85">
        <v>1173790</v>
      </c>
      <c r="J86" s="83">
        <v>44105</v>
      </c>
      <c r="K86" s="83">
        <v>44834</v>
      </c>
      <c r="L86" s="85">
        <v>88671</v>
      </c>
      <c r="M86" s="85">
        <f>I86-L86</f>
        <v>1085119</v>
      </c>
      <c r="N86" s="84">
        <v>44469</v>
      </c>
      <c r="O86" s="82" t="s">
        <v>9</v>
      </c>
    </row>
    <row r="87" spans="1:15" s="34" customFormat="1" ht="15.75" x14ac:dyDescent="0.25">
      <c r="A87" s="82">
        <v>580</v>
      </c>
      <c r="B87" s="79" t="s">
        <v>36</v>
      </c>
      <c r="C87" s="80">
        <v>97.045000000000002</v>
      </c>
      <c r="D87" s="79" t="s">
        <v>155</v>
      </c>
      <c r="E87" s="80" t="s">
        <v>11</v>
      </c>
      <c r="F87" s="81" t="s">
        <v>156</v>
      </c>
      <c r="G87" s="82" t="s">
        <v>165</v>
      </c>
      <c r="H87" s="85">
        <v>50000</v>
      </c>
      <c r="I87" s="85">
        <v>50000</v>
      </c>
      <c r="J87" s="83">
        <v>44105</v>
      </c>
      <c r="K87" s="83">
        <v>44834</v>
      </c>
      <c r="L87" s="85">
        <v>32432.81</v>
      </c>
      <c r="M87" s="85">
        <f>I87-L87</f>
        <v>17567.189999999999</v>
      </c>
      <c r="N87" s="84">
        <v>44469</v>
      </c>
      <c r="O87" s="82" t="s">
        <v>9</v>
      </c>
    </row>
    <row r="88" spans="1:15" ht="31.5" x14ac:dyDescent="0.25">
      <c r="A88" s="22">
        <v>721</v>
      </c>
      <c r="B88" s="35" t="s">
        <v>119</v>
      </c>
      <c r="C88" s="70">
        <v>43.000999999999998</v>
      </c>
      <c r="D88" s="36" t="s">
        <v>120</v>
      </c>
      <c r="E88" s="70" t="s">
        <v>117</v>
      </c>
      <c r="F88" s="36" t="s">
        <v>118</v>
      </c>
      <c r="G88" s="22" t="s">
        <v>74</v>
      </c>
      <c r="H88" s="76">
        <v>161791</v>
      </c>
      <c r="I88" s="76">
        <v>396904</v>
      </c>
      <c r="J88" s="77">
        <v>43922</v>
      </c>
      <c r="K88" s="77">
        <v>45382</v>
      </c>
      <c r="L88" s="78">
        <v>105289.12</v>
      </c>
      <c r="M88" s="78">
        <v>291614.88</v>
      </c>
      <c r="N88" s="77">
        <v>44561</v>
      </c>
      <c r="O88" s="22" t="s">
        <v>9</v>
      </c>
    </row>
    <row r="89" spans="1:15" ht="15.75" x14ac:dyDescent="0.25">
      <c r="A89" s="22">
        <v>721</v>
      </c>
      <c r="B89" s="35" t="s">
        <v>119</v>
      </c>
      <c r="C89" s="70">
        <v>47.05</v>
      </c>
      <c r="D89" s="36" t="s">
        <v>121</v>
      </c>
      <c r="E89" s="70" t="s">
        <v>55</v>
      </c>
      <c r="F89" s="36" t="s">
        <v>75</v>
      </c>
      <c r="G89" s="22">
        <v>1854986</v>
      </c>
      <c r="H89" s="76">
        <v>179099</v>
      </c>
      <c r="I89" s="76">
        <v>359418</v>
      </c>
      <c r="J89" s="77">
        <v>43692</v>
      </c>
      <c r="K89" s="77">
        <v>45138</v>
      </c>
      <c r="L89" s="78">
        <v>212886.62</v>
      </c>
      <c r="M89" s="78">
        <v>146531.38</v>
      </c>
      <c r="N89" s="77">
        <v>44561</v>
      </c>
      <c r="O89" s="22" t="s">
        <v>9</v>
      </c>
    </row>
    <row r="90" spans="1:15" ht="15.75" x14ac:dyDescent="0.25">
      <c r="A90" s="22">
        <v>721</v>
      </c>
      <c r="B90" s="35" t="s">
        <v>119</v>
      </c>
      <c r="C90" s="70">
        <v>11.430999999999999</v>
      </c>
      <c r="D90" s="36" t="s">
        <v>122</v>
      </c>
      <c r="E90" s="42" t="s">
        <v>55</v>
      </c>
      <c r="F90" s="36" t="s">
        <v>123</v>
      </c>
      <c r="G90" s="22" t="s">
        <v>124</v>
      </c>
      <c r="H90" s="76">
        <v>114395</v>
      </c>
      <c r="I90" s="76">
        <v>114395</v>
      </c>
      <c r="J90" s="77">
        <v>44440</v>
      </c>
      <c r="K90" s="77">
        <v>45169</v>
      </c>
      <c r="L90" s="78">
        <v>0</v>
      </c>
      <c r="M90" s="78">
        <v>114395</v>
      </c>
      <c r="N90" s="77">
        <v>44561</v>
      </c>
      <c r="O90" s="22" t="s">
        <v>9</v>
      </c>
    </row>
  </sheetData>
  <sortState xmlns:xlrd2="http://schemas.microsoft.com/office/spreadsheetml/2017/richdata2" ref="A11:O50">
    <sortCondition ref="B11"/>
  </sortState>
  <mergeCells count="7">
    <mergeCell ref="A7:N7"/>
    <mergeCell ref="A8:N8"/>
    <mergeCell ref="A1:O1"/>
    <mergeCell ref="A2:N2"/>
    <mergeCell ref="A3:N3"/>
    <mergeCell ref="A4:N4"/>
    <mergeCell ref="A6:N6"/>
  </mergeCells>
  <hyperlinks>
    <hyperlink ref="F89" r:id="rId1" xr:uid="{204A44F1-29D9-406E-A596-B58ECD9E497D}"/>
    <hyperlink ref="F26" r:id="rId2" xr:uid="{94278DC2-D398-4880-8045-F77220857BBE}"/>
    <hyperlink ref="F27" r:id="rId3" xr:uid="{A3C92D83-3FEC-485D-BBE3-245CCF8BB168}"/>
    <hyperlink ref="F28" r:id="rId4" xr:uid="{E72272CE-F77B-4DD8-9019-F9D017DE82DB}"/>
    <hyperlink ref="F74" r:id="rId5" xr:uid="{5AB6A02D-CCAF-4CB4-9F83-096A6762623E}"/>
    <hyperlink ref="F75" r:id="rId6" xr:uid="{51C91EF2-0398-47BE-BA6D-4435AEE7778F}"/>
    <hyperlink ref="F76" r:id="rId7" xr:uid="{E130B24D-C519-4934-A345-463AF991C34D}"/>
    <hyperlink ref="F79" r:id="rId8" xr:uid="{AE4CC1B7-E169-4C0A-BE39-03A5E34C1BDA}"/>
    <hyperlink ref="F80" r:id="rId9" xr:uid="{CF9F56BB-A65F-4BD4-B7BD-D651AC820889}"/>
    <hyperlink ref="F81" r:id="rId10" xr:uid="{92222446-C77A-49F0-ABDE-EE4C471C255E}"/>
    <hyperlink ref="F82" r:id="rId11" xr:uid="{3D77B22F-73C8-4FF0-8850-E5D24EB8726D}"/>
    <hyperlink ref="F83" r:id="rId12" xr:uid="{B4ECFCEF-020D-4ED5-8187-EDAC841695C6}"/>
    <hyperlink ref="F84" r:id="rId13" xr:uid="{B7022547-2C1B-4010-AA3F-1A599A5A1443}"/>
    <hyperlink ref="F77" r:id="rId14" xr:uid="{A457D8ED-7E2E-40BB-B68C-F658D95307B0}"/>
    <hyperlink ref="F72" r:id="rId15" xr:uid="{2EA58FCA-7D90-421D-A7CB-01E32E6E049C}"/>
    <hyperlink ref="F78" r:id="rId16" xr:uid="{F7676C44-3A81-403C-BB5B-325D941382EC}"/>
    <hyperlink ref="F85" r:id="rId17" xr:uid="{30F7B5C9-CF9E-4745-93EC-C2610C59BA1E}"/>
    <hyperlink ref="F86" r:id="rId18" xr:uid="{9C0CC903-70D4-4E10-8876-4EE161281D46}"/>
    <hyperlink ref="F87" r:id="rId19" xr:uid="{28029006-551E-4342-8282-772D4F5834DF}"/>
    <hyperlink ref="F73" r:id="rId20" xr:uid="{9BB1BD75-75D0-45D3-B4A5-0639C655CAA5}"/>
  </hyperlinks>
  <pageMargins left="0.24" right="0.25" top="0.39" bottom="0.4" header="0.3" footer="0.3"/>
  <pageSetup paperSize="5" scale="21" fitToHeight="0" orientation="landscape" r:id="rId21"/>
  <headerFooter>
    <oddHeader xml:space="preserve">&amp;LTexas Water Development Board         </oddHeader>
    <oddFooter>&amp;RForm Dated: &amp;D</oddFooter>
  </headerFooter>
  <tableParts count="1">
    <tablePart r:id="rId2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Trevino</dc:creator>
  <cp:lastModifiedBy>Aaron Waters</cp:lastModifiedBy>
  <cp:lastPrinted>2020-06-30T13:58:29Z</cp:lastPrinted>
  <dcterms:created xsi:type="dcterms:W3CDTF">2019-08-28T20:36:21Z</dcterms:created>
  <dcterms:modified xsi:type="dcterms:W3CDTF">2022-01-07T21:16:24Z</dcterms:modified>
</cp:coreProperties>
</file>