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twdb.sharepoint.com/sites/FloodPlanning/Shared Documents/Guidance Documents/Public Comment Response/"/>
    </mc:Choice>
  </mc:AlternateContent>
  <xr:revisionPtr revIDLastSave="1" documentId="11_B32E3C1801DDB61C580B5432D60EA3CDB5EE541D" xr6:coauthVersionLast="47" xr6:coauthVersionMax="47" xr10:uidLastSave="{97EB77A5-D199-436B-B6F9-4F9B39BBA446}"/>
  <bookViews>
    <workbookView xWindow="-120" yWindow="-120" windowWidth="29040" windowHeight="15840" tabRatio="680" firstSheet="2" activeTab="2" xr2:uid="{00000000-000D-0000-FFFF-FFFF00000000}"/>
  </bookViews>
  <sheets>
    <sheet name="Test examples - Trans" sheetId="6" state="hidden" r:id="rId1"/>
    <sheet name="Readme" sheetId="16" r:id="rId2"/>
    <sheet name="Data Entry" sheetId="8" r:id="rId3"/>
    <sheet name="Scoring Summary" sheetId="7" r:id="rId4"/>
    <sheet name="Life and Safety Calculation" sheetId="12" r:id="rId5"/>
    <sheet name="Life and Safety Tabular Data" sheetId="15" r:id="rId6"/>
    <sheet name="Data for Pull-down" sheetId="9" r:id="rId7"/>
  </sheets>
  <definedNames>
    <definedName name="ExternalData_1" localSheetId="0" hidden="1">'Test examples - Trans'!$A$1:$A$7</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C1004" i="8" l="1"/>
  <c r="CC1003" i="8"/>
  <c r="CC1002" i="8"/>
  <c r="CC1001" i="8"/>
  <c r="CC1000" i="8"/>
  <c r="CC999" i="8"/>
  <c r="CC998" i="8"/>
  <c r="CC997" i="8"/>
  <c r="CC996" i="8"/>
  <c r="CC995" i="8"/>
  <c r="CC994" i="8"/>
  <c r="CC993" i="8"/>
  <c r="CC992" i="8"/>
  <c r="CC991" i="8"/>
  <c r="CC990" i="8"/>
  <c r="CC989" i="8"/>
  <c r="CC988" i="8"/>
  <c r="CC987" i="8"/>
  <c r="CC986" i="8"/>
  <c r="CC985" i="8"/>
  <c r="CC984" i="8"/>
  <c r="CC983" i="8"/>
  <c r="CC982" i="8"/>
  <c r="CC981" i="8"/>
  <c r="CC980" i="8"/>
  <c r="CC979" i="8"/>
  <c r="CC978" i="8"/>
  <c r="CC977" i="8"/>
  <c r="CC976" i="8"/>
  <c r="CC975" i="8"/>
  <c r="CC974" i="8"/>
  <c r="CC973" i="8"/>
  <c r="CC972" i="8"/>
  <c r="CC971" i="8"/>
  <c r="CC970" i="8"/>
  <c r="CC969" i="8"/>
  <c r="CC968" i="8"/>
  <c r="CC967" i="8"/>
  <c r="CC966" i="8"/>
  <c r="CC965" i="8"/>
  <c r="CC964" i="8"/>
  <c r="CC963" i="8"/>
  <c r="CC962" i="8"/>
  <c r="CC961" i="8"/>
  <c r="CC960" i="8"/>
  <c r="CC959" i="8"/>
  <c r="CC958" i="8"/>
  <c r="CC957" i="8"/>
  <c r="CC956" i="8"/>
  <c r="CC955" i="8"/>
  <c r="CC954" i="8"/>
  <c r="CC953" i="8"/>
  <c r="CC952" i="8"/>
  <c r="CC951" i="8"/>
  <c r="CC950" i="8"/>
  <c r="CC949" i="8"/>
  <c r="CC948" i="8"/>
  <c r="CC947" i="8"/>
  <c r="CC946" i="8"/>
  <c r="CC945" i="8"/>
  <c r="CC944" i="8"/>
  <c r="CC943" i="8"/>
  <c r="CC942" i="8"/>
  <c r="CC941" i="8"/>
  <c r="CC940" i="8"/>
  <c r="CC939" i="8"/>
  <c r="CC938" i="8"/>
  <c r="CC937" i="8"/>
  <c r="CC936" i="8"/>
  <c r="CC935" i="8"/>
  <c r="CC934" i="8"/>
  <c r="CC933" i="8"/>
  <c r="CC932" i="8"/>
  <c r="CC931" i="8"/>
  <c r="CC930" i="8"/>
  <c r="CC929" i="8"/>
  <c r="CC928" i="8"/>
  <c r="CC927" i="8"/>
  <c r="CC926" i="8"/>
  <c r="CC925" i="8"/>
  <c r="CC924" i="8"/>
  <c r="CC923" i="8"/>
  <c r="CC922" i="8"/>
  <c r="CC921" i="8"/>
  <c r="CC920" i="8"/>
  <c r="CC919" i="8"/>
  <c r="CC918" i="8"/>
  <c r="CC917" i="8"/>
  <c r="CC916" i="8"/>
  <c r="CC915" i="8"/>
  <c r="CC914" i="8"/>
  <c r="CC913" i="8"/>
  <c r="CC912" i="8"/>
  <c r="CC911" i="8"/>
  <c r="CC910" i="8"/>
  <c r="CC909" i="8"/>
  <c r="CC908" i="8"/>
  <c r="CC907" i="8"/>
  <c r="CC906" i="8"/>
  <c r="CC905" i="8"/>
  <c r="CC904" i="8"/>
  <c r="CC903" i="8"/>
  <c r="CC902" i="8"/>
  <c r="CC901" i="8"/>
  <c r="CC900" i="8"/>
  <c r="CC899" i="8"/>
  <c r="CC898" i="8"/>
  <c r="CC897" i="8"/>
  <c r="CC896" i="8"/>
  <c r="CC895" i="8"/>
  <c r="CC894" i="8"/>
  <c r="CC893" i="8"/>
  <c r="CC892" i="8"/>
  <c r="CC891" i="8"/>
  <c r="CC890" i="8"/>
  <c r="CC889" i="8"/>
  <c r="CC888" i="8"/>
  <c r="CC887" i="8"/>
  <c r="CC886" i="8"/>
  <c r="CC885" i="8"/>
  <c r="CC884" i="8"/>
  <c r="CC883" i="8"/>
  <c r="CC882" i="8"/>
  <c r="CC881" i="8"/>
  <c r="CC880" i="8"/>
  <c r="CC879" i="8"/>
  <c r="CC878" i="8"/>
  <c r="CC877" i="8"/>
  <c r="CC876" i="8"/>
  <c r="CC875" i="8"/>
  <c r="CC874" i="8"/>
  <c r="CC873" i="8"/>
  <c r="CC872" i="8"/>
  <c r="CC871" i="8"/>
  <c r="CC870" i="8"/>
  <c r="CC869" i="8"/>
  <c r="CC868" i="8"/>
  <c r="CC867" i="8"/>
  <c r="CC866" i="8"/>
  <c r="CC865" i="8"/>
  <c r="CC864" i="8"/>
  <c r="CC863" i="8"/>
  <c r="CC862" i="8"/>
  <c r="CC861" i="8"/>
  <c r="CC860" i="8"/>
  <c r="CC859" i="8"/>
  <c r="CC858" i="8"/>
  <c r="CC857" i="8"/>
  <c r="CC856" i="8"/>
  <c r="CC855" i="8"/>
  <c r="CC854" i="8"/>
  <c r="CC853" i="8"/>
  <c r="CC852" i="8"/>
  <c r="CC851" i="8"/>
  <c r="CC850" i="8"/>
  <c r="CC849" i="8"/>
  <c r="CC848" i="8"/>
  <c r="CC847" i="8"/>
  <c r="CC846" i="8"/>
  <c r="CC845" i="8"/>
  <c r="CC844" i="8"/>
  <c r="CC843" i="8"/>
  <c r="CC842" i="8"/>
  <c r="CC841" i="8"/>
  <c r="CC840" i="8"/>
  <c r="CC839" i="8"/>
  <c r="CC838" i="8"/>
  <c r="CC837" i="8"/>
  <c r="CC836" i="8"/>
  <c r="CC835" i="8"/>
  <c r="CC834" i="8"/>
  <c r="CC833" i="8"/>
  <c r="CC832" i="8"/>
  <c r="CC831" i="8"/>
  <c r="CC830" i="8"/>
  <c r="CC829" i="8"/>
  <c r="CC828" i="8"/>
  <c r="CC827" i="8"/>
  <c r="CC826" i="8"/>
  <c r="CC825" i="8"/>
  <c r="CC824" i="8"/>
  <c r="CC823" i="8"/>
  <c r="CC822" i="8"/>
  <c r="CC821" i="8"/>
  <c r="CC820" i="8"/>
  <c r="CC819" i="8"/>
  <c r="CC818" i="8"/>
  <c r="CC817" i="8"/>
  <c r="CC816" i="8"/>
  <c r="CC815" i="8"/>
  <c r="CC814" i="8"/>
  <c r="CC813" i="8"/>
  <c r="CC812" i="8"/>
  <c r="CC811" i="8"/>
  <c r="CC810" i="8"/>
  <c r="CC809" i="8"/>
  <c r="CC808" i="8"/>
  <c r="CC807" i="8"/>
  <c r="CC806" i="8"/>
  <c r="CC805" i="8"/>
  <c r="CC804" i="8"/>
  <c r="CC803" i="8"/>
  <c r="CC802" i="8"/>
  <c r="CC801" i="8"/>
  <c r="CC800" i="8"/>
  <c r="CC799" i="8"/>
  <c r="CC798" i="8"/>
  <c r="CC797" i="8"/>
  <c r="CC796" i="8"/>
  <c r="CC795" i="8"/>
  <c r="CC794" i="8"/>
  <c r="CC793" i="8"/>
  <c r="CC792" i="8"/>
  <c r="CC791" i="8"/>
  <c r="CC790" i="8"/>
  <c r="CC789" i="8"/>
  <c r="CC788" i="8"/>
  <c r="CC787" i="8"/>
  <c r="CC786" i="8"/>
  <c r="CC785" i="8"/>
  <c r="CC784" i="8"/>
  <c r="CC783" i="8"/>
  <c r="CC782" i="8"/>
  <c r="CC781" i="8"/>
  <c r="CC780" i="8"/>
  <c r="CC779" i="8"/>
  <c r="CC778" i="8"/>
  <c r="CC777" i="8"/>
  <c r="CC776" i="8"/>
  <c r="CC775" i="8"/>
  <c r="CC774" i="8"/>
  <c r="CC773" i="8"/>
  <c r="CC772" i="8"/>
  <c r="CC771" i="8"/>
  <c r="CC770" i="8"/>
  <c r="CC769" i="8"/>
  <c r="CC768" i="8"/>
  <c r="CC767" i="8"/>
  <c r="CC766" i="8"/>
  <c r="CC765" i="8"/>
  <c r="CC764" i="8"/>
  <c r="CC763" i="8"/>
  <c r="CC762" i="8"/>
  <c r="CC761" i="8"/>
  <c r="CC760" i="8"/>
  <c r="CC759" i="8"/>
  <c r="CC758" i="8"/>
  <c r="CC757" i="8"/>
  <c r="CC756" i="8"/>
  <c r="CC755" i="8"/>
  <c r="CC754" i="8"/>
  <c r="CC753" i="8"/>
  <c r="CC752" i="8"/>
  <c r="CC751" i="8"/>
  <c r="CC750" i="8"/>
  <c r="CC749" i="8"/>
  <c r="CC748" i="8"/>
  <c r="CC747" i="8"/>
  <c r="CC746" i="8"/>
  <c r="CC745" i="8"/>
  <c r="CC744" i="8"/>
  <c r="CC743" i="8"/>
  <c r="CC742" i="8"/>
  <c r="CC741" i="8"/>
  <c r="CC740" i="8"/>
  <c r="CC739" i="8"/>
  <c r="CC738" i="8"/>
  <c r="CC737" i="8"/>
  <c r="CC736" i="8"/>
  <c r="CC735" i="8"/>
  <c r="CC734" i="8"/>
  <c r="CC733" i="8"/>
  <c r="CC732" i="8"/>
  <c r="CC731" i="8"/>
  <c r="CC730" i="8"/>
  <c r="CC729" i="8"/>
  <c r="CC728" i="8"/>
  <c r="CC727" i="8"/>
  <c r="CC726" i="8"/>
  <c r="CC725" i="8"/>
  <c r="CC724" i="8"/>
  <c r="CC723" i="8"/>
  <c r="CC722" i="8"/>
  <c r="CC721" i="8"/>
  <c r="CC720" i="8"/>
  <c r="CC719" i="8"/>
  <c r="CC718" i="8"/>
  <c r="CC717" i="8"/>
  <c r="CC716" i="8"/>
  <c r="CC715" i="8"/>
  <c r="CC714" i="8"/>
  <c r="CC713" i="8"/>
  <c r="CC712" i="8"/>
  <c r="CC711" i="8"/>
  <c r="CC710" i="8"/>
  <c r="CC709" i="8"/>
  <c r="CC708" i="8"/>
  <c r="CC707" i="8"/>
  <c r="CC706" i="8"/>
  <c r="CC705" i="8"/>
  <c r="CC704" i="8"/>
  <c r="CC703" i="8"/>
  <c r="CC702" i="8"/>
  <c r="CC701" i="8"/>
  <c r="CC700" i="8"/>
  <c r="CC699" i="8"/>
  <c r="CC698" i="8"/>
  <c r="CC697" i="8"/>
  <c r="CC696" i="8"/>
  <c r="CC695" i="8"/>
  <c r="CC694" i="8"/>
  <c r="CC693" i="8"/>
  <c r="CC692" i="8"/>
  <c r="CC691" i="8"/>
  <c r="CC690" i="8"/>
  <c r="CC689" i="8"/>
  <c r="CC688" i="8"/>
  <c r="CC687" i="8"/>
  <c r="CC686" i="8"/>
  <c r="CC685" i="8"/>
  <c r="CC684" i="8"/>
  <c r="CC683" i="8"/>
  <c r="CC682" i="8"/>
  <c r="CC681" i="8"/>
  <c r="CC680" i="8"/>
  <c r="CC679" i="8"/>
  <c r="CC678" i="8"/>
  <c r="CC677" i="8"/>
  <c r="CC676" i="8"/>
  <c r="CC675" i="8"/>
  <c r="CC674" i="8"/>
  <c r="CC673" i="8"/>
  <c r="CC672" i="8"/>
  <c r="CC671" i="8"/>
  <c r="CC670" i="8"/>
  <c r="CC669" i="8"/>
  <c r="CC668" i="8"/>
  <c r="CC667" i="8"/>
  <c r="CC666" i="8"/>
  <c r="CC665" i="8"/>
  <c r="CC664" i="8"/>
  <c r="CC663" i="8"/>
  <c r="CC662" i="8"/>
  <c r="CC661" i="8"/>
  <c r="CC660" i="8"/>
  <c r="CC659" i="8"/>
  <c r="CC658" i="8"/>
  <c r="CC657" i="8"/>
  <c r="CC656" i="8"/>
  <c r="CC655" i="8"/>
  <c r="CC654" i="8"/>
  <c r="CC653" i="8"/>
  <c r="CC652" i="8"/>
  <c r="CC651" i="8"/>
  <c r="CC650" i="8"/>
  <c r="CC649" i="8"/>
  <c r="CC648" i="8"/>
  <c r="CC647" i="8"/>
  <c r="CC646" i="8"/>
  <c r="CC645" i="8"/>
  <c r="CC644" i="8"/>
  <c r="CC643" i="8"/>
  <c r="CC642" i="8"/>
  <c r="CC641" i="8"/>
  <c r="CC640" i="8"/>
  <c r="CC639" i="8"/>
  <c r="CC638" i="8"/>
  <c r="CC637" i="8"/>
  <c r="CC636" i="8"/>
  <c r="CC635" i="8"/>
  <c r="CC634" i="8"/>
  <c r="CC633" i="8"/>
  <c r="CC632" i="8"/>
  <c r="CC631" i="8"/>
  <c r="CC630" i="8"/>
  <c r="CC629" i="8"/>
  <c r="CC628" i="8"/>
  <c r="CC627" i="8"/>
  <c r="CC626" i="8"/>
  <c r="CC625" i="8"/>
  <c r="CC624" i="8"/>
  <c r="CC623" i="8"/>
  <c r="CC622" i="8"/>
  <c r="CC621" i="8"/>
  <c r="CC620" i="8"/>
  <c r="CC619" i="8"/>
  <c r="CC618" i="8"/>
  <c r="CC617" i="8"/>
  <c r="CC616" i="8"/>
  <c r="CC615" i="8"/>
  <c r="CC614" i="8"/>
  <c r="CC613" i="8"/>
  <c r="CC612" i="8"/>
  <c r="CC611" i="8"/>
  <c r="CC610" i="8"/>
  <c r="CC609" i="8"/>
  <c r="CC608" i="8"/>
  <c r="CC607" i="8"/>
  <c r="CC606" i="8"/>
  <c r="CC605" i="8"/>
  <c r="CC604" i="8"/>
  <c r="CC603" i="8"/>
  <c r="CC602" i="8"/>
  <c r="CC601" i="8"/>
  <c r="CC600" i="8"/>
  <c r="CC599" i="8"/>
  <c r="CC598" i="8"/>
  <c r="CC597" i="8"/>
  <c r="CC596" i="8"/>
  <c r="CC595" i="8"/>
  <c r="CC594" i="8"/>
  <c r="CC593" i="8"/>
  <c r="CC592" i="8"/>
  <c r="CC591" i="8"/>
  <c r="CC590" i="8"/>
  <c r="CC589" i="8"/>
  <c r="CC588" i="8"/>
  <c r="CC587" i="8"/>
  <c r="CC586" i="8"/>
  <c r="CC585" i="8"/>
  <c r="CC584" i="8"/>
  <c r="CC583" i="8"/>
  <c r="CC582" i="8"/>
  <c r="CC581" i="8"/>
  <c r="CC580" i="8"/>
  <c r="CC579" i="8"/>
  <c r="CC578" i="8"/>
  <c r="CC577" i="8"/>
  <c r="CC576" i="8"/>
  <c r="CC575" i="8"/>
  <c r="CC574" i="8"/>
  <c r="CC573" i="8"/>
  <c r="CC572" i="8"/>
  <c r="CC571" i="8"/>
  <c r="CC570" i="8"/>
  <c r="CC569" i="8"/>
  <c r="CC568" i="8"/>
  <c r="CC567" i="8"/>
  <c r="CC566" i="8"/>
  <c r="CC565" i="8"/>
  <c r="CC564" i="8"/>
  <c r="CC563" i="8"/>
  <c r="CC562" i="8"/>
  <c r="CC561" i="8"/>
  <c r="CC560" i="8"/>
  <c r="CC559" i="8"/>
  <c r="CC558" i="8"/>
  <c r="CC557" i="8"/>
  <c r="CC556" i="8"/>
  <c r="CC555" i="8"/>
  <c r="CC554" i="8"/>
  <c r="CC553" i="8"/>
  <c r="CC552" i="8"/>
  <c r="CC551" i="8"/>
  <c r="CC550" i="8"/>
  <c r="CC549" i="8"/>
  <c r="CC548" i="8"/>
  <c r="CC547" i="8"/>
  <c r="CC546" i="8"/>
  <c r="CC545" i="8"/>
  <c r="CC544" i="8"/>
  <c r="CC543" i="8"/>
  <c r="CC542" i="8"/>
  <c r="CC541" i="8"/>
  <c r="CC540" i="8"/>
  <c r="CC539" i="8"/>
  <c r="CC538" i="8"/>
  <c r="CC537" i="8"/>
  <c r="CC536" i="8"/>
  <c r="CC535" i="8"/>
  <c r="CC534" i="8"/>
  <c r="CC533" i="8"/>
  <c r="CC532" i="8"/>
  <c r="CC531" i="8"/>
  <c r="CC530" i="8"/>
  <c r="CC529" i="8"/>
  <c r="CC528" i="8"/>
  <c r="CC527" i="8"/>
  <c r="CC526" i="8"/>
  <c r="CC525" i="8"/>
  <c r="CC524" i="8"/>
  <c r="CC523" i="8"/>
  <c r="CC522" i="8"/>
  <c r="CC521" i="8"/>
  <c r="CC520" i="8"/>
  <c r="CC519" i="8"/>
  <c r="CC518" i="8"/>
  <c r="CC517" i="8"/>
  <c r="CC516" i="8"/>
  <c r="CC515" i="8"/>
  <c r="CC514" i="8"/>
  <c r="CC513" i="8"/>
  <c r="CC512" i="8"/>
  <c r="CC511" i="8"/>
  <c r="CC510" i="8"/>
  <c r="CC509" i="8"/>
  <c r="CC508" i="8"/>
  <c r="CC507" i="8"/>
  <c r="CC506" i="8"/>
  <c r="CC505" i="8"/>
  <c r="CC504" i="8"/>
  <c r="CC503" i="8"/>
  <c r="CC502" i="8"/>
  <c r="CC501" i="8"/>
  <c r="CC500" i="8"/>
  <c r="CC499" i="8"/>
  <c r="CC498" i="8"/>
  <c r="CC497" i="8"/>
  <c r="CC496" i="8"/>
  <c r="CC495" i="8"/>
  <c r="CC494" i="8"/>
  <c r="CC493" i="8"/>
  <c r="CC492" i="8"/>
  <c r="CC491" i="8"/>
  <c r="CC490" i="8"/>
  <c r="CC489" i="8"/>
  <c r="CC488" i="8"/>
  <c r="CC487" i="8"/>
  <c r="CC486" i="8"/>
  <c r="CC485" i="8"/>
  <c r="CC484" i="8"/>
  <c r="CC483" i="8"/>
  <c r="CC482" i="8"/>
  <c r="CC481" i="8"/>
  <c r="CC480" i="8"/>
  <c r="CC479" i="8"/>
  <c r="CC478" i="8"/>
  <c r="CC477" i="8"/>
  <c r="CC476" i="8"/>
  <c r="CC475" i="8"/>
  <c r="CC474" i="8"/>
  <c r="CC473" i="8"/>
  <c r="CC472" i="8"/>
  <c r="CC471" i="8"/>
  <c r="CC470" i="8"/>
  <c r="CC469" i="8"/>
  <c r="CC468" i="8"/>
  <c r="CC467" i="8"/>
  <c r="CC466" i="8"/>
  <c r="CC465" i="8"/>
  <c r="CC464" i="8"/>
  <c r="CC463" i="8"/>
  <c r="CC462" i="8"/>
  <c r="CC461" i="8"/>
  <c r="CC460" i="8"/>
  <c r="CC459" i="8"/>
  <c r="CC458" i="8"/>
  <c r="CC457" i="8"/>
  <c r="CC456" i="8"/>
  <c r="CC455" i="8"/>
  <c r="CC454" i="8"/>
  <c r="CC453" i="8"/>
  <c r="CC452" i="8"/>
  <c r="CC451" i="8"/>
  <c r="CC450" i="8"/>
  <c r="CC449" i="8"/>
  <c r="CC448" i="8"/>
  <c r="CC447" i="8"/>
  <c r="CC446" i="8"/>
  <c r="CC445" i="8"/>
  <c r="CC444" i="8"/>
  <c r="CC443" i="8"/>
  <c r="CC442" i="8"/>
  <c r="CC441" i="8"/>
  <c r="CC440" i="8"/>
  <c r="CC439" i="8"/>
  <c r="CC438" i="8"/>
  <c r="CC437" i="8"/>
  <c r="CC436" i="8"/>
  <c r="CC435" i="8"/>
  <c r="CC434" i="8"/>
  <c r="CC433" i="8"/>
  <c r="CC432" i="8"/>
  <c r="CC431" i="8"/>
  <c r="CC430" i="8"/>
  <c r="CC429" i="8"/>
  <c r="CC428" i="8"/>
  <c r="CC427" i="8"/>
  <c r="CC426" i="8"/>
  <c r="CC425" i="8"/>
  <c r="CC424" i="8"/>
  <c r="CC423" i="8"/>
  <c r="CC422" i="8"/>
  <c r="CC421" i="8"/>
  <c r="CC420" i="8"/>
  <c r="CC419" i="8"/>
  <c r="CC418" i="8"/>
  <c r="CC417" i="8"/>
  <c r="CC416" i="8"/>
  <c r="CC415" i="8"/>
  <c r="CC414" i="8"/>
  <c r="CC413" i="8"/>
  <c r="CC412" i="8"/>
  <c r="CC411" i="8"/>
  <c r="CC410" i="8"/>
  <c r="CC409" i="8"/>
  <c r="CC408" i="8"/>
  <c r="CC407" i="8"/>
  <c r="CC406" i="8"/>
  <c r="CC405" i="8"/>
  <c r="CC404" i="8"/>
  <c r="CC403" i="8"/>
  <c r="CC402" i="8"/>
  <c r="CC401" i="8"/>
  <c r="CC400" i="8"/>
  <c r="CC399" i="8"/>
  <c r="CC398" i="8"/>
  <c r="CC397" i="8"/>
  <c r="CC396" i="8"/>
  <c r="CC395" i="8"/>
  <c r="CC394" i="8"/>
  <c r="CC393" i="8"/>
  <c r="CC392" i="8"/>
  <c r="CC391" i="8"/>
  <c r="CC390" i="8"/>
  <c r="CC389" i="8"/>
  <c r="CC388" i="8"/>
  <c r="CC387" i="8"/>
  <c r="CC386" i="8"/>
  <c r="CC385" i="8"/>
  <c r="CC384" i="8"/>
  <c r="CC383" i="8"/>
  <c r="CC382" i="8"/>
  <c r="CC381" i="8"/>
  <c r="CC380" i="8"/>
  <c r="CC379" i="8"/>
  <c r="CC378" i="8"/>
  <c r="CC377" i="8"/>
  <c r="CC376" i="8"/>
  <c r="CC375" i="8"/>
  <c r="CC374" i="8"/>
  <c r="CC373" i="8"/>
  <c r="CC372" i="8"/>
  <c r="CC371" i="8"/>
  <c r="CC370" i="8"/>
  <c r="CC369" i="8"/>
  <c r="CC368" i="8"/>
  <c r="CC367" i="8"/>
  <c r="CC366" i="8"/>
  <c r="CC365" i="8"/>
  <c r="CC364" i="8"/>
  <c r="CC363" i="8"/>
  <c r="CC362" i="8"/>
  <c r="CC361" i="8"/>
  <c r="CC360" i="8"/>
  <c r="CC359" i="8"/>
  <c r="CC358" i="8"/>
  <c r="CC357" i="8"/>
  <c r="CC356" i="8"/>
  <c r="CC355" i="8"/>
  <c r="CC354" i="8"/>
  <c r="CC353" i="8"/>
  <c r="CC352" i="8"/>
  <c r="CC351" i="8"/>
  <c r="CC350" i="8"/>
  <c r="CC349" i="8"/>
  <c r="CC348" i="8"/>
  <c r="CC347" i="8"/>
  <c r="CC346" i="8"/>
  <c r="CC345" i="8"/>
  <c r="CC344" i="8"/>
  <c r="CC343" i="8"/>
  <c r="CC342" i="8"/>
  <c r="CC341" i="8"/>
  <c r="CC340" i="8"/>
  <c r="CC339" i="8"/>
  <c r="CC338" i="8"/>
  <c r="CC337" i="8"/>
  <c r="CC336" i="8"/>
  <c r="CC335" i="8"/>
  <c r="CC334" i="8"/>
  <c r="CC333" i="8"/>
  <c r="CC332" i="8"/>
  <c r="CC331" i="8"/>
  <c r="CC330" i="8"/>
  <c r="CC329" i="8"/>
  <c r="CC328" i="8"/>
  <c r="CC327" i="8"/>
  <c r="CC326" i="8"/>
  <c r="CC325" i="8"/>
  <c r="CC324" i="8"/>
  <c r="CC323" i="8"/>
  <c r="CC322" i="8"/>
  <c r="CC321" i="8"/>
  <c r="CC320" i="8"/>
  <c r="CC319" i="8"/>
  <c r="CC318" i="8"/>
  <c r="CC317" i="8"/>
  <c r="CC316" i="8"/>
  <c r="CC315" i="8"/>
  <c r="CC314" i="8"/>
  <c r="CC313" i="8"/>
  <c r="CC312" i="8"/>
  <c r="CC311" i="8"/>
  <c r="CC310" i="8"/>
  <c r="CC309" i="8"/>
  <c r="CC308" i="8"/>
  <c r="CC307" i="8"/>
  <c r="CC306" i="8"/>
  <c r="CC305" i="8"/>
  <c r="CC304" i="8"/>
  <c r="CC303" i="8"/>
  <c r="CC302" i="8"/>
  <c r="CC301" i="8"/>
  <c r="CC300" i="8"/>
  <c r="CC299" i="8"/>
  <c r="CC298" i="8"/>
  <c r="CC297" i="8"/>
  <c r="CC296" i="8"/>
  <c r="CC295" i="8"/>
  <c r="CC294" i="8"/>
  <c r="CC293" i="8"/>
  <c r="CC292" i="8"/>
  <c r="CC291" i="8"/>
  <c r="CC290" i="8"/>
  <c r="CC289" i="8"/>
  <c r="CC288" i="8"/>
  <c r="CC287" i="8"/>
  <c r="CC286" i="8"/>
  <c r="CC285" i="8"/>
  <c r="CC284" i="8"/>
  <c r="CC283" i="8"/>
  <c r="CC282" i="8"/>
  <c r="CC281" i="8"/>
  <c r="CC280" i="8"/>
  <c r="CC279" i="8"/>
  <c r="CC278" i="8"/>
  <c r="CC277" i="8"/>
  <c r="CC276" i="8"/>
  <c r="CC275" i="8"/>
  <c r="CC274" i="8"/>
  <c r="CC273" i="8"/>
  <c r="CC272" i="8"/>
  <c r="CC271" i="8"/>
  <c r="CC270" i="8"/>
  <c r="CC269" i="8"/>
  <c r="CC268" i="8"/>
  <c r="CC267" i="8"/>
  <c r="CC266" i="8"/>
  <c r="CC265" i="8"/>
  <c r="CC264" i="8"/>
  <c r="CC263" i="8"/>
  <c r="CC262" i="8"/>
  <c r="CC261" i="8"/>
  <c r="CC260" i="8"/>
  <c r="CC259" i="8"/>
  <c r="CC258" i="8"/>
  <c r="CC257" i="8"/>
  <c r="CC256" i="8"/>
  <c r="CC255" i="8"/>
  <c r="CC254" i="8"/>
  <c r="CC253" i="8"/>
  <c r="CC252" i="8"/>
  <c r="CC251" i="8"/>
  <c r="CC250" i="8"/>
  <c r="CC249" i="8"/>
  <c r="CC248" i="8"/>
  <c r="CC247" i="8"/>
  <c r="CC246" i="8"/>
  <c r="CC245" i="8"/>
  <c r="CC244" i="8"/>
  <c r="CC243" i="8"/>
  <c r="CC242" i="8"/>
  <c r="CC241" i="8"/>
  <c r="CC240" i="8"/>
  <c r="CC239" i="8"/>
  <c r="CC238" i="8"/>
  <c r="CC237" i="8"/>
  <c r="CC236" i="8"/>
  <c r="CC235" i="8"/>
  <c r="CC234" i="8"/>
  <c r="CC233" i="8"/>
  <c r="CC232" i="8"/>
  <c r="CC231" i="8"/>
  <c r="CC230" i="8"/>
  <c r="CC229" i="8"/>
  <c r="CC228" i="8"/>
  <c r="CC227" i="8"/>
  <c r="CC226" i="8"/>
  <c r="CC225" i="8"/>
  <c r="CC224" i="8"/>
  <c r="CC223" i="8"/>
  <c r="CC222" i="8"/>
  <c r="CC221" i="8"/>
  <c r="CC220" i="8"/>
  <c r="CC219" i="8"/>
  <c r="CC218" i="8"/>
  <c r="CC217" i="8"/>
  <c r="CC216" i="8"/>
  <c r="CC215" i="8"/>
  <c r="CC214" i="8"/>
  <c r="CC213" i="8"/>
  <c r="CC212" i="8"/>
  <c r="CC211" i="8"/>
  <c r="CC210" i="8"/>
  <c r="CC209" i="8"/>
  <c r="CC208" i="8"/>
  <c r="CC207" i="8"/>
  <c r="CC206" i="8"/>
  <c r="CC205" i="8"/>
  <c r="CC204" i="8"/>
  <c r="CC203" i="8"/>
  <c r="CC202" i="8"/>
  <c r="CC201" i="8"/>
  <c r="CC200" i="8"/>
  <c r="CC199" i="8"/>
  <c r="CC198" i="8"/>
  <c r="CC197" i="8"/>
  <c r="CC196" i="8"/>
  <c r="CC195" i="8"/>
  <c r="CC194" i="8"/>
  <c r="CC193" i="8"/>
  <c r="CC192" i="8"/>
  <c r="CC191" i="8"/>
  <c r="CC190" i="8"/>
  <c r="CC189" i="8"/>
  <c r="CC188" i="8"/>
  <c r="CC187" i="8"/>
  <c r="CC186" i="8"/>
  <c r="CC185" i="8"/>
  <c r="CC184" i="8"/>
  <c r="CC183" i="8"/>
  <c r="CC182" i="8"/>
  <c r="CC181" i="8"/>
  <c r="CC180" i="8"/>
  <c r="CC179" i="8"/>
  <c r="CC178" i="8"/>
  <c r="CC177" i="8"/>
  <c r="CC176" i="8"/>
  <c r="CC175" i="8"/>
  <c r="CC174" i="8"/>
  <c r="CC173" i="8"/>
  <c r="CC172" i="8"/>
  <c r="CC171" i="8"/>
  <c r="CC170" i="8"/>
  <c r="CC169" i="8"/>
  <c r="CC168" i="8"/>
  <c r="CC167" i="8"/>
  <c r="CC166" i="8"/>
  <c r="CC165" i="8"/>
  <c r="CC164" i="8"/>
  <c r="CC163" i="8"/>
  <c r="CC162" i="8"/>
  <c r="CC161" i="8"/>
  <c r="CC160" i="8"/>
  <c r="CC159" i="8"/>
  <c r="CC158" i="8"/>
  <c r="CC157" i="8"/>
  <c r="CC156" i="8"/>
  <c r="CC155" i="8"/>
  <c r="CC154" i="8"/>
  <c r="CC153" i="8"/>
  <c r="CC152" i="8"/>
  <c r="CC151" i="8"/>
  <c r="CC150" i="8"/>
  <c r="CC149" i="8"/>
  <c r="CC148" i="8"/>
  <c r="CC147" i="8"/>
  <c r="CC146" i="8"/>
  <c r="CC145" i="8"/>
  <c r="CC144" i="8"/>
  <c r="CC143" i="8"/>
  <c r="CC142" i="8"/>
  <c r="CC141" i="8"/>
  <c r="CC140" i="8"/>
  <c r="CC139" i="8"/>
  <c r="CC138" i="8"/>
  <c r="CC137" i="8"/>
  <c r="CC136" i="8"/>
  <c r="CC135" i="8"/>
  <c r="CC134" i="8"/>
  <c r="CC133" i="8"/>
  <c r="CC132" i="8"/>
  <c r="CC131" i="8"/>
  <c r="CC130" i="8"/>
  <c r="CC129" i="8"/>
  <c r="CC128" i="8"/>
  <c r="CC127" i="8"/>
  <c r="CC126" i="8"/>
  <c r="CC125" i="8"/>
  <c r="CC124" i="8"/>
  <c r="CC123" i="8"/>
  <c r="CC122" i="8"/>
  <c r="CC121" i="8"/>
  <c r="CC120" i="8"/>
  <c r="CC119" i="8"/>
  <c r="CC118" i="8"/>
  <c r="CC117" i="8"/>
  <c r="CC116" i="8"/>
  <c r="CC115" i="8"/>
  <c r="CC114" i="8"/>
  <c r="CC113" i="8"/>
  <c r="CC112" i="8"/>
  <c r="CC111" i="8"/>
  <c r="CC110" i="8"/>
  <c r="CC109" i="8"/>
  <c r="CC108" i="8"/>
  <c r="CC107" i="8"/>
  <c r="CC106" i="8"/>
  <c r="CC105" i="8"/>
  <c r="CC104" i="8"/>
  <c r="CC103" i="8"/>
  <c r="CC102" i="8"/>
  <c r="CC101" i="8"/>
  <c r="CC100" i="8"/>
  <c r="CC99" i="8"/>
  <c r="CC98" i="8"/>
  <c r="CC97" i="8"/>
  <c r="CC96" i="8"/>
  <c r="CC95" i="8"/>
  <c r="CC94" i="8"/>
  <c r="CC93" i="8"/>
  <c r="CC92" i="8"/>
  <c r="CC91" i="8"/>
  <c r="CC90" i="8"/>
  <c r="CC89" i="8"/>
  <c r="CC88" i="8"/>
  <c r="CC87" i="8"/>
  <c r="CC86" i="8"/>
  <c r="CC85" i="8"/>
  <c r="CC84" i="8"/>
  <c r="CC83" i="8"/>
  <c r="CC82" i="8"/>
  <c r="CC81" i="8"/>
  <c r="CC80" i="8"/>
  <c r="CC79" i="8"/>
  <c r="CC78" i="8"/>
  <c r="CC77" i="8"/>
  <c r="CC76" i="8"/>
  <c r="CC75" i="8"/>
  <c r="CC74" i="8"/>
  <c r="CC73" i="8"/>
  <c r="CC72" i="8"/>
  <c r="CC71" i="8"/>
  <c r="CC70" i="8"/>
  <c r="CC69" i="8"/>
  <c r="CC68" i="8"/>
  <c r="CC67" i="8"/>
  <c r="CC66" i="8"/>
  <c r="CC65" i="8"/>
  <c r="CC64" i="8"/>
  <c r="CC63" i="8"/>
  <c r="CC62" i="8"/>
  <c r="CC61" i="8"/>
  <c r="CC60" i="8"/>
  <c r="CC59" i="8"/>
  <c r="CC58" i="8"/>
  <c r="CC57" i="8"/>
  <c r="CC56" i="8"/>
  <c r="CC55" i="8"/>
  <c r="CC54" i="8"/>
  <c r="CC53" i="8"/>
  <c r="CC52" i="8"/>
  <c r="CC51" i="8"/>
  <c r="CC50" i="8"/>
  <c r="CC49" i="8"/>
  <c r="CC48" i="8"/>
  <c r="CC47" i="8"/>
  <c r="CC46" i="8"/>
  <c r="CC45" i="8"/>
  <c r="CC44" i="8"/>
  <c r="CC43" i="8"/>
  <c r="CC42" i="8"/>
  <c r="CC41" i="8"/>
  <c r="CC40" i="8"/>
  <c r="CC39" i="8"/>
  <c r="CC38" i="8"/>
  <c r="CC37" i="8"/>
  <c r="CC36" i="8"/>
  <c r="CC35" i="8"/>
  <c r="CC34" i="8"/>
  <c r="CC33" i="8"/>
  <c r="CC32" i="8"/>
  <c r="CC31" i="8"/>
  <c r="CC30" i="8"/>
  <c r="CC29" i="8"/>
  <c r="CC28" i="8"/>
  <c r="CC27" i="8"/>
  <c r="CC26" i="8"/>
  <c r="CC25" i="8"/>
  <c r="CC24" i="8"/>
  <c r="CC23" i="8"/>
  <c r="CC22" i="8"/>
  <c r="CC21" i="8"/>
  <c r="CC20" i="8"/>
  <c r="CC19" i="8"/>
  <c r="CC18" i="8"/>
  <c r="CC17" i="8"/>
  <c r="CC16" i="8"/>
  <c r="CC15" i="8"/>
  <c r="CC14" i="8"/>
  <c r="CC13" i="8"/>
  <c r="CC12" i="8"/>
  <c r="CC11" i="8"/>
  <c r="CC10" i="8"/>
  <c r="CC9" i="8"/>
  <c r="CC8" i="8"/>
  <c r="CC7" i="8"/>
  <c r="CC6" i="8"/>
  <c r="CC5" i="8"/>
  <c r="BZ1004" i="8"/>
  <c r="BZ1003" i="8"/>
  <c r="BZ1002" i="8"/>
  <c r="BZ1001" i="8"/>
  <c r="BZ1000" i="8"/>
  <c r="BZ999" i="8"/>
  <c r="BZ998" i="8"/>
  <c r="BZ997" i="8"/>
  <c r="BZ996" i="8"/>
  <c r="BZ995" i="8"/>
  <c r="BZ994" i="8"/>
  <c r="BZ993" i="8"/>
  <c r="BZ992" i="8"/>
  <c r="BZ991" i="8"/>
  <c r="BZ990" i="8"/>
  <c r="BZ989" i="8"/>
  <c r="BZ988" i="8"/>
  <c r="BZ987" i="8"/>
  <c r="BZ986" i="8"/>
  <c r="BZ985" i="8"/>
  <c r="BZ984" i="8"/>
  <c r="BZ983" i="8"/>
  <c r="BZ982" i="8"/>
  <c r="BZ981" i="8"/>
  <c r="BZ980" i="8"/>
  <c r="BZ979" i="8"/>
  <c r="BZ978" i="8"/>
  <c r="BZ977" i="8"/>
  <c r="BZ976" i="8"/>
  <c r="BZ975" i="8"/>
  <c r="BZ974" i="8"/>
  <c r="BZ973" i="8"/>
  <c r="BZ972" i="8"/>
  <c r="BZ971" i="8"/>
  <c r="BZ970" i="8"/>
  <c r="BZ969" i="8"/>
  <c r="BZ968" i="8"/>
  <c r="BZ967" i="8"/>
  <c r="BZ966" i="8"/>
  <c r="BZ965" i="8"/>
  <c r="BZ964" i="8"/>
  <c r="BZ963" i="8"/>
  <c r="BZ962" i="8"/>
  <c r="BZ961" i="8"/>
  <c r="BZ960" i="8"/>
  <c r="BZ959" i="8"/>
  <c r="BZ958" i="8"/>
  <c r="BZ957" i="8"/>
  <c r="BZ956" i="8"/>
  <c r="BZ955" i="8"/>
  <c r="BZ954" i="8"/>
  <c r="BZ953" i="8"/>
  <c r="BZ952" i="8"/>
  <c r="BZ951" i="8"/>
  <c r="BZ950" i="8"/>
  <c r="BZ949" i="8"/>
  <c r="BZ948" i="8"/>
  <c r="BZ947" i="8"/>
  <c r="BZ946" i="8"/>
  <c r="BZ945" i="8"/>
  <c r="BZ944" i="8"/>
  <c r="BZ943" i="8"/>
  <c r="BZ942" i="8"/>
  <c r="BZ941" i="8"/>
  <c r="BZ940" i="8"/>
  <c r="BZ939" i="8"/>
  <c r="BZ938" i="8"/>
  <c r="BZ937" i="8"/>
  <c r="BZ936" i="8"/>
  <c r="BZ935" i="8"/>
  <c r="BZ934" i="8"/>
  <c r="BZ933" i="8"/>
  <c r="BZ932" i="8"/>
  <c r="BZ931" i="8"/>
  <c r="BZ930" i="8"/>
  <c r="BZ929" i="8"/>
  <c r="BZ928" i="8"/>
  <c r="BZ927" i="8"/>
  <c r="BZ926" i="8"/>
  <c r="BZ925" i="8"/>
  <c r="BZ924" i="8"/>
  <c r="BZ923" i="8"/>
  <c r="BZ922" i="8"/>
  <c r="BZ921" i="8"/>
  <c r="BZ920" i="8"/>
  <c r="BZ919" i="8"/>
  <c r="BZ918" i="8"/>
  <c r="BZ917" i="8"/>
  <c r="BZ916" i="8"/>
  <c r="BZ915" i="8"/>
  <c r="BZ914" i="8"/>
  <c r="BZ913" i="8"/>
  <c r="BZ912" i="8"/>
  <c r="BZ911" i="8"/>
  <c r="BZ910" i="8"/>
  <c r="BZ909" i="8"/>
  <c r="BZ908" i="8"/>
  <c r="BZ907" i="8"/>
  <c r="BZ906" i="8"/>
  <c r="BZ905" i="8"/>
  <c r="BZ904" i="8"/>
  <c r="BZ903" i="8"/>
  <c r="BZ902" i="8"/>
  <c r="BZ901" i="8"/>
  <c r="BZ900" i="8"/>
  <c r="BZ899" i="8"/>
  <c r="BZ898" i="8"/>
  <c r="BZ897" i="8"/>
  <c r="BZ896" i="8"/>
  <c r="BZ895" i="8"/>
  <c r="BZ894" i="8"/>
  <c r="BZ893" i="8"/>
  <c r="BZ892" i="8"/>
  <c r="BZ891" i="8"/>
  <c r="BZ890" i="8"/>
  <c r="BZ889" i="8"/>
  <c r="BZ888" i="8"/>
  <c r="BZ887" i="8"/>
  <c r="BZ886" i="8"/>
  <c r="BZ885" i="8"/>
  <c r="BZ884" i="8"/>
  <c r="BZ883" i="8"/>
  <c r="BZ882" i="8"/>
  <c r="BZ881" i="8"/>
  <c r="BZ880" i="8"/>
  <c r="BZ879" i="8"/>
  <c r="BZ878" i="8"/>
  <c r="BZ877" i="8"/>
  <c r="BZ876" i="8"/>
  <c r="BZ875" i="8"/>
  <c r="BZ874" i="8"/>
  <c r="BZ873" i="8"/>
  <c r="BZ872" i="8"/>
  <c r="BZ871" i="8"/>
  <c r="BZ870" i="8"/>
  <c r="BZ869" i="8"/>
  <c r="BZ868" i="8"/>
  <c r="BZ867" i="8"/>
  <c r="BZ866" i="8"/>
  <c r="BZ865" i="8"/>
  <c r="BZ864" i="8"/>
  <c r="BZ863" i="8"/>
  <c r="BZ862" i="8"/>
  <c r="BZ861" i="8"/>
  <c r="BZ860" i="8"/>
  <c r="BZ859" i="8"/>
  <c r="BZ858" i="8"/>
  <c r="BZ857" i="8"/>
  <c r="BZ856" i="8"/>
  <c r="BZ855" i="8"/>
  <c r="BZ854" i="8"/>
  <c r="BZ853" i="8"/>
  <c r="BZ852" i="8"/>
  <c r="BZ851" i="8"/>
  <c r="BZ850" i="8"/>
  <c r="BZ849" i="8"/>
  <c r="BZ848" i="8"/>
  <c r="BZ847" i="8"/>
  <c r="BZ846" i="8"/>
  <c r="BZ845" i="8"/>
  <c r="BZ844" i="8"/>
  <c r="BZ843" i="8"/>
  <c r="BZ842" i="8"/>
  <c r="BZ841" i="8"/>
  <c r="BZ840" i="8"/>
  <c r="BZ839" i="8"/>
  <c r="BZ838" i="8"/>
  <c r="BZ837" i="8"/>
  <c r="BZ836" i="8"/>
  <c r="BZ835" i="8"/>
  <c r="BZ834" i="8"/>
  <c r="BZ833" i="8"/>
  <c r="BZ832" i="8"/>
  <c r="BZ831" i="8"/>
  <c r="BZ830" i="8"/>
  <c r="BZ829" i="8"/>
  <c r="BZ828" i="8"/>
  <c r="BZ827" i="8"/>
  <c r="BZ826" i="8"/>
  <c r="BZ825" i="8"/>
  <c r="BZ824" i="8"/>
  <c r="BZ823" i="8"/>
  <c r="BZ822" i="8"/>
  <c r="BZ821" i="8"/>
  <c r="BZ820" i="8"/>
  <c r="BZ819" i="8"/>
  <c r="BZ818" i="8"/>
  <c r="BZ817" i="8"/>
  <c r="BZ816" i="8"/>
  <c r="BZ815" i="8"/>
  <c r="BZ814" i="8"/>
  <c r="BZ813" i="8"/>
  <c r="BZ812" i="8"/>
  <c r="BZ811" i="8"/>
  <c r="BZ810" i="8"/>
  <c r="BZ809" i="8"/>
  <c r="BZ808" i="8"/>
  <c r="BZ807" i="8"/>
  <c r="BZ806" i="8"/>
  <c r="BZ805" i="8"/>
  <c r="BZ804" i="8"/>
  <c r="BZ803" i="8"/>
  <c r="BZ802" i="8"/>
  <c r="BZ801" i="8"/>
  <c r="BZ800" i="8"/>
  <c r="BZ799" i="8"/>
  <c r="BZ798" i="8"/>
  <c r="BZ797" i="8"/>
  <c r="BZ796" i="8"/>
  <c r="BZ795" i="8"/>
  <c r="BZ794" i="8"/>
  <c r="BZ793" i="8"/>
  <c r="BZ792" i="8"/>
  <c r="BZ791" i="8"/>
  <c r="BZ790" i="8"/>
  <c r="BZ789" i="8"/>
  <c r="BZ788" i="8"/>
  <c r="BZ787" i="8"/>
  <c r="BZ786" i="8"/>
  <c r="BZ785" i="8"/>
  <c r="BZ784" i="8"/>
  <c r="BZ783" i="8"/>
  <c r="BZ782" i="8"/>
  <c r="BZ781" i="8"/>
  <c r="BZ780" i="8"/>
  <c r="BZ779" i="8"/>
  <c r="BZ778" i="8"/>
  <c r="BZ777" i="8"/>
  <c r="BZ776" i="8"/>
  <c r="BZ775" i="8"/>
  <c r="BZ774" i="8"/>
  <c r="BZ773" i="8"/>
  <c r="BZ772" i="8"/>
  <c r="BZ771" i="8"/>
  <c r="BZ770" i="8"/>
  <c r="BZ769" i="8"/>
  <c r="BZ768" i="8"/>
  <c r="BZ767" i="8"/>
  <c r="BZ766" i="8"/>
  <c r="BZ765" i="8"/>
  <c r="BZ764" i="8"/>
  <c r="BZ763" i="8"/>
  <c r="BZ762" i="8"/>
  <c r="BZ761" i="8"/>
  <c r="BZ760" i="8"/>
  <c r="BZ759" i="8"/>
  <c r="BZ758" i="8"/>
  <c r="BZ757" i="8"/>
  <c r="BZ756" i="8"/>
  <c r="BZ755" i="8"/>
  <c r="BZ754" i="8"/>
  <c r="BZ753" i="8"/>
  <c r="BZ752" i="8"/>
  <c r="BZ751" i="8"/>
  <c r="BZ750" i="8"/>
  <c r="BZ749" i="8"/>
  <c r="BZ748" i="8"/>
  <c r="BZ747" i="8"/>
  <c r="BZ746" i="8"/>
  <c r="BZ745" i="8"/>
  <c r="BZ744" i="8"/>
  <c r="BZ743" i="8"/>
  <c r="BZ742" i="8"/>
  <c r="BZ741" i="8"/>
  <c r="BZ740" i="8"/>
  <c r="BZ739" i="8"/>
  <c r="BZ738" i="8"/>
  <c r="BZ737" i="8"/>
  <c r="BZ736" i="8"/>
  <c r="BZ735" i="8"/>
  <c r="BZ734" i="8"/>
  <c r="BZ733" i="8"/>
  <c r="BZ732" i="8"/>
  <c r="BZ731" i="8"/>
  <c r="BZ730" i="8"/>
  <c r="BZ729" i="8"/>
  <c r="BZ728" i="8"/>
  <c r="BZ727" i="8"/>
  <c r="BZ726" i="8"/>
  <c r="BZ725" i="8"/>
  <c r="BZ724" i="8"/>
  <c r="BZ723" i="8"/>
  <c r="BZ722" i="8"/>
  <c r="BZ721" i="8"/>
  <c r="BZ720" i="8"/>
  <c r="BZ719" i="8"/>
  <c r="BZ718" i="8"/>
  <c r="BZ717" i="8"/>
  <c r="BZ716" i="8"/>
  <c r="BZ715" i="8"/>
  <c r="BZ714" i="8"/>
  <c r="BZ713" i="8"/>
  <c r="BZ712" i="8"/>
  <c r="BZ711" i="8"/>
  <c r="BZ710" i="8"/>
  <c r="BZ709" i="8"/>
  <c r="BZ708" i="8"/>
  <c r="BZ707" i="8"/>
  <c r="BZ706" i="8"/>
  <c r="BZ705" i="8"/>
  <c r="BZ704" i="8"/>
  <c r="BZ703" i="8"/>
  <c r="BZ702" i="8"/>
  <c r="BZ701" i="8"/>
  <c r="BZ700" i="8"/>
  <c r="BZ699" i="8"/>
  <c r="BZ698" i="8"/>
  <c r="BZ697" i="8"/>
  <c r="BZ696" i="8"/>
  <c r="BZ695" i="8"/>
  <c r="BZ694" i="8"/>
  <c r="BZ693" i="8"/>
  <c r="BZ692" i="8"/>
  <c r="BZ691" i="8"/>
  <c r="BZ690" i="8"/>
  <c r="BZ689" i="8"/>
  <c r="BZ688" i="8"/>
  <c r="BZ687" i="8"/>
  <c r="BZ686" i="8"/>
  <c r="BZ685" i="8"/>
  <c r="BZ684" i="8"/>
  <c r="BZ683" i="8"/>
  <c r="BZ682" i="8"/>
  <c r="BZ681" i="8"/>
  <c r="BZ680" i="8"/>
  <c r="BZ679" i="8"/>
  <c r="BZ678" i="8"/>
  <c r="BZ677" i="8"/>
  <c r="BZ676" i="8"/>
  <c r="BZ675" i="8"/>
  <c r="BZ674" i="8"/>
  <c r="BZ673" i="8"/>
  <c r="BZ672" i="8"/>
  <c r="BZ671" i="8"/>
  <c r="BZ670" i="8"/>
  <c r="BZ669" i="8"/>
  <c r="BZ668" i="8"/>
  <c r="BZ667" i="8"/>
  <c r="BZ666" i="8"/>
  <c r="BZ665" i="8"/>
  <c r="BZ664" i="8"/>
  <c r="BZ663" i="8"/>
  <c r="BZ662" i="8"/>
  <c r="BZ661" i="8"/>
  <c r="BZ660" i="8"/>
  <c r="BZ659" i="8"/>
  <c r="BZ658" i="8"/>
  <c r="BZ657" i="8"/>
  <c r="BZ656" i="8"/>
  <c r="BZ655" i="8"/>
  <c r="BZ654" i="8"/>
  <c r="BZ653" i="8"/>
  <c r="BZ652" i="8"/>
  <c r="BZ651" i="8"/>
  <c r="BZ650" i="8"/>
  <c r="BZ649" i="8"/>
  <c r="BZ648" i="8"/>
  <c r="BZ647" i="8"/>
  <c r="BZ646" i="8"/>
  <c r="BZ645" i="8"/>
  <c r="BZ644" i="8"/>
  <c r="BZ643" i="8"/>
  <c r="BZ642" i="8"/>
  <c r="BZ641" i="8"/>
  <c r="BZ640" i="8"/>
  <c r="BZ639" i="8"/>
  <c r="BZ638" i="8"/>
  <c r="BZ637" i="8"/>
  <c r="BZ636" i="8"/>
  <c r="BZ635" i="8"/>
  <c r="BZ634" i="8"/>
  <c r="BZ633" i="8"/>
  <c r="BZ632" i="8"/>
  <c r="BZ631" i="8"/>
  <c r="BZ630" i="8"/>
  <c r="BZ629" i="8"/>
  <c r="BZ628" i="8"/>
  <c r="BZ627" i="8"/>
  <c r="BZ626" i="8"/>
  <c r="BZ625" i="8"/>
  <c r="BZ624" i="8"/>
  <c r="BZ623" i="8"/>
  <c r="BZ622" i="8"/>
  <c r="BZ621" i="8"/>
  <c r="BZ620" i="8"/>
  <c r="BZ619" i="8"/>
  <c r="BZ618" i="8"/>
  <c r="BZ617" i="8"/>
  <c r="BZ616" i="8"/>
  <c r="BZ615" i="8"/>
  <c r="BZ614" i="8"/>
  <c r="BZ613" i="8"/>
  <c r="BZ612" i="8"/>
  <c r="BZ611" i="8"/>
  <c r="BZ610" i="8"/>
  <c r="BZ609" i="8"/>
  <c r="BZ608" i="8"/>
  <c r="BZ607" i="8"/>
  <c r="BZ606" i="8"/>
  <c r="BZ605" i="8"/>
  <c r="BZ604" i="8"/>
  <c r="BZ603" i="8"/>
  <c r="BZ602" i="8"/>
  <c r="BZ601" i="8"/>
  <c r="BZ600" i="8"/>
  <c r="BZ599" i="8"/>
  <c r="BZ598" i="8"/>
  <c r="BZ597" i="8"/>
  <c r="BZ596" i="8"/>
  <c r="BZ595" i="8"/>
  <c r="BZ594" i="8"/>
  <c r="BZ593" i="8"/>
  <c r="BZ592" i="8"/>
  <c r="BZ591" i="8"/>
  <c r="BZ590" i="8"/>
  <c r="BZ589" i="8"/>
  <c r="BZ588" i="8"/>
  <c r="BZ587" i="8"/>
  <c r="BZ586" i="8"/>
  <c r="BZ585" i="8"/>
  <c r="BZ584" i="8"/>
  <c r="BZ583" i="8"/>
  <c r="BZ582" i="8"/>
  <c r="BZ581" i="8"/>
  <c r="BZ580" i="8"/>
  <c r="BZ579" i="8"/>
  <c r="BZ578" i="8"/>
  <c r="BZ577" i="8"/>
  <c r="BZ576" i="8"/>
  <c r="BZ575" i="8"/>
  <c r="BZ574" i="8"/>
  <c r="BZ573" i="8"/>
  <c r="BZ572" i="8"/>
  <c r="BZ571" i="8"/>
  <c r="BZ570" i="8"/>
  <c r="BZ569" i="8"/>
  <c r="BZ568" i="8"/>
  <c r="BZ567" i="8"/>
  <c r="BZ566" i="8"/>
  <c r="BZ565" i="8"/>
  <c r="BZ564" i="8"/>
  <c r="BZ563" i="8"/>
  <c r="BZ562" i="8"/>
  <c r="BZ561" i="8"/>
  <c r="BZ560" i="8"/>
  <c r="BZ559" i="8"/>
  <c r="BZ558" i="8"/>
  <c r="BZ557" i="8"/>
  <c r="BZ556" i="8"/>
  <c r="BZ555" i="8"/>
  <c r="BZ554" i="8"/>
  <c r="BZ553" i="8"/>
  <c r="BZ552" i="8"/>
  <c r="BZ551" i="8"/>
  <c r="BZ550" i="8"/>
  <c r="BZ549" i="8"/>
  <c r="BZ548" i="8"/>
  <c r="BZ547" i="8"/>
  <c r="BZ546" i="8"/>
  <c r="BZ545" i="8"/>
  <c r="BZ544" i="8"/>
  <c r="BZ543" i="8"/>
  <c r="BZ542" i="8"/>
  <c r="BZ541" i="8"/>
  <c r="BZ540" i="8"/>
  <c r="BZ539" i="8"/>
  <c r="BZ538" i="8"/>
  <c r="BZ537" i="8"/>
  <c r="BZ536" i="8"/>
  <c r="BZ535" i="8"/>
  <c r="BZ534" i="8"/>
  <c r="BZ533" i="8"/>
  <c r="BZ532" i="8"/>
  <c r="BZ531" i="8"/>
  <c r="BZ530" i="8"/>
  <c r="BZ529" i="8"/>
  <c r="BZ528" i="8"/>
  <c r="BZ527" i="8"/>
  <c r="BZ526" i="8"/>
  <c r="BZ525" i="8"/>
  <c r="BZ524" i="8"/>
  <c r="BZ523" i="8"/>
  <c r="BZ522" i="8"/>
  <c r="BZ521" i="8"/>
  <c r="BZ520" i="8"/>
  <c r="BZ519" i="8"/>
  <c r="BZ518" i="8"/>
  <c r="BZ517" i="8"/>
  <c r="BZ516" i="8"/>
  <c r="BZ515" i="8"/>
  <c r="BZ514" i="8"/>
  <c r="BZ513" i="8"/>
  <c r="BZ512" i="8"/>
  <c r="BZ511" i="8"/>
  <c r="BZ510" i="8"/>
  <c r="BZ509" i="8"/>
  <c r="BZ508" i="8"/>
  <c r="BZ507" i="8"/>
  <c r="BZ506" i="8"/>
  <c r="BZ505" i="8"/>
  <c r="BZ504" i="8"/>
  <c r="BZ503" i="8"/>
  <c r="BZ502" i="8"/>
  <c r="BZ501" i="8"/>
  <c r="BZ500" i="8"/>
  <c r="BZ499" i="8"/>
  <c r="BZ498" i="8"/>
  <c r="BZ497" i="8"/>
  <c r="BZ496" i="8"/>
  <c r="BZ495" i="8"/>
  <c r="BZ494" i="8"/>
  <c r="BZ493" i="8"/>
  <c r="BZ492" i="8"/>
  <c r="BZ491" i="8"/>
  <c r="BZ490" i="8"/>
  <c r="BZ489" i="8"/>
  <c r="BZ488" i="8"/>
  <c r="BZ487" i="8"/>
  <c r="BZ486" i="8"/>
  <c r="BZ485" i="8"/>
  <c r="BZ484" i="8"/>
  <c r="BZ483" i="8"/>
  <c r="BZ482" i="8"/>
  <c r="BZ481" i="8"/>
  <c r="BZ480" i="8"/>
  <c r="BZ479" i="8"/>
  <c r="BZ478" i="8"/>
  <c r="BZ477" i="8"/>
  <c r="BZ476" i="8"/>
  <c r="BZ475" i="8"/>
  <c r="BZ474" i="8"/>
  <c r="BZ473" i="8"/>
  <c r="BZ472" i="8"/>
  <c r="BZ471" i="8"/>
  <c r="BZ470" i="8"/>
  <c r="BZ469" i="8"/>
  <c r="BZ468" i="8"/>
  <c r="BZ467" i="8"/>
  <c r="BZ466" i="8"/>
  <c r="BZ465" i="8"/>
  <c r="BZ464" i="8"/>
  <c r="BZ463" i="8"/>
  <c r="BZ462" i="8"/>
  <c r="BZ461" i="8"/>
  <c r="BZ460" i="8"/>
  <c r="BZ459" i="8"/>
  <c r="BZ458" i="8"/>
  <c r="BZ457" i="8"/>
  <c r="BZ456" i="8"/>
  <c r="BZ455" i="8"/>
  <c r="BZ454" i="8"/>
  <c r="BZ453" i="8"/>
  <c r="BZ452" i="8"/>
  <c r="BZ451" i="8"/>
  <c r="BZ450" i="8"/>
  <c r="BZ449" i="8"/>
  <c r="BZ448" i="8"/>
  <c r="BZ447" i="8"/>
  <c r="BZ446" i="8"/>
  <c r="BZ445" i="8"/>
  <c r="BZ444" i="8"/>
  <c r="BZ443" i="8"/>
  <c r="BZ442" i="8"/>
  <c r="BZ441" i="8"/>
  <c r="BZ440" i="8"/>
  <c r="BZ439" i="8"/>
  <c r="BZ438" i="8"/>
  <c r="BZ437" i="8"/>
  <c r="BZ436" i="8"/>
  <c r="BZ435" i="8"/>
  <c r="BZ434" i="8"/>
  <c r="BZ433" i="8"/>
  <c r="BZ432" i="8"/>
  <c r="BZ431" i="8"/>
  <c r="BZ430" i="8"/>
  <c r="BZ429" i="8"/>
  <c r="BZ428" i="8"/>
  <c r="BZ427" i="8"/>
  <c r="BZ426" i="8"/>
  <c r="BZ425" i="8"/>
  <c r="BZ424" i="8"/>
  <c r="BZ423" i="8"/>
  <c r="BZ422" i="8"/>
  <c r="BZ421" i="8"/>
  <c r="BZ420" i="8"/>
  <c r="BZ419" i="8"/>
  <c r="BZ418" i="8"/>
  <c r="BZ417" i="8"/>
  <c r="BZ416" i="8"/>
  <c r="BZ415" i="8"/>
  <c r="BZ414" i="8"/>
  <c r="BZ413" i="8"/>
  <c r="BZ412" i="8"/>
  <c r="BZ411" i="8"/>
  <c r="BZ410" i="8"/>
  <c r="BZ409" i="8"/>
  <c r="BZ408" i="8"/>
  <c r="BZ407" i="8"/>
  <c r="BZ406" i="8"/>
  <c r="BZ405" i="8"/>
  <c r="BZ404" i="8"/>
  <c r="BZ403" i="8"/>
  <c r="BZ402" i="8"/>
  <c r="BZ401" i="8"/>
  <c r="BZ400" i="8"/>
  <c r="BZ399" i="8"/>
  <c r="BZ398" i="8"/>
  <c r="BZ397" i="8"/>
  <c r="BZ396" i="8"/>
  <c r="BZ395" i="8"/>
  <c r="BZ394" i="8"/>
  <c r="BZ393" i="8"/>
  <c r="BZ392" i="8"/>
  <c r="BZ391" i="8"/>
  <c r="BZ390" i="8"/>
  <c r="BZ389" i="8"/>
  <c r="BZ388" i="8"/>
  <c r="BZ387" i="8"/>
  <c r="BZ386" i="8"/>
  <c r="BZ385" i="8"/>
  <c r="BZ384" i="8"/>
  <c r="BZ383" i="8"/>
  <c r="BZ382" i="8"/>
  <c r="BZ381" i="8"/>
  <c r="BZ380" i="8"/>
  <c r="BZ379" i="8"/>
  <c r="BZ378" i="8"/>
  <c r="BZ377" i="8"/>
  <c r="BZ376" i="8"/>
  <c r="BZ375" i="8"/>
  <c r="BZ374" i="8"/>
  <c r="BZ373" i="8"/>
  <c r="BZ372" i="8"/>
  <c r="BZ371" i="8"/>
  <c r="BZ370" i="8"/>
  <c r="BZ369" i="8"/>
  <c r="BZ368" i="8"/>
  <c r="BZ367" i="8"/>
  <c r="BZ366" i="8"/>
  <c r="BZ365" i="8"/>
  <c r="BZ364" i="8"/>
  <c r="BZ363" i="8"/>
  <c r="BZ362" i="8"/>
  <c r="BZ361" i="8"/>
  <c r="BZ360" i="8"/>
  <c r="BZ359" i="8"/>
  <c r="BZ358" i="8"/>
  <c r="BZ357" i="8"/>
  <c r="BZ356" i="8"/>
  <c r="BZ355" i="8"/>
  <c r="BZ354" i="8"/>
  <c r="BZ353" i="8"/>
  <c r="BZ352" i="8"/>
  <c r="BZ351" i="8"/>
  <c r="BZ350" i="8"/>
  <c r="BZ349" i="8"/>
  <c r="BZ348" i="8"/>
  <c r="BZ347" i="8"/>
  <c r="BZ346" i="8"/>
  <c r="BZ345" i="8"/>
  <c r="BZ344" i="8"/>
  <c r="BZ343" i="8"/>
  <c r="BZ342" i="8"/>
  <c r="BZ341" i="8"/>
  <c r="BZ340" i="8"/>
  <c r="BZ339" i="8"/>
  <c r="BZ338" i="8"/>
  <c r="BZ337" i="8"/>
  <c r="BZ336" i="8"/>
  <c r="BZ335" i="8"/>
  <c r="BZ334" i="8"/>
  <c r="BZ333" i="8"/>
  <c r="BZ332" i="8"/>
  <c r="BZ331" i="8"/>
  <c r="BZ330" i="8"/>
  <c r="BZ329" i="8"/>
  <c r="BZ328" i="8"/>
  <c r="BZ327" i="8"/>
  <c r="BZ326" i="8"/>
  <c r="BZ325" i="8"/>
  <c r="BZ324" i="8"/>
  <c r="BZ323" i="8"/>
  <c r="BZ322" i="8"/>
  <c r="BZ321" i="8"/>
  <c r="BZ320" i="8"/>
  <c r="BZ319" i="8"/>
  <c r="BZ318" i="8"/>
  <c r="BZ317" i="8"/>
  <c r="BZ316" i="8"/>
  <c r="BZ315" i="8"/>
  <c r="BZ314" i="8"/>
  <c r="BZ313" i="8"/>
  <c r="BZ312" i="8"/>
  <c r="BZ311" i="8"/>
  <c r="BZ310" i="8"/>
  <c r="BZ309" i="8"/>
  <c r="BZ308" i="8"/>
  <c r="BZ307" i="8"/>
  <c r="BZ306" i="8"/>
  <c r="BZ305" i="8"/>
  <c r="BZ304" i="8"/>
  <c r="BZ303" i="8"/>
  <c r="BZ302" i="8"/>
  <c r="BZ301" i="8"/>
  <c r="BZ300" i="8"/>
  <c r="BZ299" i="8"/>
  <c r="BZ298" i="8"/>
  <c r="BZ297" i="8"/>
  <c r="BZ296" i="8"/>
  <c r="BZ295" i="8"/>
  <c r="BZ294" i="8"/>
  <c r="BZ293" i="8"/>
  <c r="BZ292" i="8"/>
  <c r="BZ291" i="8"/>
  <c r="BZ290" i="8"/>
  <c r="BZ289" i="8"/>
  <c r="BZ288" i="8"/>
  <c r="BZ287" i="8"/>
  <c r="BZ286" i="8"/>
  <c r="BZ285" i="8"/>
  <c r="BZ284" i="8"/>
  <c r="BZ283" i="8"/>
  <c r="BZ282" i="8"/>
  <c r="BZ281" i="8"/>
  <c r="BZ280" i="8"/>
  <c r="BZ279" i="8"/>
  <c r="BZ278" i="8"/>
  <c r="BZ277" i="8"/>
  <c r="BZ276" i="8"/>
  <c r="BZ275" i="8"/>
  <c r="BZ274" i="8"/>
  <c r="BZ273" i="8"/>
  <c r="BZ272" i="8"/>
  <c r="BZ271" i="8"/>
  <c r="BZ270" i="8"/>
  <c r="BZ269" i="8"/>
  <c r="BZ268" i="8"/>
  <c r="BZ267" i="8"/>
  <c r="BZ266" i="8"/>
  <c r="BZ265" i="8"/>
  <c r="BZ264" i="8"/>
  <c r="BZ263" i="8"/>
  <c r="BZ262" i="8"/>
  <c r="BZ261" i="8"/>
  <c r="BZ260" i="8"/>
  <c r="BZ259" i="8"/>
  <c r="BZ258" i="8"/>
  <c r="BZ257" i="8"/>
  <c r="BZ256" i="8"/>
  <c r="BZ255" i="8"/>
  <c r="BZ254" i="8"/>
  <c r="BZ253" i="8"/>
  <c r="BZ252" i="8"/>
  <c r="BZ251" i="8"/>
  <c r="BZ250" i="8"/>
  <c r="BZ249" i="8"/>
  <c r="BZ248" i="8"/>
  <c r="BZ247" i="8"/>
  <c r="BZ246" i="8"/>
  <c r="BZ245" i="8"/>
  <c r="BZ244" i="8"/>
  <c r="BZ243" i="8"/>
  <c r="BZ242" i="8"/>
  <c r="BZ241" i="8"/>
  <c r="BZ240" i="8"/>
  <c r="BZ239" i="8"/>
  <c r="BZ238" i="8"/>
  <c r="BZ237" i="8"/>
  <c r="BZ236" i="8"/>
  <c r="BZ235" i="8"/>
  <c r="BZ234" i="8"/>
  <c r="BZ233" i="8"/>
  <c r="BZ232" i="8"/>
  <c r="BZ231" i="8"/>
  <c r="BZ230" i="8"/>
  <c r="BZ229" i="8"/>
  <c r="BZ228" i="8"/>
  <c r="BZ227" i="8"/>
  <c r="BZ226" i="8"/>
  <c r="BZ225" i="8"/>
  <c r="BZ224" i="8"/>
  <c r="BZ223" i="8"/>
  <c r="BZ222" i="8"/>
  <c r="BZ221" i="8"/>
  <c r="BZ220" i="8"/>
  <c r="BZ219" i="8"/>
  <c r="BZ218" i="8"/>
  <c r="BZ217" i="8"/>
  <c r="BZ216" i="8"/>
  <c r="BZ215" i="8"/>
  <c r="BZ214" i="8"/>
  <c r="BZ213" i="8"/>
  <c r="BZ212" i="8"/>
  <c r="BZ211" i="8"/>
  <c r="BZ210" i="8"/>
  <c r="BZ209" i="8"/>
  <c r="BZ208" i="8"/>
  <c r="BZ207" i="8"/>
  <c r="BZ206" i="8"/>
  <c r="BZ205" i="8"/>
  <c r="BZ204" i="8"/>
  <c r="BZ203" i="8"/>
  <c r="BZ202" i="8"/>
  <c r="BZ201" i="8"/>
  <c r="BZ200" i="8"/>
  <c r="BZ199" i="8"/>
  <c r="BZ198" i="8"/>
  <c r="BZ197" i="8"/>
  <c r="BZ196" i="8"/>
  <c r="BZ195" i="8"/>
  <c r="BZ194" i="8"/>
  <c r="BZ193" i="8"/>
  <c r="BZ192" i="8"/>
  <c r="BZ191" i="8"/>
  <c r="BZ190" i="8"/>
  <c r="BZ189" i="8"/>
  <c r="BZ188" i="8"/>
  <c r="BZ187" i="8"/>
  <c r="BZ186" i="8"/>
  <c r="BZ185" i="8"/>
  <c r="BZ184" i="8"/>
  <c r="BZ183" i="8"/>
  <c r="BZ182" i="8"/>
  <c r="BZ181" i="8"/>
  <c r="BZ180" i="8"/>
  <c r="BZ179" i="8"/>
  <c r="BZ178" i="8"/>
  <c r="BZ177" i="8"/>
  <c r="BZ176" i="8"/>
  <c r="BZ175" i="8"/>
  <c r="BZ174" i="8"/>
  <c r="BZ173" i="8"/>
  <c r="BZ172" i="8"/>
  <c r="BZ171" i="8"/>
  <c r="BZ170" i="8"/>
  <c r="BZ169" i="8"/>
  <c r="BZ168" i="8"/>
  <c r="BZ167" i="8"/>
  <c r="BZ166" i="8"/>
  <c r="BZ165" i="8"/>
  <c r="BZ164" i="8"/>
  <c r="BZ163" i="8"/>
  <c r="BZ162" i="8"/>
  <c r="BZ161" i="8"/>
  <c r="BZ160" i="8"/>
  <c r="BZ159" i="8"/>
  <c r="BZ158" i="8"/>
  <c r="BZ157" i="8"/>
  <c r="BZ156" i="8"/>
  <c r="BZ155" i="8"/>
  <c r="BZ154" i="8"/>
  <c r="BZ153" i="8"/>
  <c r="BZ152" i="8"/>
  <c r="BZ151" i="8"/>
  <c r="BZ150" i="8"/>
  <c r="BZ149" i="8"/>
  <c r="BZ148" i="8"/>
  <c r="BZ147" i="8"/>
  <c r="BZ146" i="8"/>
  <c r="BZ145" i="8"/>
  <c r="BZ144" i="8"/>
  <c r="BZ143" i="8"/>
  <c r="BZ142" i="8"/>
  <c r="BZ141" i="8"/>
  <c r="BZ140" i="8"/>
  <c r="BZ139" i="8"/>
  <c r="BZ138" i="8"/>
  <c r="BZ137" i="8"/>
  <c r="BZ136" i="8"/>
  <c r="BZ135" i="8"/>
  <c r="BZ134" i="8"/>
  <c r="BZ133" i="8"/>
  <c r="BZ132" i="8"/>
  <c r="BZ131" i="8"/>
  <c r="BZ130" i="8"/>
  <c r="BZ129" i="8"/>
  <c r="BZ128" i="8"/>
  <c r="BZ127" i="8"/>
  <c r="BZ126" i="8"/>
  <c r="BZ125" i="8"/>
  <c r="BZ124" i="8"/>
  <c r="BZ123" i="8"/>
  <c r="BZ122" i="8"/>
  <c r="BZ121" i="8"/>
  <c r="BZ120" i="8"/>
  <c r="BZ119" i="8"/>
  <c r="BZ118" i="8"/>
  <c r="BZ117" i="8"/>
  <c r="BZ116" i="8"/>
  <c r="BZ115" i="8"/>
  <c r="BZ114" i="8"/>
  <c r="BZ113" i="8"/>
  <c r="BZ112" i="8"/>
  <c r="BZ111" i="8"/>
  <c r="BZ110" i="8"/>
  <c r="BZ109" i="8"/>
  <c r="BZ108" i="8"/>
  <c r="BZ107" i="8"/>
  <c r="BZ106" i="8"/>
  <c r="BZ105" i="8"/>
  <c r="BZ104" i="8"/>
  <c r="BZ103" i="8"/>
  <c r="BZ102" i="8"/>
  <c r="BZ101" i="8"/>
  <c r="BZ100" i="8"/>
  <c r="BZ99" i="8"/>
  <c r="BZ98" i="8"/>
  <c r="BZ97" i="8"/>
  <c r="BZ96" i="8"/>
  <c r="BZ95" i="8"/>
  <c r="BZ94" i="8"/>
  <c r="BZ93" i="8"/>
  <c r="BZ92" i="8"/>
  <c r="BZ91" i="8"/>
  <c r="BZ90" i="8"/>
  <c r="BZ89" i="8"/>
  <c r="BZ88" i="8"/>
  <c r="BZ87" i="8"/>
  <c r="BZ86" i="8"/>
  <c r="BZ85" i="8"/>
  <c r="BZ84" i="8"/>
  <c r="BZ83" i="8"/>
  <c r="BZ82" i="8"/>
  <c r="BZ81" i="8"/>
  <c r="BZ80" i="8"/>
  <c r="BZ79" i="8"/>
  <c r="BZ78" i="8"/>
  <c r="BZ77" i="8"/>
  <c r="BZ76" i="8"/>
  <c r="BZ75" i="8"/>
  <c r="BZ74" i="8"/>
  <c r="BZ73" i="8"/>
  <c r="BZ72" i="8"/>
  <c r="BZ71" i="8"/>
  <c r="BZ70" i="8"/>
  <c r="BZ69" i="8"/>
  <c r="BZ68" i="8"/>
  <c r="BZ67" i="8"/>
  <c r="BZ66" i="8"/>
  <c r="BZ65" i="8"/>
  <c r="BZ64" i="8"/>
  <c r="BZ63" i="8"/>
  <c r="BZ62" i="8"/>
  <c r="BZ61" i="8"/>
  <c r="BZ60" i="8"/>
  <c r="BZ59" i="8"/>
  <c r="BZ58" i="8"/>
  <c r="BZ57" i="8"/>
  <c r="BZ56" i="8"/>
  <c r="BZ55" i="8"/>
  <c r="BZ54" i="8"/>
  <c r="BZ53" i="8"/>
  <c r="BZ52" i="8"/>
  <c r="BZ51" i="8"/>
  <c r="BZ50" i="8"/>
  <c r="BZ49" i="8"/>
  <c r="BZ48" i="8"/>
  <c r="BZ47" i="8"/>
  <c r="BZ46" i="8"/>
  <c r="BZ45" i="8"/>
  <c r="BZ44" i="8"/>
  <c r="BZ43" i="8"/>
  <c r="BZ42" i="8"/>
  <c r="BZ41" i="8"/>
  <c r="BZ40" i="8"/>
  <c r="BZ39" i="8"/>
  <c r="BZ38" i="8"/>
  <c r="BZ37" i="8"/>
  <c r="BZ36" i="8"/>
  <c r="BZ35" i="8"/>
  <c r="BZ34" i="8"/>
  <c r="BZ33" i="8"/>
  <c r="BZ32" i="8"/>
  <c r="BZ31" i="8"/>
  <c r="BZ30" i="8"/>
  <c r="BZ29" i="8"/>
  <c r="BZ28" i="8"/>
  <c r="BZ27" i="8"/>
  <c r="BZ26" i="8"/>
  <c r="BZ25" i="8"/>
  <c r="BZ24" i="8"/>
  <c r="BZ23" i="8"/>
  <c r="BZ22" i="8"/>
  <c r="BZ21" i="8"/>
  <c r="BZ20" i="8"/>
  <c r="BZ19" i="8"/>
  <c r="BZ18" i="8"/>
  <c r="BZ17" i="8"/>
  <c r="BZ16" i="8"/>
  <c r="BZ15" i="8"/>
  <c r="BZ14" i="8"/>
  <c r="BZ13" i="8"/>
  <c r="BZ12" i="8"/>
  <c r="BZ11" i="8"/>
  <c r="BZ10" i="8"/>
  <c r="BZ9" i="8"/>
  <c r="BZ8" i="8"/>
  <c r="BZ7" i="8"/>
  <c r="BZ6" i="8"/>
  <c r="BZ5" i="8"/>
  <c r="BV1004" i="8"/>
  <c r="BV1003" i="8"/>
  <c r="BV1002" i="8"/>
  <c r="BV1001" i="8"/>
  <c r="BV1000" i="8"/>
  <c r="BV999" i="8"/>
  <c r="BV998" i="8"/>
  <c r="BV997" i="8"/>
  <c r="BV996" i="8"/>
  <c r="BV995" i="8"/>
  <c r="BV994" i="8"/>
  <c r="BV993" i="8"/>
  <c r="BV992" i="8"/>
  <c r="BV991" i="8"/>
  <c r="BV990" i="8"/>
  <c r="BV989" i="8"/>
  <c r="BV988" i="8"/>
  <c r="BV987" i="8"/>
  <c r="BV986" i="8"/>
  <c r="BV985" i="8"/>
  <c r="BV984" i="8"/>
  <c r="BV983" i="8"/>
  <c r="BV982" i="8"/>
  <c r="BV981" i="8"/>
  <c r="BV980" i="8"/>
  <c r="BV979" i="8"/>
  <c r="BV978" i="8"/>
  <c r="BV977" i="8"/>
  <c r="BV976" i="8"/>
  <c r="BV975" i="8"/>
  <c r="BV974" i="8"/>
  <c r="BV973" i="8"/>
  <c r="BV972" i="8"/>
  <c r="BV971" i="8"/>
  <c r="BV970" i="8"/>
  <c r="BV969" i="8"/>
  <c r="BV968" i="8"/>
  <c r="BV967" i="8"/>
  <c r="BV966" i="8"/>
  <c r="BV965" i="8"/>
  <c r="BV964" i="8"/>
  <c r="BV963" i="8"/>
  <c r="BV962" i="8"/>
  <c r="BV961" i="8"/>
  <c r="BV960" i="8"/>
  <c r="BV959" i="8"/>
  <c r="BV958" i="8"/>
  <c r="BV957" i="8"/>
  <c r="BV956" i="8"/>
  <c r="BV955" i="8"/>
  <c r="BV954" i="8"/>
  <c r="BV953" i="8"/>
  <c r="BV952" i="8"/>
  <c r="BV951" i="8"/>
  <c r="BV950" i="8"/>
  <c r="BV949" i="8"/>
  <c r="BV948" i="8"/>
  <c r="BV947" i="8"/>
  <c r="BV946" i="8"/>
  <c r="BV945" i="8"/>
  <c r="BV944" i="8"/>
  <c r="BV943" i="8"/>
  <c r="BV942" i="8"/>
  <c r="BV941" i="8"/>
  <c r="BV940" i="8"/>
  <c r="BV939" i="8"/>
  <c r="BV938" i="8"/>
  <c r="BV937" i="8"/>
  <c r="BV936" i="8"/>
  <c r="BV935" i="8"/>
  <c r="BV934" i="8"/>
  <c r="BV933" i="8"/>
  <c r="BV932" i="8"/>
  <c r="BV931" i="8"/>
  <c r="BV930" i="8"/>
  <c r="BV929" i="8"/>
  <c r="BV928" i="8"/>
  <c r="BV927" i="8"/>
  <c r="BV926" i="8"/>
  <c r="BV925" i="8"/>
  <c r="BV924" i="8"/>
  <c r="BV923" i="8"/>
  <c r="BV922" i="8"/>
  <c r="BV921" i="8"/>
  <c r="BV920" i="8"/>
  <c r="BV919" i="8"/>
  <c r="BV918" i="8"/>
  <c r="BV917" i="8"/>
  <c r="BV916" i="8"/>
  <c r="BV915" i="8"/>
  <c r="BV914" i="8"/>
  <c r="BV913" i="8"/>
  <c r="BV912" i="8"/>
  <c r="BV911" i="8"/>
  <c r="BV910" i="8"/>
  <c r="BV909" i="8"/>
  <c r="BV908" i="8"/>
  <c r="BV907" i="8"/>
  <c r="BV906" i="8"/>
  <c r="BV905" i="8"/>
  <c r="BV904" i="8"/>
  <c r="BV903" i="8"/>
  <c r="BV902" i="8"/>
  <c r="BV901" i="8"/>
  <c r="BV900" i="8"/>
  <c r="BV899" i="8"/>
  <c r="BV898" i="8"/>
  <c r="BV897" i="8"/>
  <c r="BV896" i="8"/>
  <c r="BV895" i="8"/>
  <c r="BV894" i="8"/>
  <c r="BV893" i="8"/>
  <c r="BV892" i="8"/>
  <c r="BV891" i="8"/>
  <c r="BV890" i="8"/>
  <c r="BV889" i="8"/>
  <c r="BV888" i="8"/>
  <c r="BV887" i="8"/>
  <c r="BV886" i="8"/>
  <c r="BV885" i="8"/>
  <c r="BV884" i="8"/>
  <c r="BV883" i="8"/>
  <c r="BV882" i="8"/>
  <c r="BV881" i="8"/>
  <c r="BV880" i="8"/>
  <c r="BV879" i="8"/>
  <c r="BV878" i="8"/>
  <c r="BV877" i="8"/>
  <c r="BV876" i="8"/>
  <c r="BV875" i="8"/>
  <c r="BV874" i="8"/>
  <c r="BV873" i="8"/>
  <c r="BV872" i="8"/>
  <c r="BV871" i="8"/>
  <c r="BV870" i="8"/>
  <c r="BV869" i="8"/>
  <c r="BV868" i="8"/>
  <c r="BV867" i="8"/>
  <c r="BV866" i="8"/>
  <c r="BV865" i="8"/>
  <c r="BV864" i="8"/>
  <c r="BV863" i="8"/>
  <c r="BV862" i="8"/>
  <c r="BV861" i="8"/>
  <c r="BV860" i="8"/>
  <c r="BV859" i="8"/>
  <c r="BV858" i="8"/>
  <c r="BV857" i="8"/>
  <c r="BV856" i="8"/>
  <c r="BV855" i="8"/>
  <c r="BV854" i="8"/>
  <c r="BV853" i="8"/>
  <c r="BV852" i="8"/>
  <c r="BV851" i="8"/>
  <c r="BV850" i="8"/>
  <c r="BV849" i="8"/>
  <c r="BV848" i="8"/>
  <c r="BV847" i="8"/>
  <c r="BV846" i="8"/>
  <c r="BV845" i="8"/>
  <c r="BV844" i="8"/>
  <c r="BV843" i="8"/>
  <c r="BV842" i="8"/>
  <c r="BV841" i="8"/>
  <c r="BV840" i="8"/>
  <c r="BV839" i="8"/>
  <c r="BV838" i="8"/>
  <c r="BV837" i="8"/>
  <c r="BV836" i="8"/>
  <c r="BV835" i="8"/>
  <c r="BV834" i="8"/>
  <c r="BV833" i="8"/>
  <c r="BV832" i="8"/>
  <c r="BV831" i="8"/>
  <c r="BV830" i="8"/>
  <c r="BV829" i="8"/>
  <c r="BV828" i="8"/>
  <c r="BV827" i="8"/>
  <c r="BV826" i="8"/>
  <c r="BV825" i="8"/>
  <c r="BV824" i="8"/>
  <c r="BV823" i="8"/>
  <c r="BV822" i="8"/>
  <c r="BV821" i="8"/>
  <c r="BV820" i="8"/>
  <c r="BV819" i="8"/>
  <c r="BV818" i="8"/>
  <c r="BV817" i="8"/>
  <c r="BV816" i="8"/>
  <c r="BV815" i="8"/>
  <c r="BV814" i="8"/>
  <c r="BV813" i="8"/>
  <c r="BV812" i="8"/>
  <c r="BV811" i="8"/>
  <c r="BV810" i="8"/>
  <c r="BV809" i="8"/>
  <c r="BV808" i="8"/>
  <c r="BV807" i="8"/>
  <c r="BV806" i="8"/>
  <c r="BV805" i="8"/>
  <c r="BV804" i="8"/>
  <c r="BV803" i="8"/>
  <c r="BV802" i="8"/>
  <c r="BV801" i="8"/>
  <c r="BV800" i="8"/>
  <c r="BV799" i="8"/>
  <c r="BV798" i="8"/>
  <c r="BV797" i="8"/>
  <c r="BV796" i="8"/>
  <c r="BV795" i="8"/>
  <c r="BV794" i="8"/>
  <c r="BV793" i="8"/>
  <c r="BV792" i="8"/>
  <c r="BV791" i="8"/>
  <c r="BV790" i="8"/>
  <c r="BV789" i="8"/>
  <c r="BV788" i="8"/>
  <c r="BV787" i="8"/>
  <c r="BV786" i="8"/>
  <c r="BV785" i="8"/>
  <c r="BV784" i="8"/>
  <c r="BV783" i="8"/>
  <c r="BV782" i="8"/>
  <c r="BV781" i="8"/>
  <c r="BV780" i="8"/>
  <c r="BV779" i="8"/>
  <c r="BV778" i="8"/>
  <c r="BV777" i="8"/>
  <c r="BV776" i="8"/>
  <c r="BV775" i="8"/>
  <c r="BV774" i="8"/>
  <c r="BV773" i="8"/>
  <c r="BV772" i="8"/>
  <c r="BV771" i="8"/>
  <c r="BV770" i="8"/>
  <c r="BV769" i="8"/>
  <c r="BV768" i="8"/>
  <c r="BV767" i="8"/>
  <c r="BV766" i="8"/>
  <c r="BV765" i="8"/>
  <c r="BV764" i="8"/>
  <c r="BV763" i="8"/>
  <c r="BV762" i="8"/>
  <c r="BV761" i="8"/>
  <c r="BV760" i="8"/>
  <c r="BV759" i="8"/>
  <c r="BV758" i="8"/>
  <c r="BV757" i="8"/>
  <c r="BV756" i="8"/>
  <c r="BV755" i="8"/>
  <c r="BV754" i="8"/>
  <c r="BV753" i="8"/>
  <c r="BV752" i="8"/>
  <c r="BV751" i="8"/>
  <c r="BV750" i="8"/>
  <c r="BV749" i="8"/>
  <c r="BV748" i="8"/>
  <c r="BV747" i="8"/>
  <c r="BV746" i="8"/>
  <c r="BV745" i="8"/>
  <c r="BV744" i="8"/>
  <c r="BV743" i="8"/>
  <c r="BV742" i="8"/>
  <c r="BV741" i="8"/>
  <c r="BV740" i="8"/>
  <c r="BV739" i="8"/>
  <c r="BV738" i="8"/>
  <c r="BV737" i="8"/>
  <c r="BV736" i="8"/>
  <c r="BV735" i="8"/>
  <c r="BV734" i="8"/>
  <c r="BV733" i="8"/>
  <c r="BV732" i="8"/>
  <c r="BV731" i="8"/>
  <c r="BV730" i="8"/>
  <c r="BV729" i="8"/>
  <c r="BV728" i="8"/>
  <c r="BV727" i="8"/>
  <c r="BV726" i="8"/>
  <c r="BV725" i="8"/>
  <c r="BV724" i="8"/>
  <c r="BV723" i="8"/>
  <c r="BV722" i="8"/>
  <c r="BV721" i="8"/>
  <c r="BV720" i="8"/>
  <c r="BV719" i="8"/>
  <c r="BV718" i="8"/>
  <c r="BV717" i="8"/>
  <c r="BV716" i="8"/>
  <c r="BV715" i="8"/>
  <c r="BV714" i="8"/>
  <c r="BV713" i="8"/>
  <c r="BV712" i="8"/>
  <c r="BV711" i="8"/>
  <c r="BV710" i="8"/>
  <c r="BV709" i="8"/>
  <c r="BV708" i="8"/>
  <c r="BV707" i="8"/>
  <c r="BV706" i="8"/>
  <c r="BV705" i="8"/>
  <c r="BV704" i="8"/>
  <c r="BV703" i="8"/>
  <c r="BV702" i="8"/>
  <c r="BV701" i="8"/>
  <c r="BV700" i="8"/>
  <c r="BV699" i="8"/>
  <c r="BV698" i="8"/>
  <c r="BV697" i="8"/>
  <c r="BV696" i="8"/>
  <c r="BV695" i="8"/>
  <c r="BV694" i="8"/>
  <c r="BV693" i="8"/>
  <c r="BV692" i="8"/>
  <c r="BV691" i="8"/>
  <c r="BV690" i="8"/>
  <c r="BV689" i="8"/>
  <c r="BV688" i="8"/>
  <c r="BV687" i="8"/>
  <c r="BV686" i="8"/>
  <c r="BV685" i="8"/>
  <c r="BV684" i="8"/>
  <c r="BV683" i="8"/>
  <c r="BV682" i="8"/>
  <c r="BV681" i="8"/>
  <c r="BV680" i="8"/>
  <c r="BV679" i="8"/>
  <c r="BV678" i="8"/>
  <c r="BV677" i="8"/>
  <c r="BV676" i="8"/>
  <c r="BV675" i="8"/>
  <c r="BV674" i="8"/>
  <c r="BV673" i="8"/>
  <c r="BV672" i="8"/>
  <c r="BV671" i="8"/>
  <c r="BV670" i="8"/>
  <c r="BV669" i="8"/>
  <c r="BV668" i="8"/>
  <c r="BV667" i="8"/>
  <c r="BV666" i="8"/>
  <c r="BV665" i="8"/>
  <c r="BV664" i="8"/>
  <c r="BV663" i="8"/>
  <c r="BV662" i="8"/>
  <c r="BV661" i="8"/>
  <c r="BV660" i="8"/>
  <c r="BV659" i="8"/>
  <c r="BV658" i="8"/>
  <c r="BV657" i="8"/>
  <c r="BV656" i="8"/>
  <c r="BV655" i="8"/>
  <c r="BV654" i="8"/>
  <c r="BV653" i="8"/>
  <c r="BV652" i="8"/>
  <c r="BV651" i="8"/>
  <c r="BV650" i="8"/>
  <c r="BV649" i="8"/>
  <c r="BV648" i="8"/>
  <c r="BV647" i="8"/>
  <c r="BV646" i="8"/>
  <c r="BV645" i="8"/>
  <c r="BV644" i="8"/>
  <c r="BV643" i="8"/>
  <c r="BV642" i="8"/>
  <c r="BV641" i="8"/>
  <c r="BV640" i="8"/>
  <c r="BV639" i="8"/>
  <c r="BV638" i="8"/>
  <c r="BV637" i="8"/>
  <c r="BV636" i="8"/>
  <c r="BV635" i="8"/>
  <c r="BV634" i="8"/>
  <c r="BV633" i="8"/>
  <c r="BV632" i="8"/>
  <c r="BV631" i="8"/>
  <c r="BV630" i="8"/>
  <c r="BV629" i="8"/>
  <c r="BV628" i="8"/>
  <c r="BV627" i="8"/>
  <c r="BV626" i="8"/>
  <c r="BV625" i="8"/>
  <c r="BV624" i="8"/>
  <c r="BV623" i="8"/>
  <c r="BV622" i="8"/>
  <c r="BV621" i="8"/>
  <c r="BV620" i="8"/>
  <c r="BV619" i="8"/>
  <c r="BV618" i="8"/>
  <c r="BV617" i="8"/>
  <c r="BV616" i="8"/>
  <c r="BV615" i="8"/>
  <c r="BV614" i="8"/>
  <c r="BV613" i="8"/>
  <c r="BV612" i="8"/>
  <c r="BV611" i="8"/>
  <c r="BV610" i="8"/>
  <c r="BV609" i="8"/>
  <c r="BV608" i="8"/>
  <c r="BV607" i="8"/>
  <c r="BV606" i="8"/>
  <c r="BV605" i="8"/>
  <c r="BV604" i="8"/>
  <c r="BV603" i="8"/>
  <c r="BV602" i="8"/>
  <c r="BV601" i="8"/>
  <c r="BV600" i="8"/>
  <c r="BV599" i="8"/>
  <c r="BV598" i="8"/>
  <c r="BV597" i="8"/>
  <c r="BV596" i="8"/>
  <c r="BV595" i="8"/>
  <c r="BV594" i="8"/>
  <c r="BV593" i="8"/>
  <c r="BV592" i="8"/>
  <c r="BV591" i="8"/>
  <c r="BV590" i="8"/>
  <c r="BV589" i="8"/>
  <c r="BV588" i="8"/>
  <c r="BV587" i="8"/>
  <c r="BV586" i="8"/>
  <c r="BV585" i="8"/>
  <c r="BV584" i="8"/>
  <c r="BV583" i="8"/>
  <c r="BV582" i="8"/>
  <c r="BV581" i="8"/>
  <c r="BV580" i="8"/>
  <c r="BV579" i="8"/>
  <c r="BV578" i="8"/>
  <c r="BV577" i="8"/>
  <c r="BV576" i="8"/>
  <c r="BV575" i="8"/>
  <c r="BV574" i="8"/>
  <c r="BV573" i="8"/>
  <c r="BV572" i="8"/>
  <c r="BV571" i="8"/>
  <c r="BV570" i="8"/>
  <c r="BV569" i="8"/>
  <c r="BV568" i="8"/>
  <c r="BV567" i="8"/>
  <c r="BV566" i="8"/>
  <c r="BV565" i="8"/>
  <c r="BV564" i="8"/>
  <c r="BV563" i="8"/>
  <c r="BV562" i="8"/>
  <c r="BV561" i="8"/>
  <c r="BV560" i="8"/>
  <c r="BV559" i="8"/>
  <c r="BV558" i="8"/>
  <c r="BV557" i="8"/>
  <c r="BV556" i="8"/>
  <c r="BV555" i="8"/>
  <c r="BV554" i="8"/>
  <c r="BV553" i="8"/>
  <c r="BV552" i="8"/>
  <c r="BV551" i="8"/>
  <c r="BV550" i="8"/>
  <c r="BV549" i="8"/>
  <c r="BV548" i="8"/>
  <c r="BV547" i="8"/>
  <c r="BV546" i="8"/>
  <c r="BV545" i="8"/>
  <c r="BV544" i="8"/>
  <c r="BV543" i="8"/>
  <c r="BV542" i="8"/>
  <c r="BV541" i="8"/>
  <c r="BV540" i="8"/>
  <c r="BV539" i="8"/>
  <c r="BV538" i="8"/>
  <c r="BV537" i="8"/>
  <c r="BV536" i="8"/>
  <c r="BV535" i="8"/>
  <c r="BV534" i="8"/>
  <c r="BV533" i="8"/>
  <c r="BV532" i="8"/>
  <c r="BV531" i="8"/>
  <c r="BV530" i="8"/>
  <c r="BV529" i="8"/>
  <c r="BV528" i="8"/>
  <c r="BV527" i="8"/>
  <c r="BV526" i="8"/>
  <c r="BV525" i="8"/>
  <c r="BV524" i="8"/>
  <c r="BV523" i="8"/>
  <c r="BV522" i="8"/>
  <c r="BV521" i="8"/>
  <c r="BV520" i="8"/>
  <c r="BV519" i="8"/>
  <c r="BV518" i="8"/>
  <c r="BV517" i="8"/>
  <c r="BV516" i="8"/>
  <c r="BV515" i="8"/>
  <c r="BV514" i="8"/>
  <c r="BV513" i="8"/>
  <c r="BV512" i="8"/>
  <c r="BV511" i="8"/>
  <c r="BV510" i="8"/>
  <c r="BV509" i="8"/>
  <c r="BV508" i="8"/>
  <c r="BV507" i="8"/>
  <c r="BV506" i="8"/>
  <c r="BV505" i="8"/>
  <c r="BV504" i="8"/>
  <c r="BV503" i="8"/>
  <c r="BV502" i="8"/>
  <c r="BV501" i="8"/>
  <c r="BV500" i="8"/>
  <c r="BV499" i="8"/>
  <c r="BV498" i="8"/>
  <c r="BV497" i="8"/>
  <c r="BV496" i="8"/>
  <c r="BV495" i="8"/>
  <c r="BV494" i="8"/>
  <c r="BV493" i="8"/>
  <c r="BV492" i="8"/>
  <c r="BV491" i="8"/>
  <c r="BV490" i="8"/>
  <c r="BV489" i="8"/>
  <c r="BV488" i="8"/>
  <c r="BV487" i="8"/>
  <c r="BV486" i="8"/>
  <c r="BV485" i="8"/>
  <c r="BV484" i="8"/>
  <c r="BV483" i="8"/>
  <c r="BV482" i="8"/>
  <c r="BV481" i="8"/>
  <c r="BV480" i="8"/>
  <c r="BV479" i="8"/>
  <c r="BV478" i="8"/>
  <c r="BV477" i="8"/>
  <c r="BV476" i="8"/>
  <c r="BV475" i="8"/>
  <c r="BV474" i="8"/>
  <c r="BV473" i="8"/>
  <c r="BV472" i="8"/>
  <c r="BV471" i="8"/>
  <c r="BV470" i="8"/>
  <c r="BV469" i="8"/>
  <c r="BV468" i="8"/>
  <c r="BV467" i="8"/>
  <c r="BV466" i="8"/>
  <c r="BV465" i="8"/>
  <c r="BV464" i="8"/>
  <c r="BV463" i="8"/>
  <c r="BV462" i="8"/>
  <c r="BV461" i="8"/>
  <c r="BV460" i="8"/>
  <c r="BV459" i="8"/>
  <c r="BV458" i="8"/>
  <c r="BV457" i="8"/>
  <c r="BV456" i="8"/>
  <c r="BV455" i="8"/>
  <c r="BV454" i="8"/>
  <c r="BV453" i="8"/>
  <c r="BV452" i="8"/>
  <c r="BV451" i="8"/>
  <c r="BV450" i="8"/>
  <c r="BV449" i="8"/>
  <c r="BV448" i="8"/>
  <c r="BV447" i="8"/>
  <c r="BV446" i="8"/>
  <c r="BV445" i="8"/>
  <c r="BV444" i="8"/>
  <c r="BV443" i="8"/>
  <c r="BV442" i="8"/>
  <c r="BV441" i="8"/>
  <c r="BV440" i="8"/>
  <c r="BV439" i="8"/>
  <c r="BV438" i="8"/>
  <c r="BV437" i="8"/>
  <c r="BV436" i="8"/>
  <c r="BV435" i="8"/>
  <c r="BV434" i="8"/>
  <c r="BV433" i="8"/>
  <c r="BV432" i="8"/>
  <c r="BV431" i="8"/>
  <c r="BV430" i="8"/>
  <c r="BV429" i="8"/>
  <c r="BV428" i="8"/>
  <c r="BV427" i="8"/>
  <c r="BV426" i="8"/>
  <c r="BV425" i="8"/>
  <c r="BV424" i="8"/>
  <c r="BV423" i="8"/>
  <c r="BV422" i="8"/>
  <c r="BV421" i="8"/>
  <c r="BV420" i="8"/>
  <c r="BV419" i="8"/>
  <c r="BV418" i="8"/>
  <c r="BV417" i="8"/>
  <c r="BV416" i="8"/>
  <c r="BV415" i="8"/>
  <c r="BV414" i="8"/>
  <c r="BV413" i="8"/>
  <c r="BV412" i="8"/>
  <c r="BV411" i="8"/>
  <c r="BV410" i="8"/>
  <c r="BV409" i="8"/>
  <c r="BV408" i="8"/>
  <c r="BV407" i="8"/>
  <c r="BV406" i="8"/>
  <c r="BV405" i="8"/>
  <c r="BV404" i="8"/>
  <c r="BV403" i="8"/>
  <c r="BV402" i="8"/>
  <c r="BV401" i="8"/>
  <c r="BV400" i="8"/>
  <c r="BV399" i="8"/>
  <c r="BV398" i="8"/>
  <c r="BV397" i="8"/>
  <c r="BV396" i="8"/>
  <c r="BV395" i="8"/>
  <c r="BV394" i="8"/>
  <c r="BV393" i="8"/>
  <c r="BV392" i="8"/>
  <c r="BV391" i="8"/>
  <c r="BV390" i="8"/>
  <c r="BV389" i="8"/>
  <c r="BV388" i="8"/>
  <c r="BV387" i="8"/>
  <c r="BV386" i="8"/>
  <c r="BV385" i="8"/>
  <c r="BV384" i="8"/>
  <c r="BV383" i="8"/>
  <c r="BV382" i="8"/>
  <c r="BV381" i="8"/>
  <c r="BV380" i="8"/>
  <c r="BV379" i="8"/>
  <c r="BV378" i="8"/>
  <c r="BV377" i="8"/>
  <c r="BV376" i="8"/>
  <c r="BV375" i="8"/>
  <c r="BV374" i="8"/>
  <c r="BV373" i="8"/>
  <c r="BV372" i="8"/>
  <c r="BV371" i="8"/>
  <c r="BV370" i="8"/>
  <c r="BV369" i="8"/>
  <c r="BV368" i="8"/>
  <c r="BV367" i="8"/>
  <c r="BV366" i="8"/>
  <c r="BV365" i="8"/>
  <c r="BV364" i="8"/>
  <c r="BV363" i="8"/>
  <c r="BV362" i="8"/>
  <c r="BV361" i="8"/>
  <c r="BV360" i="8"/>
  <c r="BV359" i="8"/>
  <c r="BV358" i="8"/>
  <c r="BV357" i="8"/>
  <c r="BV356" i="8"/>
  <c r="BV355" i="8"/>
  <c r="BV354" i="8"/>
  <c r="BV353" i="8"/>
  <c r="BV352" i="8"/>
  <c r="BV351" i="8"/>
  <c r="BV350" i="8"/>
  <c r="BV349" i="8"/>
  <c r="BV348" i="8"/>
  <c r="BV347" i="8"/>
  <c r="BV346" i="8"/>
  <c r="BV345" i="8"/>
  <c r="BV344" i="8"/>
  <c r="BV343" i="8"/>
  <c r="BV342" i="8"/>
  <c r="BV341" i="8"/>
  <c r="BV340" i="8"/>
  <c r="BV339" i="8"/>
  <c r="BV338" i="8"/>
  <c r="BV337" i="8"/>
  <c r="BV336" i="8"/>
  <c r="BV335" i="8"/>
  <c r="BV334" i="8"/>
  <c r="BV333" i="8"/>
  <c r="BV332" i="8"/>
  <c r="BV331" i="8"/>
  <c r="BV330" i="8"/>
  <c r="BV329" i="8"/>
  <c r="BV328" i="8"/>
  <c r="BV327" i="8"/>
  <c r="BV326" i="8"/>
  <c r="BV325" i="8"/>
  <c r="BV324" i="8"/>
  <c r="BV323" i="8"/>
  <c r="BV322" i="8"/>
  <c r="BV321" i="8"/>
  <c r="BV320" i="8"/>
  <c r="BV319" i="8"/>
  <c r="BV318" i="8"/>
  <c r="BV317" i="8"/>
  <c r="BV316" i="8"/>
  <c r="BV315" i="8"/>
  <c r="BV314" i="8"/>
  <c r="BV313" i="8"/>
  <c r="BV312" i="8"/>
  <c r="BV311" i="8"/>
  <c r="BV310" i="8"/>
  <c r="BV309" i="8"/>
  <c r="BV308" i="8"/>
  <c r="BV307" i="8"/>
  <c r="BV306" i="8"/>
  <c r="BV305" i="8"/>
  <c r="BV304" i="8"/>
  <c r="BV303" i="8"/>
  <c r="BV302" i="8"/>
  <c r="BV301" i="8"/>
  <c r="BV300" i="8"/>
  <c r="BV299" i="8"/>
  <c r="BV298" i="8"/>
  <c r="BV297" i="8"/>
  <c r="BV296" i="8"/>
  <c r="BV295" i="8"/>
  <c r="BV294" i="8"/>
  <c r="BV293" i="8"/>
  <c r="BV292" i="8"/>
  <c r="BV291" i="8"/>
  <c r="BV290" i="8"/>
  <c r="BV289" i="8"/>
  <c r="BV288" i="8"/>
  <c r="BV287" i="8"/>
  <c r="BV286" i="8"/>
  <c r="BV285" i="8"/>
  <c r="BV284" i="8"/>
  <c r="BV283" i="8"/>
  <c r="BV282" i="8"/>
  <c r="BV281" i="8"/>
  <c r="BV280" i="8"/>
  <c r="BV279" i="8"/>
  <c r="BV278" i="8"/>
  <c r="BV277" i="8"/>
  <c r="BV276" i="8"/>
  <c r="BV275" i="8"/>
  <c r="BV274" i="8"/>
  <c r="BV273" i="8"/>
  <c r="BV272" i="8"/>
  <c r="BV271" i="8"/>
  <c r="BV270" i="8"/>
  <c r="BV269" i="8"/>
  <c r="BV268" i="8"/>
  <c r="BV267" i="8"/>
  <c r="BV266" i="8"/>
  <c r="BV265" i="8"/>
  <c r="BV264" i="8"/>
  <c r="BV263" i="8"/>
  <c r="BV262" i="8"/>
  <c r="BV261" i="8"/>
  <c r="BV260" i="8"/>
  <c r="BV259" i="8"/>
  <c r="BV258" i="8"/>
  <c r="BV257" i="8"/>
  <c r="BV256" i="8"/>
  <c r="BV255" i="8"/>
  <c r="BV254" i="8"/>
  <c r="BV253" i="8"/>
  <c r="BV252" i="8"/>
  <c r="BV251" i="8"/>
  <c r="BV250" i="8"/>
  <c r="BV249" i="8"/>
  <c r="BV248" i="8"/>
  <c r="BV247" i="8"/>
  <c r="BV246" i="8"/>
  <c r="BV245" i="8"/>
  <c r="BV244" i="8"/>
  <c r="BV243" i="8"/>
  <c r="BV242" i="8"/>
  <c r="BV241" i="8"/>
  <c r="BV240" i="8"/>
  <c r="BV239" i="8"/>
  <c r="BV238" i="8"/>
  <c r="BV237" i="8"/>
  <c r="BV236" i="8"/>
  <c r="BV235" i="8"/>
  <c r="BV234" i="8"/>
  <c r="BV233" i="8"/>
  <c r="BV232" i="8"/>
  <c r="BV231" i="8"/>
  <c r="BV230" i="8"/>
  <c r="BV229" i="8"/>
  <c r="BV228" i="8"/>
  <c r="BV227" i="8"/>
  <c r="BV226" i="8"/>
  <c r="BV225" i="8"/>
  <c r="BV224" i="8"/>
  <c r="BV223" i="8"/>
  <c r="BV222" i="8"/>
  <c r="BV221" i="8"/>
  <c r="BV220" i="8"/>
  <c r="BV219" i="8"/>
  <c r="BV218" i="8"/>
  <c r="BV217" i="8"/>
  <c r="BV216" i="8"/>
  <c r="BV215" i="8"/>
  <c r="BV214" i="8"/>
  <c r="BV213" i="8"/>
  <c r="BV212" i="8"/>
  <c r="BV211" i="8"/>
  <c r="BV210" i="8"/>
  <c r="BV209" i="8"/>
  <c r="BV208" i="8"/>
  <c r="BV207" i="8"/>
  <c r="BV206" i="8"/>
  <c r="BV205" i="8"/>
  <c r="BV204" i="8"/>
  <c r="BV203" i="8"/>
  <c r="BV202" i="8"/>
  <c r="BV201" i="8"/>
  <c r="BV200" i="8"/>
  <c r="BV199" i="8"/>
  <c r="BV198" i="8"/>
  <c r="BV197" i="8"/>
  <c r="BV196" i="8"/>
  <c r="BV195" i="8"/>
  <c r="BV194" i="8"/>
  <c r="BV193" i="8"/>
  <c r="BV192" i="8"/>
  <c r="BV191" i="8"/>
  <c r="BV190" i="8"/>
  <c r="BV189" i="8"/>
  <c r="BV188" i="8"/>
  <c r="BV187" i="8"/>
  <c r="BV186" i="8"/>
  <c r="BV185" i="8"/>
  <c r="BV184" i="8"/>
  <c r="BV183" i="8"/>
  <c r="BV182" i="8"/>
  <c r="BV181" i="8"/>
  <c r="BV180" i="8"/>
  <c r="BV179" i="8"/>
  <c r="BV178" i="8"/>
  <c r="BV177" i="8"/>
  <c r="BV176" i="8"/>
  <c r="BV175" i="8"/>
  <c r="BV174" i="8"/>
  <c r="BV173" i="8"/>
  <c r="BV172" i="8"/>
  <c r="BV171" i="8"/>
  <c r="BV170" i="8"/>
  <c r="BV169" i="8"/>
  <c r="BV168" i="8"/>
  <c r="BV167" i="8"/>
  <c r="BV166" i="8"/>
  <c r="BV165" i="8"/>
  <c r="BV164" i="8"/>
  <c r="BV163" i="8"/>
  <c r="BV162" i="8"/>
  <c r="BV161" i="8"/>
  <c r="BV160" i="8"/>
  <c r="BV159" i="8"/>
  <c r="BV158" i="8"/>
  <c r="BV157" i="8"/>
  <c r="BV156" i="8"/>
  <c r="BV155" i="8"/>
  <c r="BV154" i="8"/>
  <c r="BV153" i="8"/>
  <c r="BV152" i="8"/>
  <c r="BV151" i="8"/>
  <c r="BV150" i="8"/>
  <c r="BV149" i="8"/>
  <c r="BV148" i="8"/>
  <c r="BV147" i="8"/>
  <c r="BV146" i="8"/>
  <c r="BV145" i="8"/>
  <c r="BV144" i="8"/>
  <c r="BV143" i="8"/>
  <c r="BV142" i="8"/>
  <c r="BV141" i="8"/>
  <c r="BV140" i="8"/>
  <c r="BV139" i="8"/>
  <c r="BV138" i="8"/>
  <c r="BV137" i="8"/>
  <c r="BV136" i="8"/>
  <c r="BV135" i="8"/>
  <c r="BV134" i="8"/>
  <c r="BV133" i="8"/>
  <c r="BV132" i="8"/>
  <c r="BV131" i="8"/>
  <c r="BV130" i="8"/>
  <c r="BV129" i="8"/>
  <c r="BV128" i="8"/>
  <c r="BV127" i="8"/>
  <c r="BV126" i="8"/>
  <c r="BV125" i="8"/>
  <c r="BV124" i="8"/>
  <c r="BV123" i="8"/>
  <c r="BV122" i="8"/>
  <c r="BV121" i="8"/>
  <c r="BV120" i="8"/>
  <c r="BV119" i="8"/>
  <c r="BV118" i="8"/>
  <c r="BV117" i="8"/>
  <c r="BV116" i="8"/>
  <c r="BV115" i="8"/>
  <c r="BV114" i="8"/>
  <c r="BV113" i="8"/>
  <c r="BV112" i="8"/>
  <c r="BV111" i="8"/>
  <c r="BV110" i="8"/>
  <c r="BV109" i="8"/>
  <c r="BV108" i="8"/>
  <c r="BV107" i="8"/>
  <c r="BV106" i="8"/>
  <c r="BV105" i="8"/>
  <c r="BV104" i="8"/>
  <c r="BV103" i="8"/>
  <c r="BV102" i="8"/>
  <c r="BV101" i="8"/>
  <c r="BV100" i="8"/>
  <c r="BV99" i="8"/>
  <c r="BV98" i="8"/>
  <c r="BV97" i="8"/>
  <c r="BV96" i="8"/>
  <c r="BV95" i="8"/>
  <c r="BV94" i="8"/>
  <c r="BV93" i="8"/>
  <c r="BV92" i="8"/>
  <c r="BV91" i="8"/>
  <c r="BV90" i="8"/>
  <c r="BV89" i="8"/>
  <c r="BV88" i="8"/>
  <c r="BV87" i="8"/>
  <c r="BV86" i="8"/>
  <c r="BV85" i="8"/>
  <c r="BV84" i="8"/>
  <c r="BV83" i="8"/>
  <c r="BV82" i="8"/>
  <c r="BV81" i="8"/>
  <c r="BV80" i="8"/>
  <c r="BV79" i="8"/>
  <c r="BV78" i="8"/>
  <c r="BV77" i="8"/>
  <c r="BV76" i="8"/>
  <c r="BV75" i="8"/>
  <c r="BV74" i="8"/>
  <c r="BV73" i="8"/>
  <c r="BV72" i="8"/>
  <c r="BV71" i="8"/>
  <c r="BV70" i="8"/>
  <c r="BV69" i="8"/>
  <c r="BV68" i="8"/>
  <c r="BV67" i="8"/>
  <c r="BV66" i="8"/>
  <c r="BV65" i="8"/>
  <c r="BV64" i="8"/>
  <c r="BV63" i="8"/>
  <c r="BV62" i="8"/>
  <c r="BV61" i="8"/>
  <c r="BV60" i="8"/>
  <c r="BV59" i="8"/>
  <c r="BV58" i="8"/>
  <c r="BV57" i="8"/>
  <c r="BV56" i="8"/>
  <c r="BV55" i="8"/>
  <c r="BV54" i="8"/>
  <c r="BV53" i="8"/>
  <c r="BV52" i="8"/>
  <c r="BV51" i="8"/>
  <c r="BV50" i="8"/>
  <c r="BV49" i="8"/>
  <c r="BV48" i="8"/>
  <c r="BV47" i="8"/>
  <c r="BV46" i="8"/>
  <c r="BV45" i="8"/>
  <c r="BV44" i="8"/>
  <c r="BV43" i="8"/>
  <c r="BV42" i="8"/>
  <c r="BV41" i="8"/>
  <c r="BV40" i="8"/>
  <c r="BV39" i="8"/>
  <c r="BV38" i="8"/>
  <c r="BV37" i="8"/>
  <c r="BV36" i="8"/>
  <c r="BV35" i="8"/>
  <c r="BV34" i="8"/>
  <c r="BV33" i="8"/>
  <c r="BV32" i="8"/>
  <c r="BV31" i="8"/>
  <c r="BV30" i="8"/>
  <c r="BV29" i="8"/>
  <c r="BV28" i="8"/>
  <c r="BV27" i="8"/>
  <c r="BV26" i="8"/>
  <c r="BV25" i="8"/>
  <c r="BV24" i="8"/>
  <c r="BV23" i="8"/>
  <c r="BV22" i="8"/>
  <c r="BV21" i="8"/>
  <c r="BV20" i="8"/>
  <c r="BV19" i="8"/>
  <c r="BV18" i="8"/>
  <c r="BV17" i="8"/>
  <c r="BV16" i="8"/>
  <c r="BV15" i="8"/>
  <c r="BV14" i="8"/>
  <c r="BV13" i="8"/>
  <c r="BV12" i="8"/>
  <c r="BV11" i="8"/>
  <c r="BV10" i="8"/>
  <c r="BV9" i="8"/>
  <c r="BV8" i="8"/>
  <c r="BV7" i="8"/>
  <c r="BV6" i="8"/>
  <c r="BV5" i="8"/>
  <c r="BS1004" i="8"/>
  <c r="BS1003" i="8"/>
  <c r="BS1002" i="8"/>
  <c r="BS1001" i="8"/>
  <c r="BS1000" i="8"/>
  <c r="BS999" i="8"/>
  <c r="BS998" i="8"/>
  <c r="BS997" i="8"/>
  <c r="BS996" i="8"/>
  <c r="BS995" i="8"/>
  <c r="BS994" i="8"/>
  <c r="BS993" i="8"/>
  <c r="BS992" i="8"/>
  <c r="BS991" i="8"/>
  <c r="BS990" i="8"/>
  <c r="BS989" i="8"/>
  <c r="BS988" i="8"/>
  <c r="BS987" i="8"/>
  <c r="BS986" i="8"/>
  <c r="BS985" i="8"/>
  <c r="BS984" i="8"/>
  <c r="BS983" i="8"/>
  <c r="BS982" i="8"/>
  <c r="BS981" i="8"/>
  <c r="BS980" i="8"/>
  <c r="BS979" i="8"/>
  <c r="BS978" i="8"/>
  <c r="BS977" i="8"/>
  <c r="BS976" i="8"/>
  <c r="BS975" i="8"/>
  <c r="BS974" i="8"/>
  <c r="BS973" i="8"/>
  <c r="BS972" i="8"/>
  <c r="BS971" i="8"/>
  <c r="BS970" i="8"/>
  <c r="BS969" i="8"/>
  <c r="BS968" i="8"/>
  <c r="BS967" i="8"/>
  <c r="BS966" i="8"/>
  <c r="BS965" i="8"/>
  <c r="BS964" i="8"/>
  <c r="BS963" i="8"/>
  <c r="BS962" i="8"/>
  <c r="BS961" i="8"/>
  <c r="BS960" i="8"/>
  <c r="BS959" i="8"/>
  <c r="BS958" i="8"/>
  <c r="BS957" i="8"/>
  <c r="BS956" i="8"/>
  <c r="BS955" i="8"/>
  <c r="BS954" i="8"/>
  <c r="BS953" i="8"/>
  <c r="BS952" i="8"/>
  <c r="BS951" i="8"/>
  <c r="BS950" i="8"/>
  <c r="BS949" i="8"/>
  <c r="BS948" i="8"/>
  <c r="BS947" i="8"/>
  <c r="BS946" i="8"/>
  <c r="BS945" i="8"/>
  <c r="BS944" i="8"/>
  <c r="BS943" i="8"/>
  <c r="BS942" i="8"/>
  <c r="BS941" i="8"/>
  <c r="BS940" i="8"/>
  <c r="BS939" i="8"/>
  <c r="BS938" i="8"/>
  <c r="BS937" i="8"/>
  <c r="BS936" i="8"/>
  <c r="BS935" i="8"/>
  <c r="BS934" i="8"/>
  <c r="BS933" i="8"/>
  <c r="BS932" i="8"/>
  <c r="BS931" i="8"/>
  <c r="BS930" i="8"/>
  <c r="BS929" i="8"/>
  <c r="BS928" i="8"/>
  <c r="BS927" i="8"/>
  <c r="BS926" i="8"/>
  <c r="BS925" i="8"/>
  <c r="BS924" i="8"/>
  <c r="BS923" i="8"/>
  <c r="BS922" i="8"/>
  <c r="BS921" i="8"/>
  <c r="BS920" i="8"/>
  <c r="BS919" i="8"/>
  <c r="BS918" i="8"/>
  <c r="BS917" i="8"/>
  <c r="BS916" i="8"/>
  <c r="BS915" i="8"/>
  <c r="BS914" i="8"/>
  <c r="BS913" i="8"/>
  <c r="BS912" i="8"/>
  <c r="BS911" i="8"/>
  <c r="BS910" i="8"/>
  <c r="BS909" i="8"/>
  <c r="BS908" i="8"/>
  <c r="BS907" i="8"/>
  <c r="BS906" i="8"/>
  <c r="BS905" i="8"/>
  <c r="BS904" i="8"/>
  <c r="BS903" i="8"/>
  <c r="BS902" i="8"/>
  <c r="BS901" i="8"/>
  <c r="BS900" i="8"/>
  <c r="BS899" i="8"/>
  <c r="BS898" i="8"/>
  <c r="BS897" i="8"/>
  <c r="BS896" i="8"/>
  <c r="BS895" i="8"/>
  <c r="BS894" i="8"/>
  <c r="BS893" i="8"/>
  <c r="BS892" i="8"/>
  <c r="BS891" i="8"/>
  <c r="BS890" i="8"/>
  <c r="BS889" i="8"/>
  <c r="BS888" i="8"/>
  <c r="BS887" i="8"/>
  <c r="BS886" i="8"/>
  <c r="BS885" i="8"/>
  <c r="BS884" i="8"/>
  <c r="BS883" i="8"/>
  <c r="BS882" i="8"/>
  <c r="BS881" i="8"/>
  <c r="BS880" i="8"/>
  <c r="BS879" i="8"/>
  <c r="BS878" i="8"/>
  <c r="BS877" i="8"/>
  <c r="BS876" i="8"/>
  <c r="BS875" i="8"/>
  <c r="BS874" i="8"/>
  <c r="BS873" i="8"/>
  <c r="BS872" i="8"/>
  <c r="BS871" i="8"/>
  <c r="BS870" i="8"/>
  <c r="BS869" i="8"/>
  <c r="BS868" i="8"/>
  <c r="BS867" i="8"/>
  <c r="BS866" i="8"/>
  <c r="BS865" i="8"/>
  <c r="BS864" i="8"/>
  <c r="BS863" i="8"/>
  <c r="BS862" i="8"/>
  <c r="BS861" i="8"/>
  <c r="BS860" i="8"/>
  <c r="BS859" i="8"/>
  <c r="BS858" i="8"/>
  <c r="BS857" i="8"/>
  <c r="BS856" i="8"/>
  <c r="BS855" i="8"/>
  <c r="BS854" i="8"/>
  <c r="BS853" i="8"/>
  <c r="BS852" i="8"/>
  <c r="BS851" i="8"/>
  <c r="BS850" i="8"/>
  <c r="BS849" i="8"/>
  <c r="BS848" i="8"/>
  <c r="BS847" i="8"/>
  <c r="BS846" i="8"/>
  <c r="BS845" i="8"/>
  <c r="BS844" i="8"/>
  <c r="BS843" i="8"/>
  <c r="BS842" i="8"/>
  <c r="BS841" i="8"/>
  <c r="BS840" i="8"/>
  <c r="BS839" i="8"/>
  <c r="BS838" i="8"/>
  <c r="BS837" i="8"/>
  <c r="BS836" i="8"/>
  <c r="BS835" i="8"/>
  <c r="BS834" i="8"/>
  <c r="BS833" i="8"/>
  <c r="BS832" i="8"/>
  <c r="BS831" i="8"/>
  <c r="BS830" i="8"/>
  <c r="BS829" i="8"/>
  <c r="BS828" i="8"/>
  <c r="BS827" i="8"/>
  <c r="BS826" i="8"/>
  <c r="BS825" i="8"/>
  <c r="BS824" i="8"/>
  <c r="BS823" i="8"/>
  <c r="BS822" i="8"/>
  <c r="BS821" i="8"/>
  <c r="BS820" i="8"/>
  <c r="BS819" i="8"/>
  <c r="BS818" i="8"/>
  <c r="BS817" i="8"/>
  <c r="BS816" i="8"/>
  <c r="BS815" i="8"/>
  <c r="BS814" i="8"/>
  <c r="BS813" i="8"/>
  <c r="BS812" i="8"/>
  <c r="BS811" i="8"/>
  <c r="BS810" i="8"/>
  <c r="BS809" i="8"/>
  <c r="BS808" i="8"/>
  <c r="BS807" i="8"/>
  <c r="BS806" i="8"/>
  <c r="BS805" i="8"/>
  <c r="BS804" i="8"/>
  <c r="BS803" i="8"/>
  <c r="BS802" i="8"/>
  <c r="BS801" i="8"/>
  <c r="BS800" i="8"/>
  <c r="BS799" i="8"/>
  <c r="BS798" i="8"/>
  <c r="BS797" i="8"/>
  <c r="BS796" i="8"/>
  <c r="BS795" i="8"/>
  <c r="BS794" i="8"/>
  <c r="BS793" i="8"/>
  <c r="BS792" i="8"/>
  <c r="BS791" i="8"/>
  <c r="BS790" i="8"/>
  <c r="BS789" i="8"/>
  <c r="BS788" i="8"/>
  <c r="BS787" i="8"/>
  <c r="BS786" i="8"/>
  <c r="BS785" i="8"/>
  <c r="BS784" i="8"/>
  <c r="BS783" i="8"/>
  <c r="BS782" i="8"/>
  <c r="BS781" i="8"/>
  <c r="BS780" i="8"/>
  <c r="BS779" i="8"/>
  <c r="BS778" i="8"/>
  <c r="BS777" i="8"/>
  <c r="BS776" i="8"/>
  <c r="BS775" i="8"/>
  <c r="BS774" i="8"/>
  <c r="BS773" i="8"/>
  <c r="BS772" i="8"/>
  <c r="BS771" i="8"/>
  <c r="BS770" i="8"/>
  <c r="BS769" i="8"/>
  <c r="BS768" i="8"/>
  <c r="BS767" i="8"/>
  <c r="BS766" i="8"/>
  <c r="BS765" i="8"/>
  <c r="BS764" i="8"/>
  <c r="BS763" i="8"/>
  <c r="BS762" i="8"/>
  <c r="BS761" i="8"/>
  <c r="BS760" i="8"/>
  <c r="BS759" i="8"/>
  <c r="BS758" i="8"/>
  <c r="BS757" i="8"/>
  <c r="BS756" i="8"/>
  <c r="BS755" i="8"/>
  <c r="BS754" i="8"/>
  <c r="BS753" i="8"/>
  <c r="BS752" i="8"/>
  <c r="BS751" i="8"/>
  <c r="BS750" i="8"/>
  <c r="BS749" i="8"/>
  <c r="BS748" i="8"/>
  <c r="BS747" i="8"/>
  <c r="BS746" i="8"/>
  <c r="BS745" i="8"/>
  <c r="BS744" i="8"/>
  <c r="BS743" i="8"/>
  <c r="BS742" i="8"/>
  <c r="BS741" i="8"/>
  <c r="BS740" i="8"/>
  <c r="BS739" i="8"/>
  <c r="BS738" i="8"/>
  <c r="BS737" i="8"/>
  <c r="BS736" i="8"/>
  <c r="BS735" i="8"/>
  <c r="BS734" i="8"/>
  <c r="BS733" i="8"/>
  <c r="BS732" i="8"/>
  <c r="BS731" i="8"/>
  <c r="BS730" i="8"/>
  <c r="BS729" i="8"/>
  <c r="BS728" i="8"/>
  <c r="BS727" i="8"/>
  <c r="BS726" i="8"/>
  <c r="BS725" i="8"/>
  <c r="BS724" i="8"/>
  <c r="BS723" i="8"/>
  <c r="BS722" i="8"/>
  <c r="BS721" i="8"/>
  <c r="BS720" i="8"/>
  <c r="BS719" i="8"/>
  <c r="BS718" i="8"/>
  <c r="BS717" i="8"/>
  <c r="BS716" i="8"/>
  <c r="BS715" i="8"/>
  <c r="BS714" i="8"/>
  <c r="BS713" i="8"/>
  <c r="BS712" i="8"/>
  <c r="BS711" i="8"/>
  <c r="BS710" i="8"/>
  <c r="BS709" i="8"/>
  <c r="BS708" i="8"/>
  <c r="BS707" i="8"/>
  <c r="BS706" i="8"/>
  <c r="BS705" i="8"/>
  <c r="BS704" i="8"/>
  <c r="BS703" i="8"/>
  <c r="BS702" i="8"/>
  <c r="BS701" i="8"/>
  <c r="BS700" i="8"/>
  <c r="BS699" i="8"/>
  <c r="BS698" i="8"/>
  <c r="BS697" i="8"/>
  <c r="BS696" i="8"/>
  <c r="BS695" i="8"/>
  <c r="BS694" i="8"/>
  <c r="BS693" i="8"/>
  <c r="BS692" i="8"/>
  <c r="BS691" i="8"/>
  <c r="BS690" i="8"/>
  <c r="BS689" i="8"/>
  <c r="BS688" i="8"/>
  <c r="BS687" i="8"/>
  <c r="BS686" i="8"/>
  <c r="BS685" i="8"/>
  <c r="BS684" i="8"/>
  <c r="BS683" i="8"/>
  <c r="BS682" i="8"/>
  <c r="BS681" i="8"/>
  <c r="BS680" i="8"/>
  <c r="BS679" i="8"/>
  <c r="BS678" i="8"/>
  <c r="BS677" i="8"/>
  <c r="BS676" i="8"/>
  <c r="BS675" i="8"/>
  <c r="BS674" i="8"/>
  <c r="BS673" i="8"/>
  <c r="BS672" i="8"/>
  <c r="BS671" i="8"/>
  <c r="BS670" i="8"/>
  <c r="BS669" i="8"/>
  <c r="BS668" i="8"/>
  <c r="BS667" i="8"/>
  <c r="BS666" i="8"/>
  <c r="BS665" i="8"/>
  <c r="BS664" i="8"/>
  <c r="BS663" i="8"/>
  <c r="BS662" i="8"/>
  <c r="BS661" i="8"/>
  <c r="BS660" i="8"/>
  <c r="BS659" i="8"/>
  <c r="BS658" i="8"/>
  <c r="BS657" i="8"/>
  <c r="BS656" i="8"/>
  <c r="BS655" i="8"/>
  <c r="BS654" i="8"/>
  <c r="BS653" i="8"/>
  <c r="BS652" i="8"/>
  <c r="BS651" i="8"/>
  <c r="BS650" i="8"/>
  <c r="BS649" i="8"/>
  <c r="BS648" i="8"/>
  <c r="BS647" i="8"/>
  <c r="BS646" i="8"/>
  <c r="BS645" i="8"/>
  <c r="BS644" i="8"/>
  <c r="BS643" i="8"/>
  <c r="BS642" i="8"/>
  <c r="BS641" i="8"/>
  <c r="BS640" i="8"/>
  <c r="BS639" i="8"/>
  <c r="BS638" i="8"/>
  <c r="BS637" i="8"/>
  <c r="BS636" i="8"/>
  <c r="BS635" i="8"/>
  <c r="BS634" i="8"/>
  <c r="BS633" i="8"/>
  <c r="BS632" i="8"/>
  <c r="BS631" i="8"/>
  <c r="BS630" i="8"/>
  <c r="BS629" i="8"/>
  <c r="BS628" i="8"/>
  <c r="BS627" i="8"/>
  <c r="BS626" i="8"/>
  <c r="BS625" i="8"/>
  <c r="BS624" i="8"/>
  <c r="BS623" i="8"/>
  <c r="BS622" i="8"/>
  <c r="BS621" i="8"/>
  <c r="BS620" i="8"/>
  <c r="BS619" i="8"/>
  <c r="BS618" i="8"/>
  <c r="BS617" i="8"/>
  <c r="BS616" i="8"/>
  <c r="BS615" i="8"/>
  <c r="BS614" i="8"/>
  <c r="BS613" i="8"/>
  <c r="BS612" i="8"/>
  <c r="BS611" i="8"/>
  <c r="BS610" i="8"/>
  <c r="BS609" i="8"/>
  <c r="BS608" i="8"/>
  <c r="BS607" i="8"/>
  <c r="BS606" i="8"/>
  <c r="BS605" i="8"/>
  <c r="BS604" i="8"/>
  <c r="BS603" i="8"/>
  <c r="BS602" i="8"/>
  <c r="BS601" i="8"/>
  <c r="BS600" i="8"/>
  <c r="BS599" i="8"/>
  <c r="BS598" i="8"/>
  <c r="BS597" i="8"/>
  <c r="BS596" i="8"/>
  <c r="BS595" i="8"/>
  <c r="BS594" i="8"/>
  <c r="BS593" i="8"/>
  <c r="BS592" i="8"/>
  <c r="BS591" i="8"/>
  <c r="BS590" i="8"/>
  <c r="BS589" i="8"/>
  <c r="BS588" i="8"/>
  <c r="BS587" i="8"/>
  <c r="BS586" i="8"/>
  <c r="BS585" i="8"/>
  <c r="BS584" i="8"/>
  <c r="BS583" i="8"/>
  <c r="BS582" i="8"/>
  <c r="BS581" i="8"/>
  <c r="BS580" i="8"/>
  <c r="BS579" i="8"/>
  <c r="BS578" i="8"/>
  <c r="BS577" i="8"/>
  <c r="BS576" i="8"/>
  <c r="BS575" i="8"/>
  <c r="BS574" i="8"/>
  <c r="BS573" i="8"/>
  <c r="BS572" i="8"/>
  <c r="BS571" i="8"/>
  <c r="BS570" i="8"/>
  <c r="BS569" i="8"/>
  <c r="BS568" i="8"/>
  <c r="BS567" i="8"/>
  <c r="BS566" i="8"/>
  <c r="BS565" i="8"/>
  <c r="BS564" i="8"/>
  <c r="BS563" i="8"/>
  <c r="BS562" i="8"/>
  <c r="BS561" i="8"/>
  <c r="BS560" i="8"/>
  <c r="BS559" i="8"/>
  <c r="BS558" i="8"/>
  <c r="BS557" i="8"/>
  <c r="BS556" i="8"/>
  <c r="BS555" i="8"/>
  <c r="BS554" i="8"/>
  <c r="BS553" i="8"/>
  <c r="BS552" i="8"/>
  <c r="BS551" i="8"/>
  <c r="BS550" i="8"/>
  <c r="BS549" i="8"/>
  <c r="BS548" i="8"/>
  <c r="BS547" i="8"/>
  <c r="BS546" i="8"/>
  <c r="BS545" i="8"/>
  <c r="BS544" i="8"/>
  <c r="BS543" i="8"/>
  <c r="BS542" i="8"/>
  <c r="BS541" i="8"/>
  <c r="BS540" i="8"/>
  <c r="BS539" i="8"/>
  <c r="BS538" i="8"/>
  <c r="BS537" i="8"/>
  <c r="BS536" i="8"/>
  <c r="BS535" i="8"/>
  <c r="BS534" i="8"/>
  <c r="BS533" i="8"/>
  <c r="BS532" i="8"/>
  <c r="BS531" i="8"/>
  <c r="BS530" i="8"/>
  <c r="BS529" i="8"/>
  <c r="BS528" i="8"/>
  <c r="BS527" i="8"/>
  <c r="BS526" i="8"/>
  <c r="BS525" i="8"/>
  <c r="BS524" i="8"/>
  <c r="BS523" i="8"/>
  <c r="BS522" i="8"/>
  <c r="BS521" i="8"/>
  <c r="BS520" i="8"/>
  <c r="BS519" i="8"/>
  <c r="BS518" i="8"/>
  <c r="BS517" i="8"/>
  <c r="BS516" i="8"/>
  <c r="BS515" i="8"/>
  <c r="BS514" i="8"/>
  <c r="BS513" i="8"/>
  <c r="BS512" i="8"/>
  <c r="BS511" i="8"/>
  <c r="BS510" i="8"/>
  <c r="BS509" i="8"/>
  <c r="BS508" i="8"/>
  <c r="BS507" i="8"/>
  <c r="BS506" i="8"/>
  <c r="BS505" i="8"/>
  <c r="BS504" i="8"/>
  <c r="BS503" i="8"/>
  <c r="BS502" i="8"/>
  <c r="BS501" i="8"/>
  <c r="BS500" i="8"/>
  <c r="BS499" i="8"/>
  <c r="BS498" i="8"/>
  <c r="BS497" i="8"/>
  <c r="BS496" i="8"/>
  <c r="BS495" i="8"/>
  <c r="BS494" i="8"/>
  <c r="BS493" i="8"/>
  <c r="BS492" i="8"/>
  <c r="BS491" i="8"/>
  <c r="BS490" i="8"/>
  <c r="BS489" i="8"/>
  <c r="BS488" i="8"/>
  <c r="BS487" i="8"/>
  <c r="BS486" i="8"/>
  <c r="BS485" i="8"/>
  <c r="BS484" i="8"/>
  <c r="BS483" i="8"/>
  <c r="BS482" i="8"/>
  <c r="BS481" i="8"/>
  <c r="BS480" i="8"/>
  <c r="BS479" i="8"/>
  <c r="BS478" i="8"/>
  <c r="BS477" i="8"/>
  <c r="BS476" i="8"/>
  <c r="BS475" i="8"/>
  <c r="BS474" i="8"/>
  <c r="BS473" i="8"/>
  <c r="BS472" i="8"/>
  <c r="BS471" i="8"/>
  <c r="BS470" i="8"/>
  <c r="BS469" i="8"/>
  <c r="BS468" i="8"/>
  <c r="BS467" i="8"/>
  <c r="BS466" i="8"/>
  <c r="BS465" i="8"/>
  <c r="BS464" i="8"/>
  <c r="BS463" i="8"/>
  <c r="BS462" i="8"/>
  <c r="BS461" i="8"/>
  <c r="BS460" i="8"/>
  <c r="BS459" i="8"/>
  <c r="BS458" i="8"/>
  <c r="BS457" i="8"/>
  <c r="BS456" i="8"/>
  <c r="BS455" i="8"/>
  <c r="BS454" i="8"/>
  <c r="BS453" i="8"/>
  <c r="BS452" i="8"/>
  <c r="BS451" i="8"/>
  <c r="BS450" i="8"/>
  <c r="BS449" i="8"/>
  <c r="BS448" i="8"/>
  <c r="BS447" i="8"/>
  <c r="BS446" i="8"/>
  <c r="BS445" i="8"/>
  <c r="BS444" i="8"/>
  <c r="BS443" i="8"/>
  <c r="BS442" i="8"/>
  <c r="BS441" i="8"/>
  <c r="BS440" i="8"/>
  <c r="BS439" i="8"/>
  <c r="BS438" i="8"/>
  <c r="BS437" i="8"/>
  <c r="BS436" i="8"/>
  <c r="BS435" i="8"/>
  <c r="BS434" i="8"/>
  <c r="BS433" i="8"/>
  <c r="BS432" i="8"/>
  <c r="BS431" i="8"/>
  <c r="BS430" i="8"/>
  <c r="BS429" i="8"/>
  <c r="BS428" i="8"/>
  <c r="BS427" i="8"/>
  <c r="BS426" i="8"/>
  <c r="BS425" i="8"/>
  <c r="BS424" i="8"/>
  <c r="BS423" i="8"/>
  <c r="BS422" i="8"/>
  <c r="BS421" i="8"/>
  <c r="BS420" i="8"/>
  <c r="BS419" i="8"/>
  <c r="BS418" i="8"/>
  <c r="BS417" i="8"/>
  <c r="BS416" i="8"/>
  <c r="BS415" i="8"/>
  <c r="BS414" i="8"/>
  <c r="BS413" i="8"/>
  <c r="BS412" i="8"/>
  <c r="BS411" i="8"/>
  <c r="BS410" i="8"/>
  <c r="BS409" i="8"/>
  <c r="BS408" i="8"/>
  <c r="BS407" i="8"/>
  <c r="BS406" i="8"/>
  <c r="BS405" i="8"/>
  <c r="BS404" i="8"/>
  <c r="BS403" i="8"/>
  <c r="BS402" i="8"/>
  <c r="BS401" i="8"/>
  <c r="BS400" i="8"/>
  <c r="BS399" i="8"/>
  <c r="BS398" i="8"/>
  <c r="BS397" i="8"/>
  <c r="BS396" i="8"/>
  <c r="BS395" i="8"/>
  <c r="BS394" i="8"/>
  <c r="BS393" i="8"/>
  <c r="BS392" i="8"/>
  <c r="BS391" i="8"/>
  <c r="BS390" i="8"/>
  <c r="BS389" i="8"/>
  <c r="BS388" i="8"/>
  <c r="BS387" i="8"/>
  <c r="BS386" i="8"/>
  <c r="BS385" i="8"/>
  <c r="BS384" i="8"/>
  <c r="BS383" i="8"/>
  <c r="BS382" i="8"/>
  <c r="BS381" i="8"/>
  <c r="BS380" i="8"/>
  <c r="BS379" i="8"/>
  <c r="BS378" i="8"/>
  <c r="BS377" i="8"/>
  <c r="BS376" i="8"/>
  <c r="BS375" i="8"/>
  <c r="BS374" i="8"/>
  <c r="BS373" i="8"/>
  <c r="BS372" i="8"/>
  <c r="BS371" i="8"/>
  <c r="BS370" i="8"/>
  <c r="BS369" i="8"/>
  <c r="BS368" i="8"/>
  <c r="BS367" i="8"/>
  <c r="BS366" i="8"/>
  <c r="BS365" i="8"/>
  <c r="BS364" i="8"/>
  <c r="BS363" i="8"/>
  <c r="BS362" i="8"/>
  <c r="BS361" i="8"/>
  <c r="BS360" i="8"/>
  <c r="BS359" i="8"/>
  <c r="BS358" i="8"/>
  <c r="BS357" i="8"/>
  <c r="BS356" i="8"/>
  <c r="BS355" i="8"/>
  <c r="BS354" i="8"/>
  <c r="BS353" i="8"/>
  <c r="BS352" i="8"/>
  <c r="BS351" i="8"/>
  <c r="BS350" i="8"/>
  <c r="BS349" i="8"/>
  <c r="BS348" i="8"/>
  <c r="BS347" i="8"/>
  <c r="BS346" i="8"/>
  <c r="BS345" i="8"/>
  <c r="BS344" i="8"/>
  <c r="BS343" i="8"/>
  <c r="BS342" i="8"/>
  <c r="BS341" i="8"/>
  <c r="BS340" i="8"/>
  <c r="BS339" i="8"/>
  <c r="BS338" i="8"/>
  <c r="BS337" i="8"/>
  <c r="BS336" i="8"/>
  <c r="BS335" i="8"/>
  <c r="BS334" i="8"/>
  <c r="BS333" i="8"/>
  <c r="BS332" i="8"/>
  <c r="BS331" i="8"/>
  <c r="BS330" i="8"/>
  <c r="BS329" i="8"/>
  <c r="BS328" i="8"/>
  <c r="BS327" i="8"/>
  <c r="BS326" i="8"/>
  <c r="BS325" i="8"/>
  <c r="BS324" i="8"/>
  <c r="BS323" i="8"/>
  <c r="BS322" i="8"/>
  <c r="BS321" i="8"/>
  <c r="BS320" i="8"/>
  <c r="BS319" i="8"/>
  <c r="BS318" i="8"/>
  <c r="BS317" i="8"/>
  <c r="BS316" i="8"/>
  <c r="BS315" i="8"/>
  <c r="BS314" i="8"/>
  <c r="BS313" i="8"/>
  <c r="BS312" i="8"/>
  <c r="BS311" i="8"/>
  <c r="BS310" i="8"/>
  <c r="BS309" i="8"/>
  <c r="BS308" i="8"/>
  <c r="BS307" i="8"/>
  <c r="BS306" i="8"/>
  <c r="BS305" i="8"/>
  <c r="BS304" i="8"/>
  <c r="BS303" i="8"/>
  <c r="BS302" i="8"/>
  <c r="BS301" i="8"/>
  <c r="BS300" i="8"/>
  <c r="BS299" i="8"/>
  <c r="BS298" i="8"/>
  <c r="BS297" i="8"/>
  <c r="BS296" i="8"/>
  <c r="BS295" i="8"/>
  <c r="BS294" i="8"/>
  <c r="BS293" i="8"/>
  <c r="BS292" i="8"/>
  <c r="BS291" i="8"/>
  <c r="BS290" i="8"/>
  <c r="BS289" i="8"/>
  <c r="BS288" i="8"/>
  <c r="BS287" i="8"/>
  <c r="BS286" i="8"/>
  <c r="BS285" i="8"/>
  <c r="BS284" i="8"/>
  <c r="BS283" i="8"/>
  <c r="BS282" i="8"/>
  <c r="BS281" i="8"/>
  <c r="BS280" i="8"/>
  <c r="BS279" i="8"/>
  <c r="BS278" i="8"/>
  <c r="BS277" i="8"/>
  <c r="BS276" i="8"/>
  <c r="BS275" i="8"/>
  <c r="BS274" i="8"/>
  <c r="BS273" i="8"/>
  <c r="BS272" i="8"/>
  <c r="BS271" i="8"/>
  <c r="BS270" i="8"/>
  <c r="BS269" i="8"/>
  <c r="BS268" i="8"/>
  <c r="BS267" i="8"/>
  <c r="BS266" i="8"/>
  <c r="BS265" i="8"/>
  <c r="BS264" i="8"/>
  <c r="BS263" i="8"/>
  <c r="BS262" i="8"/>
  <c r="BS261" i="8"/>
  <c r="BS260" i="8"/>
  <c r="BS259" i="8"/>
  <c r="BS258" i="8"/>
  <c r="BS257" i="8"/>
  <c r="BS256" i="8"/>
  <c r="BS255" i="8"/>
  <c r="BS254" i="8"/>
  <c r="BS253" i="8"/>
  <c r="BS252" i="8"/>
  <c r="BS251" i="8"/>
  <c r="BS250" i="8"/>
  <c r="BS249" i="8"/>
  <c r="BS248" i="8"/>
  <c r="BS247" i="8"/>
  <c r="BS246" i="8"/>
  <c r="BS245" i="8"/>
  <c r="BS244" i="8"/>
  <c r="BS243" i="8"/>
  <c r="BS242" i="8"/>
  <c r="BS241" i="8"/>
  <c r="BS240" i="8"/>
  <c r="BS239" i="8"/>
  <c r="BS238" i="8"/>
  <c r="BS237" i="8"/>
  <c r="BS236" i="8"/>
  <c r="BS235" i="8"/>
  <c r="BS234" i="8"/>
  <c r="BS233" i="8"/>
  <c r="BS232" i="8"/>
  <c r="BS231" i="8"/>
  <c r="BS230" i="8"/>
  <c r="BS229" i="8"/>
  <c r="BS228" i="8"/>
  <c r="BS227" i="8"/>
  <c r="BS226" i="8"/>
  <c r="BS225" i="8"/>
  <c r="BS224" i="8"/>
  <c r="BS223" i="8"/>
  <c r="BS222" i="8"/>
  <c r="BS221" i="8"/>
  <c r="BS220" i="8"/>
  <c r="BS219" i="8"/>
  <c r="BS218" i="8"/>
  <c r="BS217" i="8"/>
  <c r="BS216" i="8"/>
  <c r="BS215" i="8"/>
  <c r="BS214" i="8"/>
  <c r="BS213" i="8"/>
  <c r="BS212" i="8"/>
  <c r="BS211" i="8"/>
  <c r="BS210" i="8"/>
  <c r="BS209" i="8"/>
  <c r="BS208" i="8"/>
  <c r="BS207" i="8"/>
  <c r="BS206" i="8"/>
  <c r="BS205" i="8"/>
  <c r="BS204" i="8"/>
  <c r="BS203" i="8"/>
  <c r="BS202" i="8"/>
  <c r="BS201" i="8"/>
  <c r="BS200" i="8"/>
  <c r="BS199" i="8"/>
  <c r="BS198" i="8"/>
  <c r="BS197" i="8"/>
  <c r="BS196" i="8"/>
  <c r="BS195" i="8"/>
  <c r="BS194" i="8"/>
  <c r="BS193" i="8"/>
  <c r="BS192" i="8"/>
  <c r="BS191" i="8"/>
  <c r="BS190" i="8"/>
  <c r="BS189" i="8"/>
  <c r="BS188" i="8"/>
  <c r="BS187" i="8"/>
  <c r="BS186" i="8"/>
  <c r="BS185" i="8"/>
  <c r="BS184" i="8"/>
  <c r="BS183" i="8"/>
  <c r="BS182" i="8"/>
  <c r="BS181" i="8"/>
  <c r="BS180" i="8"/>
  <c r="BS179" i="8"/>
  <c r="BS178" i="8"/>
  <c r="BS177" i="8"/>
  <c r="BS176" i="8"/>
  <c r="BS175" i="8"/>
  <c r="BS174" i="8"/>
  <c r="BS173" i="8"/>
  <c r="BS172" i="8"/>
  <c r="BS171" i="8"/>
  <c r="BS170" i="8"/>
  <c r="BS169" i="8"/>
  <c r="BS168" i="8"/>
  <c r="BS167" i="8"/>
  <c r="BS166" i="8"/>
  <c r="BS165" i="8"/>
  <c r="BS164" i="8"/>
  <c r="BS163" i="8"/>
  <c r="BS162" i="8"/>
  <c r="BS161" i="8"/>
  <c r="BS160" i="8"/>
  <c r="BS159" i="8"/>
  <c r="BS158" i="8"/>
  <c r="BS157" i="8"/>
  <c r="BS156" i="8"/>
  <c r="BS155" i="8"/>
  <c r="BS154" i="8"/>
  <c r="BS153" i="8"/>
  <c r="BS152" i="8"/>
  <c r="BS151" i="8"/>
  <c r="BS150" i="8"/>
  <c r="BS149" i="8"/>
  <c r="BS148" i="8"/>
  <c r="BS147" i="8"/>
  <c r="BS146" i="8"/>
  <c r="BS145" i="8"/>
  <c r="BS144" i="8"/>
  <c r="BS143" i="8"/>
  <c r="BS142" i="8"/>
  <c r="BS141" i="8"/>
  <c r="BS140" i="8"/>
  <c r="BS139" i="8"/>
  <c r="BS138" i="8"/>
  <c r="BS137" i="8"/>
  <c r="BS136" i="8"/>
  <c r="BS135" i="8"/>
  <c r="BS134" i="8"/>
  <c r="BS133" i="8"/>
  <c r="BS132" i="8"/>
  <c r="BS131" i="8"/>
  <c r="BS130" i="8"/>
  <c r="BS129" i="8"/>
  <c r="BS128" i="8"/>
  <c r="BS127" i="8"/>
  <c r="BS126" i="8"/>
  <c r="BS125" i="8"/>
  <c r="BS124" i="8"/>
  <c r="BS123" i="8"/>
  <c r="BS122" i="8"/>
  <c r="BS121" i="8"/>
  <c r="BS120" i="8"/>
  <c r="BS119" i="8"/>
  <c r="BS118" i="8"/>
  <c r="BS117" i="8"/>
  <c r="BS116" i="8"/>
  <c r="BS115" i="8"/>
  <c r="BS114" i="8"/>
  <c r="BS113" i="8"/>
  <c r="BS112" i="8"/>
  <c r="BS111" i="8"/>
  <c r="BS110" i="8"/>
  <c r="BS109" i="8"/>
  <c r="BS108" i="8"/>
  <c r="BS107" i="8"/>
  <c r="BS106" i="8"/>
  <c r="BS105" i="8"/>
  <c r="BS104" i="8"/>
  <c r="BS103" i="8"/>
  <c r="BS102" i="8"/>
  <c r="BS101" i="8"/>
  <c r="BS100" i="8"/>
  <c r="BS99" i="8"/>
  <c r="BS98" i="8"/>
  <c r="BS97" i="8"/>
  <c r="BS96" i="8"/>
  <c r="BS95" i="8"/>
  <c r="BS94" i="8"/>
  <c r="BS93" i="8"/>
  <c r="BS92" i="8"/>
  <c r="BS91" i="8"/>
  <c r="BS90" i="8"/>
  <c r="BS89" i="8"/>
  <c r="BS88" i="8"/>
  <c r="BS87" i="8"/>
  <c r="BS86" i="8"/>
  <c r="BS85" i="8"/>
  <c r="BS84" i="8"/>
  <c r="BS83" i="8"/>
  <c r="BS82" i="8"/>
  <c r="BS81" i="8"/>
  <c r="BS80" i="8"/>
  <c r="BS79" i="8"/>
  <c r="BS78" i="8"/>
  <c r="BS77" i="8"/>
  <c r="BS76" i="8"/>
  <c r="BS75" i="8"/>
  <c r="BS74" i="8"/>
  <c r="BS73" i="8"/>
  <c r="BS72" i="8"/>
  <c r="BS71" i="8"/>
  <c r="BS70" i="8"/>
  <c r="BS69" i="8"/>
  <c r="BS68" i="8"/>
  <c r="BS67" i="8"/>
  <c r="BS66" i="8"/>
  <c r="BS65" i="8"/>
  <c r="BS64" i="8"/>
  <c r="BS63" i="8"/>
  <c r="BS62" i="8"/>
  <c r="BS61" i="8"/>
  <c r="BS60" i="8"/>
  <c r="BS59" i="8"/>
  <c r="BS58" i="8"/>
  <c r="BS57" i="8"/>
  <c r="BS56" i="8"/>
  <c r="BS55" i="8"/>
  <c r="BS54" i="8"/>
  <c r="BS53" i="8"/>
  <c r="BS52" i="8"/>
  <c r="BS51" i="8"/>
  <c r="BS50" i="8"/>
  <c r="BS49" i="8"/>
  <c r="BS48" i="8"/>
  <c r="BS47" i="8"/>
  <c r="BS46" i="8"/>
  <c r="BS45" i="8"/>
  <c r="BS44" i="8"/>
  <c r="BS43" i="8"/>
  <c r="BS42" i="8"/>
  <c r="BS41" i="8"/>
  <c r="BS40" i="8"/>
  <c r="BS39" i="8"/>
  <c r="BS38" i="8"/>
  <c r="BS37" i="8"/>
  <c r="BS36" i="8"/>
  <c r="BS35" i="8"/>
  <c r="BS34" i="8"/>
  <c r="BS33" i="8"/>
  <c r="BS32" i="8"/>
  <c r="BS31" i="8"/>
  <c r="BS30" i="8"/>
  <c r="BS29" i="8"/>
  <c r="BS28" i="8"/>
  <c r="BS27" i="8"/>
  <c r="BS26" i="8"/>
  <c r="BS25" i="8"/>
  <c r="BS24" i="8"/>
  <c r="BS23" i="8"/>
  <c r="BS22" i="8"/>
  <c r="BS21" i="8"/>
  <c r="BS20" i="8"/>
  <c r="BS19" i="8"/>
  <c r="BS18" i="8"/>
  <c r="BS17" i="8"/>
  <c r="BS16" i="8"/>
  <c r="BS15" i="8"/>
  <c r="BS14" i="8"/>
  <c r="BS13" i="8"/>
  <c r="BS12" i="8"/>
  <c r="BS11" i="8"/>
  <c r="BS10" i="8"/>
  <c r="BS9" i="8"/>
  <c r="BS8" i="8"/>
  <c r="BS7" i="8"/>
  <c r="BS6" i="8"/>
  <c r="BS5" i="8"/>
  <c r="BP1004" i="8"/>
  <c r="BP1003" i="8"/>
  <c r="BP1002" i="8"/>
  <c r="BP1001" i="8"/>
  <c r="BP1000" i="8"/>
  <c r="BP999" i="8"/>
  <c r="BP998" i="8"/>
  <c r="BP997" i="8"/>
  <c r="BP996" i="8"/>
  <c r="BP995" i="8"/>
  <c r="BP994" i="8"/>
  <c r="BP993" i="8"/>
  <c r="BP992" i="8"/>
  <c r="BP991" i="8"/>
  <c r="BP990" i="8"/>
  <c r="BP989" i="8"/>
  <c r="BP988" i="8"/>
  <c r="BP987" i="8"/>
  <c r="BP986" i="8"/>
  <c r="BP985" i="8"/>
  <c r="BP984" i="8"/>
  <c r="BP983" i="8"/>
  <c r="BP982" i="8"/>
  <c r="BP981" i="8"/>
  <c r="BP980" i="8"/>
  <c r="BP979" i="8"/>
  <c r="BP978" i="8"/>
  <c r="BP977" i="8"/>
  <c r="BP976" i="8"/>
  <c r="BP975" i="8"/>
  <c r="BP974" i="8"/>
  <c r="BP973" i="8"/>
  <c r="BP972" i="8"/>
  <c r="BP971" i="8"/>
  <c r="BP970" i="8"/>
  <c r="BP969" i="8"/>
  <c r="BP968" i="8"/>
  <c r="BP967" i="8"/>
  <c r="BP966" i="8"/>
  <c r="BP965" i="8"/>
  <c r="BP964" i="8"/>
  <c r="BP963" i="8"/>
  <c r="BP962" i="8"/>
  <c r="BP961" i="8"/>
  <c r="BP960" i="8"/>
  <c r="BP959" i="8"/>
  <c r="BP958" i="8"/>
  <c r="BP957" i="8"/>
  <c r="BP956" i="8"/>
  <c r="BP955" i="8"/>
  <c r="BP954" i="8"/>
  <c r="BP953" i="8"/>
  <c r="BP952" i="8"/>
  <c r="BP951" i="8"/>
  <c r="BP950" i="8"/>
  <c r="BP949" i="8"/>
  <c r="BP948" i="8"/>
  <c r="BP947" i="8"/>
  <c r="BP946" i="8"/>
  <c r="BP945" i="8"/>
  <c r="BP944" i="8"/>
  <c r="BP943" i="8"/>
  <c r="BP942" i="8"/>
  <c r="BP941" i="8"/>
  <c r="BP940" i="8"/>
  <c r="BP939" i="8"/>
  <c r="BP938" i="8"/>
  <c r="BP937" i="8"/>
  <c r="BP936" i="8"/>
  <c r="BP935" i="8"/>
  <c r="BP934" i="8"/>
  <c r="BP933" i="8"/>
  <c r="BP932" i="8"/>
  <c r="BP931" i="8"/>
  <c r="BP930" i="8"/>
  <c r="BP929" i="8"/>
  <c r="BP928" i="8"/>
  <c r="BP927" i="8"/>
  <c r="BP926" i="8"/>
  <c r="BP925" i="8"/>
  <c r="BP924" i="8"/>
  <c r="BP923" i="8"/>
  <c r="BP922" i="8"/>
  <c r="BP921" i="8"/>
  <c r="BP920" i="8"/>
  <c r="BP919" i="8"/>
  <c r="BP918" i="8"/>
  <c r="BP917" i="8"/>
  <c r="BP916" i="8"/>
  <c r="BP915" i="8"/>
  <c r="BP914" i="8"/>
  <c r="BP913" i="8"/>
  <c r="BP912" i="8"/>
  <c r="BP911" i="8"/>
  <c r="BP910" i="8"/>
  <c r="BP909" i="8"/>
  <c r="BP908" i="8"/>
  <c r="BP907" i="8"/>
  <c r="BP906" i="8"/>
  <c r="BP905" i="8"/>
  <c r="BP904" i="8"/>
  <c r="BP903" i="8"/>
  <c r="BP902" i="8"/>
  <c r="BP901" i="8"/>
  <c r="BP900" i="8"/>
  <c r="BP899" i="8"/>
  <c r="BP898" i="8"/>
  <c r="BP897" i="8"/>
  <c r="BP896" i="8"/>
  <c r="BP895" i="8"/>
  <c r="BP894" i="8"/>
  <c r="BP893" i="8"/>
  <c r="BP892" i="8"/>
  <c r="BP891" i="8"/>
  <c r="BP890" i="8"/>
  <c r="BP889" i="8"/>
  <c r="BP888" i="8"/>
  <c r="BP887" i="8"/>
  <c r="BP886" i="8"/>
  <c r="BP885" i="8"/>
  <c r="BP884" i="8"/>
  <c r="BP883" i="8"/>
  <c r="BP882" i="8"/>
  <c r="BP881" i="8"/>
  <c r="BP880" i="8"/>
  <c r="BP879" i="8"/>
  <c r="BP878" i="8"/>
  <c r="BP877" i="8"/>
  <c r="BP876" i="8"/>
  <c r="BP875" i="8"/>
  <c r="BP874" i="8"/>
  <c r="BP873" i="8"/>
  <c r="BP872" i="8"/>
  <c r="BP871" i="8"/>
  <c r="BP870" i="8"/>
  <c r="BP869" i="8"/>
  <c r="BP868" i="8"/>
  <c r="BP867" i="8"/>
  <c r="BP866" i="8"/>
  <c r="BP865" i="8"/>
  <c r="BP864" i="8"/>
  <c r="BP863" i="8"/>
  <c r="BP862" i="8"/>
  <c r="BP861" i="8"/>
  <c r="BP860" i="8"/>
  <c r="BP859" i="8"/>
  <c r="BP858" i="8"/>
  <c r="BP857" i="8"/>
  <c r="BP856" i="8"/>
  <c r="BP855" i="8"/>
  <c r="BP854" i="8"/>
  <c r="BP853" i="8"/>
  <c r="BP852" i="8"/>
  <c r="BP851" i="8"/>
  <c r="BP850" i="8"/>
  <c r="BP849" i="8"/>
  <c r="BP848" i="8"/>
  <c r="BP847" i="8"/>
  <c r="BP846" i="8"/>
  <c r="BP845" i="8"/>
  <c r="BP844" i="8"/>
  <c r="BP843" i="8"/>
  <c r="BP842" i="8"/>
  <c r="BP841" i="8"/>
  <c r="BP840" i="8"/>
  <c r="BP839" i="8"/>
  <c r="BP838" i="8"/>
  <c r="BP837" i="8"/>
  <c r="BP836" i="8"/>
  <c r="BP835" i="8"/>
  <c r="BP834" i="8"/>
  <c r="BP833" i="8"/>
  <c r="BP832" i="8"/>
  <c r="BP831" i="8"/>
  <c r="BP830" i="8"/>
  <c r="BP829" i="8"/>
  <c r="BP828" i="8"/>
  <c r="BP827" i="8"/>
  <c r="BP826" i="8"/>
  <c r="BP825" i="8"/>
  <c r="BP824" i="8"/>
  <c r="BP823" i="8"/>
  <c r="BP822" i="8"/>
  <c r="BP821" i="8"/>
  <c r="BP820" i="8"/>
  <c r="BP819" i="8"/>
  <c r="BP818" i="8"/>
  <c r="BP817" i="8"/>
  <c r="BP816" i="8"/>
  <c r="BP815" i="8"/>
  <c r="BP814" i="8"/>
  <c r="BP813" i="8"/>
  <c r="BP812" i="8"/>
  <c r="BP811" i="8"/>
  <c r="BP810" i="8"/>
  <c r="BP809" i="8"/>
  <c r="BP808" i="8"/>
  <c r="BP807" i="8"/>
  <c r="BP806" i="8"/>
  <c r="BP805" i="8"/>
  <c r="BP804" i="8"/>
  <c r="BP803" i="8"/>
  <c r="BP802" i="8"/>
  <c r="BP801" i="8"/>
  <c r="BP800" i="8"/>
  <c r="BP799" i="8"/>
  <c r="BP798" i="8"/>
  <c r="BP797" i="8"/>
  <c r="BP796" i="8"/>
  <c r="BP795" i="8"/>
  <c r="BP794" i="8"/>
  <c r="BP793" i="8"/>
  <c r="BP792" i="8"/>
  <c r="BP791" i="8"/>
  <c r="BP790" i="8"/>
  <c r="BP789" i="8"/>
  <c r="BP788" i="8"/>
  <c r="BP787" i="8"/>
  <c r="BP786" i="8"/>
  <c r="BP785" i="8"/>
  <c r="BP784" i="8"/>
  <c r="BP783" i="8"/>
  <c r="BP782" i="8"/>
  <c r="BP781" i="8"/>
  <c r="BP780" i="8"/>
  <c r="BP779" i="8"/>
  <c r="BP778" i="8"/>
  <c r="BP777" i="8"/>
  <c r="BP776" i="8"/>
  <c r="BP775" i="8"/>
  <c r="BP774" i="8"/>
  <c r="BP773" i="8"/>
  <c r="BP772" i="8"/>
  <c r="BP771" i="8"/>
  <c r="BP770" i="8"/>
  <c r="BP769" i="8"/>
  <c r="BP768" i="8"/>
  <c r="BP767" i="8"/>
  <c r="BP766" i="8"/>
  <c r="BP765" i="8"/>
  <c r="BP764" i="8"/>
  <c r="BP763" i="8"/>
  <c r="BP762" i="8"/>
  <c r="BP761" i="8"/>
  <c r="BP760" i="8"/>
  <c r="BP759" i="8"/>
  <c r="BP758" i="8"/>
  <c r="BP757" i="8"/>
  <c r="BP756" i="8"/>
  <c r="BP755" i="8"/>
  <c r="BP754" i="8"/>
  <c r="BP753" i="8"/>
  <c r="BP752" i="8"/>
  <c r="BP751" i="8"/>
  <c r="BP750" i="8"/>
  <c r="BP749" i="8"/>
  <c r="BP748" i="8"/>
  <c r="BP747" i="8"/>
  <c r="BP746" i="8"/>
  <c r="BP745" i="8"/>
  <c r="BP744" i="8"/>
  <c r="BP743" i="8"/>
  <c r="BP742" i="8"/>
  <c r="BP741" i="8"/>
  <c r="BP740" i="8"/>
  <c r="BP739" i="8"/>
  <c r="BP738" i="8"/>
  <c r="BP737" i="8"/>
  <c r="BP736" i="8"/>
  <c r="BP735" i="8"/>
  <c r="BP734" i="8"/>
  <c r="BP733" i="8"/>
  <c r="BP732" i="8"/>
  <c r="BP731" i="8"/>
  <c r="BP730" i="8"/>
  <c r="BP729" i="8"/>
  <c r="BP728" i="8"/>
  <c r="BP727" i="8"/>
  <c r="BP726" i="8"/>
  <c r="BP725" i="8"/>
  <c r="BP724" i="8"/>
  <c r="BP723" i="8"/>
  <c r="BP722" i="8"/>
  <c r="BP721" i="8"/>
  <c r="BP720" i="8"/>
  <c r="BP719" i="8"/>
  <c r="BP718" i="8"/>
  <c r="BP717" i="8"/>
  <c r="BP716" i="8"/>
  <c r="BP715" i="8"/>
  <c r="BP714" i="8"/>
  <c r="BP713" i="8"/>
  <c r="BP712" i="8"/>
  <c r="BP711" i="8"/>
  <c r="BP710" i="8"/>
  <c r="BP709" i="8"/>
  <c r="BP708" i="8"/>
  <c r="BP707" i="8"/>
  <c r="BP706" i="8"/>
  <c r="BP705" i="8"/>
  <c r="BP704" i="8"/>
  <c r="BP703" i="8"/>
  <c r="BP702" i="8"/>
  <c r="BP701" i="8"/>
  <c r="BP700" i="8"/>
  <c r="BP699" i="8"/>
  <c r="BP698" i="8"/>
  <c r="BP697" i="8"/>
  <c r="BP696" i="8"/>
  <c r="BP695" i="8"/>
  <c r="BP694" i="8"/>
  <c r="BP693" i="8"/>
  <c r="BP692" i="8"/>
  <c r="BP691" i="8"/>
  <c r="BP690" i="8"/>
  <c r="BP689" i="8"/>
  <c r="BP688" i="8"/>
  <c r="BP687" i="8"/>
  <c r="BP686" i="8"/>
  <c r="BP685" i="8"/>
  <c r="BP684" i="8"/>
  <c r="BP683" i="8"/>
  <c r="BP682" i="8"/>
  <c r="BP681" i="8"/>
  <c r="BP680" i="8"/>
  <c r="BP679" i="8"/>
  <c r="BP678" i="8"/>
  <c r="BP677" i="8"/>
  <c r="BP676" i="8"/>
  <c r="BP675" i="8"/>
  <c r="BP674" i="8"/>
  <c r="BP673" i="8"/>
  <c r="BP672" i="8"/>
  <c r="BP671" i="8"/>
  <c r="BP670" i="8"/>
  <c r="BP669" i="8"/>
  <c r="BP668" i="8"/>
  <c r="BP667" i="8"/>
  <c r="BP666" i="8"/>
  <c r="BP665" i="8"/>
  <c r="BP664" i="8"/>
  <c r="BP663" i="8"/>
  <c r="BP662" i="8"/>
  <c r="BP661" i="8"/>
  <c r="BP660" i="8"/>
  <c r="BP659" i="8"/>
  <c r="BP658" i="8"/>
  <c r="BP657" i="8"/>
  <c r="BP656" i="8"/>
  <c r="BP655" i="8"/>
  <c r="BP654" i="8"/>
  <c r="BP653" i="8"/>
  <c r="BP652" i="8"/>
  <c r="BP651" i="8"/>
  <c r="BP650" i="8"/>
  <c r="BP649" i="8"/>
  <c r="BP648" i="8"/>
  <c r="BP647" i="8"/>
  <c r="BP646" i="8"/>
  <c r="BP645" i="8"/>
  <c r="BP644" i="8"/>
  <c r="BP643" i="8"/>
  <c r="BP642" i="8"/>
  <c r="BP641" i="8"/>
  <c r="BP640" i="8"/>
  <c r="BP639" i="8"/>
  <c r="BP638" i="8"/>
  <c r="BP637" i="8"/>
  <c r="BP636" i="8"/>
  <c r="BP635" i="8"/>
  <c r="BP634" i="8"/>
  <c r="BP633" i="8"/>
  <c r="BP632" i="8"/>
  <c r="BP631" i="8"/>
  <c r="BP630" i="8"/>
  <c r="BP629" i="8"/>
  <c r="BP628" i="8"/>
  <c r="BP627" i="8"/>
  <c r="BP626" i="8"/>
  <c r="BP625" i="8"/>
  <c r="BP624" i="8"/>
  <c r="BP623" i="8"/>
  <c r="BP622" i="8"/>
  <c r="BP621" i="8"/>
  <c r="BP620" i="8"/>
  <c r="BP619" i="8"/>
  <c r="BP618" i="8"/>
  <c r="BP617" i="8"/>
  <c r="BP616" i="8"/>
  <c r="BP615" i="8"/>
  <c r="BP614" i="8"/>
  <c r="BP613" i="8"/>
  <c r="BP612" i="8"/>
  <c r="BP611" i="8"/>
  <c r="BP610" i="8"/>
  <c r="BP609" i="8"/>
  <c r="BP608" i="8"/>
  <c r="BP607" i="8"/>
  <c r="BP606" i="8"/>
  <c r="BP605" i="8"/>
  <c r="BP604" i="8"/>
  <c r="BP603" i="8"/>
  <c r="BP602" i="8"/>
  <c r="BP601" i="8"/>
  <c r="BP600" i="8"/>
  <c r="BP599" i="8"/>
  <c r="BP598" i="8"/>
  <c r="BP597" i="8"/>
  <c r="BP596" i="8"/>
  <c r="BP595" i="8"/>
  <c r="BP594" i="8"/>
  <c r="BP593" i="8"/>
  <c r="BP592" i="8"/>
  <c r="BP591" i="8"/>
  <c r="BP590" i="8"/>
  <c r="BP589" i="8"/>
  <c r="BP588" i="8"/>
  <c r="BP587" i="8"/>
  <c r="BP586" i="8"/>
  <c r="BP585" i="8"/>
  <c r="BP584" i="8"/>
  <c r="BP583" i="8"/>
  <c r="BP582" i="8"/>
  <c r="BP581" i="8"/>
  <c r="BP580" i="8"/>
  <c r="BP579" i="8"/>
  <c r="BP578" i="8"/>
  <c r="BP577" i="8"/>
  <c r="BP576" i="8"/>
  <c r="BP575" i="8"/>
  <c r="BP574" i="8"/>
  <c r="BP573" i="8"/>
  <c r="BP572" i="8"/>
  <c r="BP571" i="8"/>
  <c r="BP570" i="8"/>
  <c r="BP569" i="8"/>
  <c r="BP568" i="8"/>
  <c r="BP567" i="8"/>
  <c r="BP566" i="8"/>
  <c r="BP565" i="8"/>
  <c r="BP564" i="8"/>
  <c r="BP563" i="8"/>
  <c r="BP562" i="8"/>
  <c r="BP561" i="8"/>
  <c r="BP560" i="8"/>
  <c r="BP559" i="8"/>
  <c r="BP558" i="8"/>
  <c r="BP557" i="8"/>
  <c r="BP556" i="8"/>
  <c r="BP555" i="8"/>
  <c r="BP554" i="8"/>
  <c r="BP553" i="8"/>
  <c r="BP552" i="8"/>
  <c r="BP551" i="8"/>
  <c r="BP550" i="8"/>
  <c r="BP549" i="8"/>
  <c r="BP548" i="8"/>
  <c r="BP547" i="8"/>
  <c r="BP546" i="8"/>
  <c r="BP545" i="8"/>
  <c r="BP544" i="8"/>
  <c r="BP543" i="8"/>
  <c r="BP542" i="8"/>
  <c r="BP541" i="8"/>
  <c r="BP540" i="8"/>
  <c r="BP539" i="8"/>
  <c r="BP538" i="8"/>
  <c r="BP537" i="8"/>
  <c r="BP536" i="8"/>
  <c r="BP535" i="8"/>
  <c r="BP534" i="8"/>
  <c r="BP533" i="8"/>
  <c r="BP532" i="8"/>
  <c r="BP531" i="8"/>
  <c r="BP530" i="8"/>
  <c r="BP529" i="8"/>
  <c r="BP528" i="8"/>
  <c r="BP527" i="8"/>
  <c r="BP526" i="8"/>
  <c r="BP525" i="8"/>
  <c r="BP524" i="8"/>
  <c r="BP523" i="8"/>
  <c r="BP522" i="8"/>
  <c r="BP521" i="8"/>
  <c r="BP520" i="8"/>
  <c r="BP519" i="8"/>
  <c r="BP518" i="8"/>
  <c r="BP517" i="8"/>
  <c r="BP516" i="8"/>
  <c r="BP515" i="8"/>
  <c r="BP514" i="8"/>
  <c r="BP513" i="8"/>
  <c r="BP512" i="8"/>
  <c r="BP511" i="8"/>
  <c r="BP510" i="8"/>
  <c r="BP509" i="8"/>
  <c r="BP508" i="8"/>
  <c r="BP507" i="8"/>
  <c r="BP506" i="8"/>
  <c r="BP505" i="8"/>
  <c r="BP504" i="8"/>
  <c r="BP503" i="8"/>
  <c r="BP502" i="8"/>
  <c r="BP501" i="8"/>
  <c r="BP500" i="8"/>
  <c r="BP499" i="8"/>
  <c r="BP498" i="8"/>
  <c r="BP497" i="8"/>
  <c r="BP496" i="8"/>
  <c r="BP495" i="8"/>
  <c r="BP494" i="8"/>
  <c r="BP493" i="8"/>
  <c r="BP492" i="8"/>
  <c r="BP491" i="8"/>
  <c r="BP490" i="8"/>
  <c r="BP489" i="8"/>
  <c r="BP488" i="8"/>
  <c r="BP487" i="8"/>
  <c r="BP486" i="8"/>
  <c r="BP485" i="8"/>
  <c r="BP484" i="8"/>
  <c r="BP483" i="8"/>
  <c r="BP482" i="8"/>
  <c r="BP481" i="8"/>
  <c r="BP480" i="8"/>
  <c r="BP479" i="8"/>
  <c r="BP478" i="8"/>
  <c r="BP477" i="8"/>
  <c r="BP476" i="8"/>
  <c r="BP475" i="8"/>
  <c r="BP474" i="8"/>
  <c r="BP473" i="8"/>
  <c r="BP472" i="8"/>
  <c r="BP471" i="8"/>
  <c r="BP470" i="8"/>
  <c r="BP469" i="8"/>
  <c r="BP468" i="8"/>
  <c r="BP467" i="8"/>
  <c r="BP466" i="8"/>
  <c r="BP465" i="8"/>
  <c r="BP464" i="8"/>
  <c r="BP463" i="8"/>
  <c r="BP462" i="8"/>
  <c r="BP461" i="8"/>
  <c r="BP460" i="8"/>
  <c r="BP459" i="8"/>
  <c r="BP458" i="8"/>
  <c r="BP457" i="8"/>
  <c r="BP456" i="8"/>
  <c r="BP455" i="8"/>
  <c r="BP454" i="8"/>
  <c r="BP453" i="8"/>
  <c r="BP452" i="8"/>
  <c r="BP451" i="8"/>
  <c r="BP450" i="8"/>
  <c r="BP449" i="8"/>
  <c r="BP448" i="8"/>
  <c r="BP447" i="8"/>
  <c r="BP446" i="8"/>
  <c r="BP445" i="8"/>
  <c r="BP444" i="8"/>
  <c r="BP443" i="8"/>
  <c r="BP442" i="8"/>
  <c r="BP441" i="8"/>
  <c r="BP440" i="8"/>
  <c r="BP439" i="8"/>
  <c r="BP438" i="8"/>
  <c r="BP437" i="8"/>
  <c r="BP436" i="8"/>
  <c r="BP435" i="8"/>
  <c r="BP434" i="8"/>
  <c r="BP433" i="8"/>
  <c r="BP432" i="8"/>
  <c r="BP431" i="8"/>
  <c r="BP430" i="8"/>
  <c r="BP429" i="8"/>
  <c r="BP428" i="8"/>
  <c r="BP427" i="8"/>
  <c r="BP426" i="8"/>
  <c r="BP425" i="8"/>
  <c r="BP424" i="8"/>
  <c r="BP423" i="8"/>
  <c r="BP422" i="8"/>
  <c r="BP421" i="8"/>
  <c r="BP420" i="8"/>
  <c r="BP419" i="8"/>
  <c r="BP418" i="8"/>
  <c r="BP417" i="8"/>
  <c r="BP416" i="8"/>
  <c r="BP415" i="8"/>
  <c r="BP414" i="8"/>
  <c r="BP413" i="8"/>
  <c r="BP412" i="8"/>
  <c r="BP411" i="8"/>
  <c r="BP410" i="8"/>
  <c r="BP409" i="8"/>
  <c r="BP408" i="8"/>
  <c r="BP407" i="8"/>
  <c r="BP406" i="8"/>
  <c r="BP405" i="8"/>
  <c r="BP404" i="8"/>
  <c r="BP403" i="8"/>
  <c r="BP402" i="8"/>
  <c r="BP401" i="8"/>
  <c r="BP400" i="8"/>
  <c r="BP399" i="8"/>
  <c r="BP398" i="8"/>
  <c r="BP397" i="8"/>
  <c r="BP396" i="8"/>
  <c r="BP395" i="8"/>
  <c r="BP394" i="8"/>
  <c r="BP393" i="8"/>
  <c r="BP392" i="8"/>
  <c r="BP391" i="8"/>
  <c r="BP390" i="8"/>
  <c r="BP389" i="8"/>
  <c r="BP388" i="8"/>
  <c r="BP387" i="8"/>
  <c r="BP386" i="8"/>
  <c r="BP385" i="8"/>
  <c r="BP384" i="8"/>
  <c r="BP383" i="8"/>
  <c r="BP382" i="8"/>
  <c r="BP381" i="8"/>
  <c r="BP380" i="8"/>
  <c r="BP379" i="8"/>
  <c r="BP378" i="8"/>
  <c r="BP377" i="8"/>
  <c r="BP376" i="8"/>
  <c r="BP375" i="8"/>
  <c r="BP374" i="8"/>
  <c r="BP373" i="8"/>
  <c r="BP372" i="8"/>
  <c r="BP371" i="8"/>
  <c r="BP370" i="8"/>
  <c r="BP369" i="8"/>
  <c r="BP368" i="8"/>
  <c r="BP367" i="8"/>
  <c r="BP366" i="8"/>
  <c r="BP365" i="8"/>
  <c r="BP364" i="8"/>
  <c r="BP363" i="8"/>
  <c r="BP362" i="8"/>
  <c r="BP361" i="8"/>
  <c r="BP360" i="8"/>
  <c r="BP359" i="8"/>
  <c r="BP358" i="8"/>
  <c r="BP357" i="8"/>
  <c r="BP356" i="8"/>
  <c r="BP355" i="8"/>
  <c r="BP354" i="8"/>
  <c r="BP353" i="8"/>
  <c r="BP352" i="8"/>
  <c r="BP351" i="8"/>
  <c r="BP350" i="8"/>
  <c r="BP349" i="8"/>
  <c r="BP348" i="8"/>
  <c r="BP347" i="8"/>
  <c r="BP346" i="8"/>
  <c r="BP345" i="8"/>
  <c r="BP344" i="8"/>
  <c r="BP343" i="8"/>
  <c r="BP342" i="8"/>
  <c r="BP341" i="8"/>
  <c r="BP340" i="8"/>
  <c r="BP339" i="8"/>
  <c r="BP338" i="8"/>
  <c r="BP337" i="8"/>
  <c r="BP336" i="8"/>
  <c r="BP335" i="8"/>
  <c r="BP334" i="8"/>
  <c r="BP333" i="8"/>
  <c r="BP332" i="8"/>
  <c r="BP331" i="8"/>
  <c r="BP330" i="8"/>
  <c r="BP329" i="8"/>
  <c r="BP328" i="8"/>
  <c r="BP327" i="8"/>
  <c r="BP326" i="8"/>
  <c r="BP325" i="8"/>
  <c r="BP324" i="8"/>
  <c r="BP323" i="8"/>
  <c r="BP322" i="8"/>
  <c r="BP321" i="8"/>
  <c r="BP320" i="8"/>
  <c r="BP319" i="8"/>
  <c r="BP318" i="8"/>
  <c r="BP317" i="8"/>
  <c r="BP316" i="8"/>
  <c r="BP315" i="8"/>
  <c r="BP314" i="8"/>
  <c r="BP313" i="8"/>
  <c r="BP312" i="8"/>
  <c r="BP311" i="8"/>
  <c r="BP310" i="8"/>
  <c r="BP309" i="8"/>
  <c r="BP308" i="8"/>
  <c r="BP307" i="8"/>
  <c r="BP306" i="8"/>
  <c r="BP305" i="8"/>
  <c r="BP304" i="8"/>
  <c r="BP303" i="8"/>
  <c r="BP302" i="8"/>
  <c r="BP301" i="8"/>
  <c r="BP300" i="8"/>
  <c r="BP299" i="8"/>
  <c r="BP298" i="8"/>
  <c r="BP297" i="8"/>
  <c r="BP296" i="8"/>
  <c r="BP295" i="8"/>
  <c r="BP294" i="8"/>
  <c r="BP293" i="8"/>
  <c r="BP292" i="8"/>
  <c r="BP291" i="8"/>
  <c r="BP290" i="8"/>
  <c r="BP289" i="8"/>
  <c r="BP288" i="8"/>
  <c r="BP287" i="8"/>
  <c r="BP286" i="8"/>
  <c r="BP285" i="8"/>
  <c r="BP284" i="8"/>
  <c r="BP283" i="8"/>
  <c r="BP282" i="8"/>
  <c r="BP281" i="8"/>
  <c r="BP280" i="8"/>
  <c r="BP279" i="8"/>
  <c r="BP278" i="8"/>
  <c r="BP277" i="8"/>
  <c r="BP276" i="8"/>
  <c r="BP275" i="8"/>
  <c r="BP274" i="8"/>
  <c r="BP273" i="8"/>
  <c r="BP272" i="8"/>
  <c r="BP271" i="8"/>
  <c r="BP270" i="8"/>
  <c r="BP269" i="8"/>
  <c r="BP268" i="8"/>
  <c r="BP267" i="8"/>
  <c r="BP266" i="8"/>
  <c r="BP265" i="8"/>
  <c r="BP264" i="8"/>
  <c r="BP263" i="8"/>
  <c r="BP262" i="8"/>
  <c r="BP261" i="8"/>
  <c r="BP260" i="8"/>
  <c r="BP259" i="8"/>
  <c r="BP258" i="8"/>
  <c r="BP257" i="8"/>
  <c r="BP256" i="8"/>
  <c r="BP255" i="8"/>
  <c r="BP254" i="8"/>
  <c r="BP253" i="8"/>
  <c r="BP252" i="8"/>
  <c r="BP251" i="8"/>
  <c r="BP250" i="8"/>
  <c r="BP249" i="8"/>
  <c r="BP248" i="8"/>
  <c r="BP247" i="8"/>
  <c r="BP246" i="8"/>
  <c r="BP245" i="8"/>
  <c r="BP244" i="8"/>
  <c r="BP243" i="8"/>
  <c r="BP242" i="8"/>
  <c r="BP241" i="8"/>
  <c r="BP240" i="8"/>
  <c r="BP239" i="8"/>
  <c r="BP238" i="8"/>
  <c r="BP237" i="8"/>
  <c r="BP236" i="8"/>
  <c r="BP235" i="8"/>
  <c r="BP234" i="8"/>
  <c r="BP233" i="8"/>
  <c r="BP232" i="8"/>
  <c r="BP231" i="8"/>
  <c r="BP230" i="8"/>
  <c r="BP229" i="8"/>
  <c r="BP228" i="8"/>
  <c r="BP227" i="8"/>
  <c r="BP226" i="8"/>
  <c r="BP225" i="8"/>
  <c r="BP224" i="8"/>
  <c r="BP223" i="8"/>
  <c r="BP222" i="8"/>
  <c r="BP221" i="8"/>
  <c r="BP220" i="8"/>
  <c r="BP219" i="8"/>
  <c r="BP218" i="8"/>
  <c r="BP217" i="8"/>
  <c r="BP216" i="8"/>
  <c r="BP215" i="8"/>
  <c r="BP214" i="8"/>
  <c r="BP213" i="8"/>
  <c r="BP212" i="8"/>
  <c r="BP211" i="8"/>
  <c r="BP210" i="8"/>
  <c r="BP209" i="8"/>
  <c r="BP208" i="8"/>
  <c r="BP207" i="8"/>
  <c r="BP206" i="8"/>
  <c r="BP205" i="8"/>
  <c r="BP204" i="8"/>
  <c r="BP203" i="8"/>
  <c r="BP202" i="8"/>
  <c r="BP201" i="8"/>
  <c r="BP200" i="8"/>
  <c r="BP199" i="8"/>
  <c r="BP198" i="8"/>
  <c r="BP197" i="8"/>
  <c r="BP196" i="8"/>
  <c r="BP195" i="8"/>
  <c r="BP194" i="8"/>
  <c r="BP193" i="8"/>
  <c r="BP192" i="8"/>
  <c r="BP191" i="8"/>
  <c r="BP190" i="8"/>
  <c r="BP189" i="8"/>
  <c r="BP188" i="8"/>
  <c r="BP187" i="8"/>
  <c r="BP186" i="8"/>
  <c r="BP185" i="8"/>
  <c r="BP184" i="8"/>
  <c r="BP183" i="8"/>
  <c r="BP182" i="8"/>
  <c r="BP181" i="8"/>
  <c r="BP180" i="8"/>
  <c r="BP179" i="8"/>
  <c r="BP178" i="8"/>
  <c r="BP177" i="8"/>
  <c r="BP176" i="8"/>
  <c r="BP175" i="8"/>
  <c r="BP174" i="8"/>
  <c r="BP173" i="8"/>
  <c r="BP172" i="8"/>
  <c r="BP171" i="8"/>
  <c r="BP170" i="8"/>
  <c r="BP169" i="8"/>
  <c r="BP168" i="8"/>
  <c r="BP167" i="8"/>
  <c r="BP166" i="8"/>
  <c r="BP165" i="8"/>
  <c r="BP164" i="8"/>
  <c r="BP163" i="8"/>
  <c r="BP162" i="8"/>
  <c r="BP161" i="8"/>
  <c r="BP160" i="8"/>
  <c r="BP159" i="8"/>
  <c r="BP158" i="8"/>
  <c r="BP157" i="8"/>
  <c r="BP156" i="8"/>
  <c r="BP155" i="8"/>
  <c r="BP154" i="8"/>
  <c r="BP153" i="8"/>
  <c r="BP152" i="8"/>
  <c r="BP151" i="8"/>
  <c r="BP150" i="8"/>
  <c r="BP149" i="8"/>
  <c r="BP148" i="8"/>
  <c r="BP147" i="8"/>
  <c r="BP146" i="8"/>
  <c r="BP145" i="8"/>
  <c r="BP144" i="8"/>
  <c r="BP143" i="8"/>
  <c r="BP142" i="8"/>
  <c r="BP141" i="8"/>
  <c r="BP140" i="8"/>
  <c r="BP139" i="8"/>
  <c r="BP138" i="8"/>
  <c r="BP137" i="8"/>
  <c r="BP136" i="8"/>
  <c r="BP135" i="8"/>
  <c r="BP134" i="8"/>
  <c r="BP133" i="8"/>
  <c r="BP132" i="8"/>
  <c r="BP131" i="8"/>
  <c r="BP130" i="8"/>
  <c r="BP129" i="8"/>
  <c r="BP128" i="8"/>
  <c r="BP127" i="8"/>
  <c r="BP126" i="8"/>
  <c r="BP125" i="8"/>
  <c r="BP124" i="8"/>
  <c r="BP123" i="8"/>
  <c r="BP122" i="8"/>
  <c r="BP121" i="8"/>
  <c r="BP120" i="8"/>
  <c r="BP119" i="8"/>
  <c r="BP118" i="8"/>
  <c r="BP117" i="8"/>
  <c r="BP116" i="8"/>
  <c r="BP115" i="8"/>
  <c r="BP114" i="8"/>
  <c r="BP113" i="8"/>
  <c r="BP112" i="8"/>
  <c r="BP111" i="8"/>
  <c r="BP110" i="8"/>
  <c r="BP109" i="8"/>
  <c r="BP108" i="8"/>
  <c r="BP107" i="8"/>
  <c r="BP106" i="8"/>
  <c r="BP105" i="8"/>
  <c r="BP104" i="8"/>
  <c r="BP103" i="8"/>
  <c r="BP102" i="8"/>
  <c r="BP101" i="8"/>
  <c r="BP100" i="8"/>
  <c r="BP99" i="8"/>
  <c r="BP98" i="8"/>
  <c r="BP97" i="8"/>
  <c r="BP96" i="8"/>
  <c r="BP95" i="8"/>
  <c r="BP94" i="8"/>
  <c r="BP93" i="8"/>
  <c r="BP92" i="8"/>
  <c r="BP91" i="8"/>
  <c r="BP90" i="8"/>
  <c r="BP89" i="8"/>
  <c r="BP88" i="8"/>
  <c r="BP87" i="8"/>
  <c r="BP86" i="8"/>
  <c r="BP85" i="8"/>
  <c r="BP84" i="8"/>
  <c r="BP83" i="8"/>
  <c r="BP82" i="8"/>
  <c r="BP81" i="8"/>
  <c r="BP80" i="8"/>
  <c r="BP79" i="8"/>
  <c r="BP78" i="8"/>
  <c r="BP77" i="8"/>
  <c r="BP76" i="8"/>
  <c r="BP75" i="8"/>
  <c r="BP74" i="8"/>
  <c r="BP73" i="8"/>
  <c r="BP72" i="8"/>
  <c r="BP71" i="8"/>
  <c r="BP70" i="8"/>
  <c r="BP69" i="8"/>
  <c r="BP68" i="8"/>
  <c r="BP67" i="8"/>
  <c r="BP66" i="8"/>
  <c r="BP65" i="8"/>
  <c r="BP64" i="8"/>
  <c r="BP63" i="8"/>
  <c r="BP62" i="8"/>
  <c r="BP61" i="8"/>
  <c r="BP60" i="8"/>
  <c r="BP59" i="8"/>
  <c r="BP58" i="8"/>
  <c r="BP57" i="8"/>
  <c r="BP56" i="8"/>
  <c r="BP55" i="8"/>
  <c r="BP54" i="8"/>
  <c r="BP53" i="8"/>
  <c r="BP52" i="8"/>
  <c r="BP51" i="8"/>
  <c r="BP50" i="8"/>
  <c r="BP49" i="8"/>
  <c r="BP48" i="8"/>
  <c r="BP47" i="8"/>
  <c r="BP46" i="8"/>
  <c r="BP45" i="8"/>
  <c r="BP44" i="8"/>
  <c r="BP43" i="8"/>
  <c r="BP42" i="8"/>
  <c r="BP41" i="8"/>
  <c r="BP40" i="8"/>
  <c r="BP39" i="8"/>
  <c r="BP38" i="8"/>
  <c r="BP37" i="8"/>
  <c r="BP36" i="8"/>
  <c r="BP35" i="8"/>
  <c r="BP34" i="8"/>
  <c r="BP33" i="8"/>
  <c r="BP32" i="8"/>
  <c r="BP31" i="8"/>
  <c r="BP30" i="8"/>
  <c r="BP29" i="8"/>
  <c r="BP28" i="8"/>
  <c r="BP27" i="8"/>
  <c r="BP26" i="8"/>
  <c r="BP25" i="8"/>
  <c r="BP24" i="8"/>
  <c r="BP23" i="8"/>
  <c r="BP22" i="8"/>
  <c r="BP21" i="8"/>
  <c r="BP20" i="8"/>
  <c r="BP19" i="8"/>
  <c r="BP18" i="8"/>
  <c r="BP17" i="8"/>
  <c r="BP16" i="8"/>
  <c r="BP15" i="8"/>
  <c r="BP14" i="8"/>
  <c r="BP13" i="8"/>
  <c r="BP12" i="8"/>
  <c r="BP11" i="8"/>
  <c r="BP10" i="8"/>
  <c r="BP9" i="8"/>
  <c r="BP8" i="8"/>
  <c r="BP7" i="8"/>
  <c r="BP6" i="8"/>
  <c r="BP5" i="8"/>
  <c r="BM1004" i="8"/>
  <c r="BM1003" i="8"/>
  <c r="BM1002" i="8"/>
  <c r="BM1001" i="8"/>
  <c r="BM1000" i="8"/>
  <c r="BM999" i="8"/>
  <c r="BM998" i="8"/>
  <c r="BM997" i="8"/>
  <c r="BM996" i="8"/>
  <c r="BM995" i="8"/>
  <c r="BM994" i="8"/>
  <c r="BM993" i="8"/>
  <c r="BM992" i="8"/>
  <c r="BM991" i="8"/>
  <c r="BM990" i="8"/>
  <c r="BM989" i="8"/>
  <c r="BM988" i="8"/>
  <c r="BM987" i="8"/>
  <c r="BM986" i="8"/>
  <c r="BM985" i="8"/>
  <c r="BM984" i="8"/>
  <c r="BM983" i="8"/>
  <c r="BM982" i="8"/>
  <c r="BM981" i="8"/>
  <c r="BM980" i="8"/>
  <c r="BM979" i="8"/>
  <c r="BM978" i="8"/>
  <c r="BM977" i="8"/>
  <c r="BM976" i="8"/>
  <c r="BM975" i="8"/>
  <c r="BM974" i="8"/>
  <c r="BM973" i="8"/>
  <c r="BM972" i="8"/>
  <c r="BM971" i="8"/>
  <c r="BM970" i="8"/>
  <c r="BM969" i="8"/>
  <c r="BM968" i="8"/>
  <c r="BM967" i="8"/>
  <c r="BM966" i="8"/>
  <c r="BM965" i="8"/>
  <c r="BM964" i="8"/>
  <c r="BM963" i="8"/>
  <c r="BM962" i="8"/>
  <c r="BM961" i="8"/>
  <c r="BM960" i="8"/>
  <c r="BM959" i="8"/>
  <c r="BM958" i="8"/>
  <c r="BM957" i="8"/>
  <c r="BM956" i="8"/>
  <c r="BM955" i="8"/>
  <c r="BM954" i="8"/>
  <c r="BM953" i="8"/>
  <c r="BM952" i="8"/>
  <c r="BM951" i="8"/>
  <c r="BM950" i="8"/>
  <c r="BM949" i="8"/>
  <c r="BM948" i="8"/>
  <c r="BM947" i="8"/>
  <c r="BM946" i="8"/>
  <c r="BM945" i="8"/>
  <c r="BM944" i="8"/>
  <c r="BM943" i="8"/>
  <c r="BM942" i="8"/>
  <c r="BM941" i="8"/>
  <c r="BM940" i="8"/>
  <c r="BM939" i="8"/>
  <c r="BM938" i="8"/>
  <c r="BM937" i="8"/>
  <c r="BM936" i="8"/>
  <c r="BM935" i="8"/>
  <c r="BM934" i="8"/>
  <c r="BM933" i="8"/>
  <c r="BM932" i="8"/>
  <c r="BM931" i="8"/>
  <c r="BM930" i="8"/>
  <c r="BM929" i="8"/>
  <c r="BM928" i="8"/>
  <c r="BM927" i="8"/>
  <c r="BM926" i="8"/>
  <c r="BM925" i="8"/>
  <c r="BM924" i="8"/>
  <c r="BM923" i="8"/>
  <c r="BM922" i="8"/>
  <c r="BM921" i="8"/>
  <c r="BM920" i="8"/>
  <c r="BM919" i="8"/>
  <c r="BM918" i="8"/>
  <c r="BM917" i="8"/>
  <c r="BM916" i="8"/>
  <c r="BM915" i="8"/>
  <c r="BM914" i="8"/>
  <c r="BM913" i="8"/>
  <c r="BM912" i="8"/>
  <c r="BM911" i="8"/>
  <c r="BM910" i="8"/>
  <c r="BM909" i="8"/>
  <c r="BM908" i="8"/>
  <c r="BM907" i="8"/>
  <c r="BM906" i="8"/>
  <c r="BM905" i="8"/>
  <c r="BM904" i="8"/>
  <c r="BM903" i="8"/>
  <c r="BM902" i="8"/>
  <c r="BM901" i="8"/>
  <c r="BM900" i="8"/>
  <c r="BM899" i="8"/>
  <c r="BM898" i="8"/>
  <c r="BM897" i="8"/>
  <c r="BM896" i="8"/>
  <c r="BM895" i="8"/>
  <c r="BM894" i="8"/>
  <c r="BM893" i="8"/>
  <c r="BM892" i="8"/>
  <c r="BM891" i="8"/>
  <c r="BM890" i="8"/>
  <c r="BM889" i="8"/>
  <c r="BM888" i="8"/>
  <c r="BM887" i="8"/>
  <c r="BM886" i="8"/>
  <c r="BM885" i="8"/>
  <c r="BM884" i="8"/>
  <c r="BM883" i="8"/>
  <c r="BM882" i="8"/>
  <c r="BM881" i="8"/>
  <c r="BM880" i="8"/>
  <c r="BM879" i="8"/>
  <c r="BM878" i="8"/>
  <c r="BM877" i="8"/>
  <c r="BM876" i="8"/>
  <c r="BM875" i="8"/>
  <c r="BM874" i="8"/>
  <c r="BM873" i="8"/>
  <c r="BM872" i="8"/>
  <c r="BM871" i="8"/>
  <c r="BM870" i="8"/>
  <c r="BM869" i="8"/>
  <c r="BM868" i="8"/>
  <c r="BM867" i="8"/>
  <c r="BM866" i="8"/>
  <c r="BM865" i="8"/>
  <c r="BM864" i="8"/>
  <c r="BM863" i="8"/>
  <c r="BM862" i="8"/>
  <c r="BM861" i="8"/>
  <c r="BM860" i="8"/>
  <c r="BM859" i="8"/>
  <c r="BM858" i="8"/>
  <c r="BM857" i="8"/>
  <c r="BM856" i="8"/>
  <c r="BM855" i="8"/>
  <c r="BM854" i="8"/>
  <c r="BM853" i="8"/>
  <c r="BM852" i="8"/>
  <c r="BM851" i="8"/>
  <c r="BM850" i="8"/>
  <c r="BM849" i="8"/>
  <c r="BM848" i="8"/>
  <c r="BM847" i="8"/>
  <c r="BM846" i="8"/>
  <c r="BM845" i="8"/>
  <c r="BM844" i="8"/>
  <c r="BM843" i="8"/>
  <c r="BM842" i="8"/>
  <c r="BM841" i="8"/>
  <c r="BM840" i="8"/>
  <c r="BM839" i="8"/>
  <c r="BM838" i="8"/>
  <c r="BM837" i="8"/>
  <c r="BM836" i="8"/>
  <c r="BM835" i="8"/>
  <c r="BM834" i="8"/>
  <c r="BM833" i="8"/>
  <c r="BM832" i="8"/>
  <c r="BM831" i="8"/>
  <c r="BM830" i="8"/>
  <c r="BM829" i="8"/>
  <c r="BM828" i="8"/>
  <c r="BM827" i="8"/>
  <c r="BM826" i="8"/>
  <c r="BM825" i="8"/>
  <c r="BM824" i="8"/>
  <c r="BM823" i="8"/>
  <c r="BM822" i="8"/>
  <c r="BM821" i="8"/>
  <c r="BM820" i="8"/>
  <c r="BM819" i="8"/>
  <c r="BM818" i="8"/>
  <c r="BM817" i="8"/>
  <c r="BM816" i="8"/>
  <c r="BM815" i="8"/>
  <c r="BM814" i="8"/>
  <c r="BM813" i="8"/>
  <c r="BM812" i="8"/>
  <c r="BM811" i="8"/>
  <c r="BM810" i="8"/>
  <c r="BM809" i="8"/>
  <c r="BM808" i="8"/>
  <c r="BM807" i="8"/>
  <c r="BM806" i="8"/>
  <c r="BM805" i="8"/>
  <c r="BM804" i="8"/>
  <c r="BM803" i="8"/>
  <c r="BM802" i="8"/>
  <c r="BM801" i="8"/>
  <c r="BM800" i="8"/>
  <c r="BM799" i="8"/>
  <c r="BM798" i="8"/>
  <c r="BM797" i="8"/>
  <c r="BM796" i="8"/>
  <c r="BM795" i="8"/>
  <c r="BM794" i="8"/>
  <c r="BM793" i="8"/>
  <c r="BM792" i="8"/>
  <c r="BM791" i="8"/>
  <c r="BM790" i="8"/>
  <c r="BM789" i="8"/>
  <c r="BM788" i="8"/>
  <c r="BM787" i="8"/>
  <c r="BM786" i="8"/>
  <c r="BM785" i="8"/>
  <c r="BM784" i="8"/>
  <c r="BM783" i="8"/>
  <c r="BM782" i="8"/>
  <c r="BM781" i="8"/>
  <c r="BM780" i="8"/>
  <c r="BM779" i="8"/>
  <c r="BM778" i="8"/>
  <c r="BM777" i="8"/>
  <c r="BM776" i="8"/>
  <c r="BM775" i="8"/>
  <c r="BM774" i="8"/>
  <c r="BM773" i="8"/>
  <c r="BM772" i="8"/>
  <c r="BM771" i="8"/>
  <c r="BM770" i="8"/>
  <c r="BM769" i="8"/>
  <c r="BM768" i="8"/>
  <c r="BM767" i="8"/>
  <c r="BM766" i="8"/>
  <c r="BM765" i="8"/>
  <c r="BM764" i="8"/>
  <c r="BM763" i="8"/>
  <c r="BM762" i="8"/>
  <c r="BM761" i="8"/>
  <c r="BM760" i="8"/>
  <c r="BM759" i="8"/>
  <c r="BM758" i="8"/>
  <c r="BM757" i="8"/>
  <c r="BM756" i="8"/>
  <c r="BM755" i="8"/>
  <c r="BM754" i="8"/>
  <c r="BM753" i="8"/>
  <c r="BM752" i="8"/>
  <c r="BM751" i="8"/>
  <c r="BM750" i="8"/>
  <c r="BM749" i="8"/>
  <c r="BM748" i="8"/>
  <c r="BM747" i="8"/>
  <c r="BM746" i="8"/>
  <c r="BM745" i="8"/>
  <c r="BM744" i="8"/>
  <c r="BM743" i="8"/>
  <c r="BM742" i="8"/>
  <c r="BM741" i="8"/>
  <c r="BM740" i="8"/>
  <c r="BM739" i="8"/>
  <c r="BM738" i="8"/>
  <c r="BM737" i="8"/>
  <c r="BM736" i="8"/>
  <c r="BM735" i="8"/>
  <c r="BM734" i="8"/>
  <c r="BM733" i="8"/>
  <c r="BM732" i="8"/>
  <c r="BM731" i="8"/>
  <c r="BM730" i="8"/>
  <c r="BM729" i="8"/>
  <c r="BM728" i="8"/>
  <c r="BM727" i="8"/>
  <c r="BM726" i="8"/>
  <c r="BM725" i="8"/>
  <c r="BM724" i="8"/>
  <c r="BM723" i="8"/>
  <c r="BM722" i="8"/>
  <c r="BM721" i="8"/>
  <c r="BM720" i="8"/>
  <c r="BM719" i="8"/>
  <c r="BM718" i="8"/>
  <c r="BM717" i="8"/>
  <c r="BM716" i="8"/>
  <c r="BM715" i="8"/>
  <c r="BM714" i="8"/>
  <c r="BM713" i="8"/>
  <c r="BM712" i="8"/>
  <c r="BM711" i="8"/>
  <c r="BM710" i="8"/>
  <c r="BM709" i="8"/>
  <c r="BM708" i="8"/>
  <c r="BM707" i="8"/>
  <c r="BM706" i="8"/>
  <c r="BM705" i="8"/>
  <c r="BM704" i="8"/>
  <c r="BM703" i="8"/>
  <c r="BM702" i="8"/>
  <c r="BM701" i="8"/>
  <c r="BM700" i="8"/>
  <c r="BM699" i="8"/>
  <c r="BM698" i="8"/>
  <c r="BM697" i="8"/>
  <c r="BM696" i="8"/>
  <c r="BM695" i="8"/>
  <c r="BM694" i="8"/>
  <c r="BM693" i="8"/>
  <c r="BM692" i="8"/>
  <c r="BM691" i="8"/>
  <c r="BM690" i="8"/>
  <c r="BM689" i="8"/>
  <c r="BM688" i="8"/>
  <c r="BM687" i="8"/>
  <c r="BM686" i="8"/>
  <c r="BM685" i="8"/>
  <c r="BM684" i="8"/>
  <c r="BM683" i="8"/>
  <c r="BM682" i="8"/>
  <c r="BM681" i="8"/>
  <c r="BM680" i="8"/>
  <c r="BM679" i="8"/>
  <c r="BM678" i="8"/>
  <c r="BM677" i="8"/>
  <c r="BM676" i="8"/>
  <c r="BM675" i="8"/>
  <c r="BM674" i="8"/>
  <c r="BM673" i="8"/>
  <c r="BM672" i="8"/>
  <c r="BM671" i="8"/>
  <c r="BM670" i="8"/>
  <c r="BM669" i="8"/>
  <c r="BM668" i="8"/>
  <c r="BM667" i="8"/>
  <c r="BM666" i="8"/>
  <c r="BM665" i="8"/>
  <c r="BM664" i="8"/>
  <c r="BM663" i="8"/>
  <c r="BM662" i="8"/>
  <c r="BM661" i="8"/>
  <c r="BM660" i="8"/>
  <c r="BM659" i="8"/>
  <c r="BM658" i="8"/>
  <c r="BM657" i="8"/>
  <c r="BM656" i="8"/>
  <c r="BM655" i="8"/>
  <c r="BM654" i="8"/>
  <c r="BM653" i="8"/>
  <c r="BM652" i="8"/>
  <c r="BM651" i="8"/>
  <c r="BM650" i="8"/>
  <c r="BM649" i="8"/>
  <c r="BM648" i="8"/>
  <c r="BM647" i="8"/>
  <c r="BM646" i="8"/>
  <c r="BM645" i="8"/>
  <c r="BM644" i="8"/>
  <c r="BM643" i="8"/>
  <c r="BM642" i="8"/>
  <c r="BM641" i="8"/>
  <c r="BM640" i="8"/>
  <c r="BM639" i="8"/>
  <c r="BM638" i="8"/>
  <c r="BM637" i="8"/>
  <c r="BM636" i="8"/>
  <c r="BM635" i="8"/>
  <c r="BM634" i="8"/>
  <c r="BM633" i="8"/>
  <c r="BM632" i="8"/>
  <c r="BM631" i="8"/>
  <c r="BM630" i="8"/>
  <c r="BM629" i="8"/>
  <c r="BM628" i="8"/>
  <c r="BM627" i="8"/>
  <c r="BM626" i="8"/>
  <c r="BM625" i="8"/>
  <c r="BM624" i="8"/>
  <c r="BM623" i="8"/>
  <c r="BM622" i="8"/>
  <c r="BM621" i="8"/>
  <c r="BM620" i="8"/>
  <c r="BM619" i="8"/>
  <c r="BM618" i="8"/>
  <c r="BM617" i="8"/>
  <c r="BM616" i="8"/>
  <c r="BM615" i="8"/>
  <c r="BM614" i="8"/>
  <c r="BM613" i="8"/>
  <c r="BM612" i="8"/>
  <c r="BM611" i="8"/>
  <c r="BM610" i="8"/>
  <c r="BM609" i="8"/>
  <c r="BM608" i="8"/>
  <c r="BM607" i="8"/>
  <c r="BM606" i="8"/>
  <c r="BM605" i="8"/>
  <c r="BM604" i="8"/>
  <c r="BM603" i="8"/>
  <c r="BM602" i="8"/>
  <c r="BM601" i="8"/>
  <c r="BM600" i="8"/>
  <c r="BM599" i="8"/>
  <c r="BM598" i="8"/>
  <c r="BM597" i="8"/>
  <c r="BM596" i="8"/>
  <c r="BM595" i="8"/>
  <c r="BM594" i="8"/>
  <c r="BM593" i="8"/>
  <c r="BM592" i="8"/>
  <c r="BM591" i="8"/>
  <c r="BM590" i="8"/>
  <c r="BM589" i="8"/>
  <c r="BM588" i="8"/>
  <c r="BM587" i="8"/>
  <c r="BM586" i="8"/>
  <c r="BM585" i="8"/>
  <c r="BM584" i="8"/>
  <c r="BM583" i="8"/>
  <c r="BM582" i="8"/>
  <c r="BM581" i="8"/>
  <c r="BM580" i="8"/>
  <c r="BM579" i="8"/>
  <c r="BM578" i="8"/>
  <c r="BM577" i="8"/>
  <c r="BM576" i="8"/>
  <c r="BM575" i="8"/>
  <c r="BM574" i="8"/>
  <c r="BM573" i="8"/>
  <c r="BM572" i="8"/>
  <c r="BM571" i="8"/>
  <c r="BM570" i="8"/>
  <c r="BM569" i="8"/>
  <c r="BM568" i="8"/>
  <c r="BM567" i="8"/>
  <c r="BM566" i="8"/>
  <c r="BM565" i="8"/>
  <c r="BM564" i="8"/>
  <c r="BM563" i="8"/>
  <c r="BM562" i="8"/>
  <c r="BM561" i="8"/>
  <c r="BM560" i="8"/>
  <c r="BM559" i="8"/>
  <c r="BM558" i="8"/>
  <c r="BM557" i="8"/>
  <c r="BM556" i="8"/>
  <c r="BM555" i="8"/>
  <c r="BM554" i="8"/>
  <c r="BM553" i="8"/>
  <c r="BM552" i="8"/>
  <c r="BM551" i="8"/>
  <c r="BM550" i="8"/>
  <c r="BM549" i="8"/>
  <c r="BM548" i="8"/>
  <c r="BM547" i="8"/>
  <c r="BM546" i="8"/>
  <c r="BM545" i="8"/>
  <c r="BM544" i="8"/>
  <c r="BM543" i="8"/>
  <c r="BM542" i="8"/>
  <c r="BM541" i="8"/>
  <c r="BM540" i="8"/>
  <c r="BM539" i="8"/>
  <c r="BM538" i="8"/>
  <c r="BM537" i="8"/>
  <c r="BM536" i="8"/>
  <c r="BM535" i="8"/>
  <c r="BM534" i="8"/>
  <c r="BM533" i="8"/>
  <c r="BM532" i="8"/>
  <c r="BM531" i="8"/>
  <c r="BM530" i="8"/>
  <c r="BM529" i="8"/>
  <c r="BM528" i="8"/>
  <c r="BM527" i="8"/>
  <c r="BM526" i="8"/>
  <c r="BM525" i="8"/>
  <c r="BM524" i="8"/>
  <c r="BM523" i="8"/>
  <c r="BM522" i="8"/>
  <c r="BM521" i="8"/>
  <c r="BM520" i="8"/>
  <c r="BM519" i="8"/>
  <c r="BM518" i="8"/>
  <c r="BM517" i="8"/>
  <c r="BM516" i="8"/>
  <c r="BM515" i="8"/>
  <c r="BM514" i="8"/>
  <c r="BM513" i="8"/>
  <c r="BM512" i="8"/>
  <c r="BM511" i="8"/>
  <c r="BM510" i="8"/>
  <c r="BM509" i="8"/>
  <c r="BM508" i="8"/>
  <c r="BM507" i="8"/>
  <c r="BM506" i="8"/>
  <c r="BM505" i="8"/>
  <c r="BM504" i="8"/>
  <c r="BM503" i="8"/>
  <c r="BM502" i="8"/>
  <c r="BM501" i="8"/>
  <c r="BM500" i="8"/>
  <c r="BM499" i="8"/>
  <c r="BM498" i="8"/>
  <c r="BM497" i="8"/>
  <c r="BM496" i="8"/>
  <c r="BM495" i="8"/>
  <c r="BM494" i="8"/>
  <c r="BM493" i="8"/>
  <c r="BM492" i="8"/>
  <c r="BM491" i="8"/>
  <c r="BM490" i="8"/>
  <c r="BM489" i="8"/>
  <c r="BM488" i="8"/>
  <c r="BM487" i="8"/>
  <c r="BM486" i="8"/>
  <c r="BM485" i="8"/>
  <c r="BM484" i="8"/>
  <c r="BM483" i="8"/>
  <c r="BM482" i="8"/>
  <c r="BM481" i="8"/>
  <c r="BM480" i="8"/>
  <c r="BM479" i="8"/>
  <c r="BM478" i="8"/>
  <c r="BM477" i="8"/>
  <c r="BM476" i="8"/>
  <c r="BM475" i="8"/>
  <c r="BM474" i="8"/>
  <c r="BM473" i="8"/>
  <c r="BM472" i="8"/>
  <c r="BM471" i="8"/>
  <c r="BM470" i="8"/>
  <c r="BM469" i="8"/>
  <c r="BM468" i="8"/>
  <c r="BM467" i="8"/>
  <c r="BM466" i="8"/>
  <c r="BM465" i="8"/>
  <c r="BM464" i="8"/>
  <c r="BM463" i="8"/>
  <c r="BM462" i="8"/>
  <c r="BM461" i="8"/>
  <c r="BM460" i="8"/>
  <c r="BM459" i="8"/>
  <c r="BM458" i="8"/>
  <c r="BM457" i="8"/>
  <c r="BM456" i="8"/>
  <c r="BM455" i="8"/>
  <c r="BM454" i="8"/>
  <c r="BM453" i="8"/>
  <c r="BM452" i="8"/>
  <c r="BM451" i="8"/>
  <c r="BM450" i="8"/>
  <c r="BM449" i="8"/>
  <c r="BM448" i="8"/>
  <c r="BM447" i="8"/>
  <c r="BM446" i="8"/>
  <c r="BM445" i="8"/>
  <c r="BM444" i="8"/>
  <c r="BM443" i="8"/>
  <c r="BM442" i="8"/>
  <c r="BM441" i="8"/>
  <c r="BM440" i="8"/>
  <c r="BM439" i="8"/>
  <c r="BM438" i="8"/>
  <c r="BM437" i="8"/>
  <c r="BM436" i="8"/>
  <c r="BM435" i="8"/>
  <c r="BM434" i="8"/>
  <c r="BM433" i="8"/>
  <c r="BM432" i="8"/>
  <c r="BM431" i="8"/>
  <c r="BM430" i="8"/>
  <c r="BM429" i="8"/>
  <c r="BM428" i="8"/>
  <c r="BM427" i="8"/>
  <c r="BM426" i="8"/>
  <c r="BM425" i="8"/>
  <c r="BM424" i="8"/>
  <c r="BM423" i="8"/>
  <c r="BM422" i="8"/>
  <c r="BM421" i="8"/>
  <c r="BM420" i="8"/>
  <c r="BM419" i="8"/>
  <c r="BM418" i="8"/>
  <c r="BM417" i="8"/>
  <c r="BM416" i="8"/>
  <c r="BM415" i="8"/>
  <c r="BM414" i="8"/>
  <c r="BM413" i="8"/>
  <c r="BM412" i="8"/>
  <c r="BM411" i="8"/>
  <c r="BM410" i="8"/>
  <c r="BM409" i="8"/>
  <c r="BM408" i="8"/>
  <c r="BM407" i="8"/>
  <c r="BM406" i="8"/>
  <c r="BM405" i="8"/>
  <c r="BM404" i="8"/>
  <c r="BM403" i="8"/>
  <c r="BM402" i="8"/>
  <c r="BM401" i="8"/>
  <c r="BM400" i="8"/>
  <c r="BM399" i="8"/>
  <c r="BM398" i="8"/>
  <c r="BM397" i="8"/>
  <c r="BM396" i="8"/>
  <c r="BM395" i="8"/>
  <c r="BM394" i="8"/>
  <c r="BM393" i="8"/>
  <c r="BM392" i="8"/>
  <c r="BM391" i="8"/>
  <c r="BM390" i="8"/>
  <c r="BM389" i="8"/>
  <c r="BM388" i="8"/>
  <c r="BM387" i="8"/>
  <c r="BM386" i="8"/>
  <c r="BM385" i="8"/>
  <c r="BM384" i="8"/>
  <c r="BM383" i="8"/>
  <c r="BM382" i="8"/>
  <c r="BM381" i="8"/>
  <c r="BM380" i="8"/>
  <c r="BM379" i="8"/>
  <c r="BM378" i="8"/>
  <c r="BM377" i="8"/>
  <c r="BM376" i="8"/>
  <c r="BM375" i="8"/>
  <c r="BM374" i="8"/>
  <c r="BM373" i="8"/>
  <c r="BM372" i="8"/>
  <c r="BM371" i="8"/>
  <c r="BM370" i="8"/>
  <c r="BM369" i="8"/>
  <c r="BM368" i="8"/>
  <c r="BM367" i="8"/>
  <c r="BM366" i="8"/>
  <c r="BM365" i="8"/>
  <c r="BM364" i="8"/>
  <c r="BM363" i="8"/>
  <c r="BM362" i="8"/>
  <c r="BM361" i="8"/>
  <c r="BM360" i="8"/>
  <c r="BM359" i="8"/>
  <c r="BM358" i="8"/>
  <c r="BM357" i="8"/>
  <c r="BM356" i="8"/>
  <c r="BM355" i="8"/>
  <c r="BM354" i="8"/>
  <c r="BM353" i="8"/>
  <c r="BM352" i="8"/>
  <c r="BM351" i="8"/>
  <c r="BM350" i="8"/>
  <c r="BM349" i="8"/>
  <c r="BM348" i="8"/>
  <c r="BM347" i="8"/>
  <c r="BM346" i="8"/>
  <c r="BM345" i="8"/>
  <c r="BM344" i="8"/>
  <c r="BM343" i="8"/>
  <c r="BM342" i="8"/>
  <c r="BM341" i="8"/>
  <c r="BM340" i="8"/>
  <c r="BM339" i="8"/>
  <c r="BM338" i="8"/>
  <c r="BM337" i="8"/>
  <c r="BM336" i="8"/>
  <c r="BM335" i="8"/>
  <c r="BM334" i="8"/>
  <c r="BM333" i="8"/>
  <c r="BM332" i="8"/>
  <c r="BM331" i="8"/>
  <c r="BM330" i="8"/>
  <c r="BM329" i="8"/>
  <c r="BM328" i="8"/>
  <c r="BM327" i="8"/>
  <c r="BM326" i="8"/>
  <c r="BM325" i="8"/>
  <c r="BM324" i="8"/>
  <c r="BM323" i="8"/>
  <c r="BM322" i="8"/>
  <c r="BM321" i="8"/>
  <c r="BM320" i="8"/>
  <c r="BM319" i="8"/>
  <c r="BM318" i="8"/>
  <c r="BM317" i="8"/>
  <c r="BM316" i="8"/>
  <c r="BM315" i="8"/>
  <c r="BM314" i="8"/>
  <c r="BM313" i="8"/>
  <c r="BM312" i="8"/>
  <c r="BM311" i="8"/>
  <c r="BM310" i="8"/>
  <c r="BM309" i="8"/>
  <c r="BM308" i="8"/>
  <c r="BM307" i="8"/>
  <c r="BM306" i="8"/>
  <c r="BM305" i="8"/>
  <c r="BM304" i="8"/>
  <c r="BM303" i="8"/>
  <c r="BM302" i="8"/>
  <c r="BM301" i="8"/>
  <c r="BM300" i="8"/>
  <c r="BM299" i="8"/>
  <c r="BM298" i="8"/>
  <c r="BM297" i="8"/>
  <c r="BM296" i="8"/>
  <c r="BM295" i="8"/>
  <c r="BM294" i="8"/>
  <c r="BM293" i="8"/>
  <c r="BM292" i="8"/>
  <c r="BM291" i="8"/>
  <c r="BM290" i="8"/>
  <c r="BM289" i="8"/>
  <c r="BM288" i="8"/>
  <c r="BM287" i="8"/>
  <c r="BM286" i="8"/>
  <c r="BM285" i="8"/>
  <c r="BM284" i="8"/>
  <c r="BM283" i="8"/>
  <c r="BM282" i="8"/>
  <c r="BM281" i="8"/>
  <c r="BM280" i="8"/>
  <c r="BM279" i="8"/>
  <c r="BM278" i="8"/>
  <c r="BM277" i="8"/>
  <c r="BM276" i="8"/>
  <c r="BM275" i="8"/>
  <c r="BM274" i="8"/>
  <c r="BM273" i="8"/>
  <c r="BM272" i="8"/>
  <c r="BM271" i="8"/>
  <c r="BM270" i="8"/>
  <c r="BM269" i="8"/>
  <c r="BM268" i="8"/>
  <c r="BM267" i="8"/>
  <c r="BM266" i="8"/>
  <c r="BM265" i="8"/>
  <c r="BM264" i="8"/>
  <c r="BM263" i="8"/>
  <c r="BM262" i="8"/>
  <c r="BM261" i="8"/>
  <c r="BM260" i="8"/>
  <c r="BM259" i="8"/>
  <c r="BM258" i="8"/>
  <c r="BM257" i="8"/>
  <c r="BM256" i="8"/>
  <c r="BM255" i="8"/>
  <c r="BM254" i="8"/>
  <c r="BM253" i="8"/>
  <c r="BM252" i="8"/>
  <c r="BM251" i="8"/>
  <c r="BM250" i="8"/>
  <c r="BM249" i="8"/>
  <c r="BM248" i="8"/>
  <c r="BM247" i="8"/>
  <c r="BM246" i="8"/>
  <c r="BM245" i="8"/>
  <c r="BM244" i="8"/>
  <c r="BM243" i="8"/>
  <c r="BM242" i="8"/>
  <c r="BM241" i="8"/>
  <c r="BM240" i="8"/>
  <c r="BM239" i="8"/>
  <c r="BM238" i="8"/>
  <c r="BM237" i="8"/>
  <c r="BM236" i="8"/>
  <c r="BM235" i="8"/>
  <c r="BM234" i="8"/>
  <c r="BM233" i="8"/>
  <c r="BM232" i="8"/>
  <c r="BM231" i="8"/>
  <c r="BM230" i="8"/>
  <c r="BM229" i="8"/>
  <c r="BM228" i="8"/>
  <c r="BM227" i="8"/>
  <c r="BM226" i="8"/>
  <c r="BM225" i="8"/>
  <c r="BM224" i="8"/>
  <c r="BM223" i="8"/>
  <c r="BM222" i="8"/>
  <c r="BM221" i="8"/>
  <c r="BM220" i="8"/>
  <c r="BM219" i="8"/>
  <c r="BM218" i="8"/>
  <c r="BM217" i="8"/>
  <c r="BM216" i="8"/>
  <c r="BM215" i="8"/>
  <c r="BM214" i="8"/>
  <c r="BM213" i="8"/>
  <c r="BM212" i="8"/>
  <c r="BM211" i="8"/>
  <c r="BM210" i="8"/>
  <c r="BM209" i="8"/>
  <c r="BM208" i="8"/>
  <c r="BM207" i="8"/>
  <c r="BM206" i="8"/>
  <c r="BM205" i="8"/>
  <c r="BM204" i="8"/>
  <c r="BM203" i="8"/>
  <c r="BM202" i="8"/>
  <c r="BM201" i="8"/>
  <c r="BM200" i="8"/>
  <c r="BM199" i="8"/>
  <c r="BM198" i="8"/>
  <c r="BM197" i="8"/>
  <c r="BM196" i="8"/>
  <c r="BM195" i="8"/>
  <c r="BM194" i="8"/>
  <c r="BM193" i="8"/>
  <c r="BM192" i="8"/>
  <c r="BM191" i="8"/>
  <c r="BM190" i="8"/>
  <c r="BM189" i="8"/>
  <c r="BM188" i="8"/>
  <c r="BM187" i="8"/>
  <c r="BM186" i="8"/>
  <c r="BM185" i="8"/>
  <c r="BM184" i="8"/>
  <c r="BM183" i="8"/>
  <c r="BM182" i="8"/>
  <c r="BM181" i="8"/>
  <c r="BM180" i="8"/>
  <c r="BM179" i="8"/>
  <c r="BM178" i="8"/>
  <c r="BM177" i="8"/>
  <c r="BM176" i="8"/>
  <c r="BM175" i="8"/>
  <c r="BM174" i="8"/>
  <c r="BM173" i="8"/>
  <c r="BM172" i="8"/>
  <c r="BM171" i="8"/>
  <c r="BM170" i="8"/>
  <c r="BM169" i="8"/>
  <c r="BM168" i="8"/>
  <c r="BM167" i="8"/>
  <c r="BM166" i="8"/>
  <c r="BM165" i="8"/>
  <c r="BM164" i="8"/>
  <c r="BM163" i="8"/>
  <c r="BM162" i="8"/>
  <c r="BM161" i="8"/>
  <c r="BM160" i="8"/>
  <c r="BM159" i="8"/>
  <c r="BM158" i="8"/>
  <c r="BM157" i="8"/>
  <c r="BM156" i="8"/>
  <c r="BM155" i="8"/>
  <c r="BM154" i="8"/>
  <c r="BM153" i="8"/>
  <c r="BM152" i="8"/>
  <c r="BM151" i="8"/>
  <c r="BM150" i="8"/>
  <c r="BM149" i="8"/>
  <c r="BM148" i="8"/>
  <c r="BM147" i="8"/>
  <c r="BM146" i="8"/>
  <c r="BM145" i="8"/>
  <c r="BM144" i="8"/>
  <c r="BM143" i="8"/>
  <c r="BM142" i="8"/>
  <c r="BM141" i="8"/>
  <c r="BM140" i="8"/>
  <c r="BM139" i="8"/>
  <c r="BM138" i="8"/>
  <c r="BM137" i="8"/>
  <c r="BM136" i="8"/>
  <c r="BM135" i="8"/>
  <c r="BM134" i="8"/>
  <c r="BM133" i="8"/>
  <c r="BM132" i="8"/>
  <c r="BM131" i="8"/>
  <c r="BM130" i="8"/>
  <c r="BM129" i="8"/>
  <c r="BM128" i="8"/>
  <c r="BM127" i="8"/>
  <c r="BM126" i="8"/>
  <c r="BM125" i="8"/>
  <c r="BM124" i="8"/>
  <c r="BM123" i="8"/>
  <c r="BM122" i="8"/>
  <c r="BM121" i="8"/>
  <c r="BM120" i="8"/>
  <c r="BM119" i="8"/>
  <c r="BM118" i="8"/>
  <c r="BM117" i="8"/>
  <c r="BM116" i="8"/>
  <c r="BM115" i="8"/>
  <c r="BM114" i="8"/>
  <c r="BM113" i="8"/>
  <c r="BM112" i="8"/>
  <c r="BM111" i="8"/>
  <c r="BM110" i="8"/>
  <c r="BM109" i="8"/>
  <c r="BM108" i="8"/>
  <c r="BM107" i="8"/>
  <c r="BM106" i="8"/>
  <c r="BM105" i="8"/>
  <c r="BM104" i="8"/>
  <c r="BM103" i="8"/>
  <c r="BM102" i="8"/>
  <c r="BM101" i="8"/>
  <c r="BM100" i="8"/>
  <c r="BM99" i="8"/>
  <c r="BM98" i="8"/>
  <c r="BM97" i="8"/>
  <c r="BM96" i="8"/>
  <c r="BM95" i="8"/>
  <c r="BM94" i="8"/>
  <c r="BM93" i="8"/>
  <c r="BM92" i="8"/>
  <c r="BM91" i="8"/>
  <c r="BM90" i="8"/>
  <c r="BM89" i="8"/>
  <c r="BM88" i="8"/>
  <c r="BM87" i="8"/>
  <c r="BM86" i="8"/>
  <c r="BM85" i="8"/>
  <c r="BM84" i="8"/>
  <c r="BM83" i="8"/>
  <c r="BM82" i="8"/>
  <c r="BM81" i="8"/>
  <c r="BM80" i="8"/>
  <c r="BM79" i="8"/>
  <c r="BM78" i="8"/>
  <c r="BM77" i="8"/>
  <c r="BM76" i="8"/>
  <c r="BM75" i="8"/>
  <c r="BM74" i="8"/>
  <c r="BM73" i="8"/>
  <c r="BM72" i="8"/>
  <c r="BM71" i="8"/>
  <c r="BM70" i="8"/>
  <c r="BM69" i="8"/>
  <c r="BM68" i="8"/>
  <c r="BM67" i="8"/>
  <c r="BM66" i="8"/>
  <c r="BM65" i="8"/>
  <c r="BM64" i="8"/>
  <c r="BM63" i="8"/>
  <c r="BM62" i="8"/>
  <c r="BM61" i="8"/>
  <c r="BM60" i="8"/>
  <c r="BM59" i="8"/>
  <c r="BM58" i="8"/>
  <c r="BM57" i="8"/>
  <c r="BM56" i="8"/>
  <c r="BM55" i="8"/>
  <c r="BM54" i="8"/>
  <c r="BM53" i="8"/>
  <c r="BM52" i="8"/>
  <c r="BM51" i="8"/>
  <c r="BM50" i="8"/>
  <c r="BM49" i="8"/>
  <c r="BM48" i="8"/>
  <c r="BM47" i="8"/>
  <c r="BM46" i="8"/>
  <c r="BM45" i="8"/>
  <c r="BM44" i="8"/>
  <c r="BM43" i="8"/>
  <c r="BM42" i="8"/>
  <c r="BM41" i="8"/>
  <c r="BM40" i="8"/>
  <c r="BM39" i="8"/>
  <c r="BM38" i="8"/>
  <c r="BM37" i="8"/>
  <c r="BM36" i="8"/>
  <c r="BM35" i="8"/>
  <c r="BM34" i="8"/>
  <c r="BM33" i="8"/>
  <c r="BM32" i="8"/>
  <c r="BM31" i="8"/>
  <c r="BM30" i="8"/>
  <c r="BM29" i="8"/>
  <c r="BM28" i="8"/>
  <c r="BM27" i="8"/>
  <c r="BM26" i="8"/>
  <c r="BM25" i="8"/>
  <c r="BM24" i="8"/>
  <c r="BM23" i="8"/>
  <c r="BM22" i="8"/>
  <c r="BM21" i="8"/>
  <c r="BM20" i="8"/>
  <c r="BM19" i="8"/>
  <c r="BM18" i="8"/>
  <c r="BM17" i="8"/>
  <c r="BM16" i="8"/>
  <c r="BM15" i="8"/>
  <c r="BM14" i="8"/>
  <c r="BM13" i="8"/>
  <c r="BM12" i="8"/>
  <c r="BM11" i="8"/>
  <c r="BM10" i="8"/>
  <c r="BM9" i="8"/>
  <c r="BM8" i="8"/>
  <c r="BM7" i="8"/>
  <c r="BM6" i="8"/>
  <c r="BM5" i="8"/>
  <c r="BI1004" i="8"/>
  <c r="BI1003" i="8"/>
  <c r="BI1002" i="8"/>
  <c r="BI1001" i="8"/>
  <c r="BI1000" i="8"/>
  <c r="BI999" i="8"/>
  <c r="BI998" i="8"/>
  <c r="BI997" i="8"/>
  <c r="BI996" i="8"/>
  <c r="BI995" i="8"/>
  <c r="BI994" i="8"/>
  <c r="BI993" i="8"/>
  <c r="BI992" i="8"/>
  <c r="BI991" i="8"/>
  <c r="BI990" i="8"/>
  <c r="BI989" i="8"/>
  <c r="BI988" i="8"/>
  <c r="BI987" i="8"/>
  <c r="BI986" i="8"/>
  <c r="BI985" i="8"/>
  <c r="BI984" i="8"/>
  <c r="BI983" i="8"/>
  <c r="BI982" i="8"/>
  <c r="BI981" i="8"/>
  <c r="BI980" i="8"/>
  <c r="BI979" i="8"/>
  <c r="BI978" i="8"/>
  <c r="BI977" i="8"/>
  <c r="BI976" i="8"/>
  <c r="BI975" i="8"/>
  <c r="BI974" i="8"/>
  <c r="BI973" i="8"/>
  <c r="BI972" i="8"/>
  <c r="BI971" i="8"/>
  <c r="BI970" i="8"/>
  <c r="BI969" i="8"/>
  <c r="BI968" i="8"/>
  <c r="BI967" i="8"/>
  <c r="BI966" i="8"/>
  <c r="BI965" i="8"/>
  <c r="BI964" i="8"/>
  <c r="BI963" i="8"/>
  <c r="BI962" i="8"/>
  <c r="BI961" i="8"/>
  <c r="BI960" i="8"/>
  <c r="BI959" i="8"/>
  <c r="BI958" i="8"/>
  <c r="BI957" i="8"/>
  <c r="BI956" i="8"/>
  <c r="BI955" i="8"/>
  <c r="BI954" i="8"/>
  <c r="BI953" i="8"/>
  <c r="BI952" i="8"/>
  <c r="BI951" i="8"/>
  <c r="BI950" i="8"/>
  <c r="BI949" i="8"/>
  <c r="BI948" i="8"/>
  <c r="BI947" i="8"/>
  <c r="BI946" i="8"/>
  <c r="BI945" i="8"/>
  <c r="BI944" i="8"/>
  <c r="BI943" i="8"/>
  <c r="BI942" i="8"/>
  <c r="BI941" i="8"/>
  <c r="BI940" i="8"/>
  <c r="BI939" i="8"/>
  <c r="BI938" i="8"/>
  <c r="BI937" i="8"/>
  <c r="BI936" i="8"/>
  <c r="BI935" i="8"/>
  <c r="BI934" i="8"/>
  <c r="BI933" i="8"/>
  <c r="BI932" i="8"/>
  <c r="BI931" i="8"/>
  <c r="BI930" i="8"/>
  <c r="BI929" i="8"/>
  <c r="BI928" i="8"/>
  <c r="BI927" i="8"/>
  <c r="BI926" i="8"/>
  <c r="BI925" i="8"/>
  <c r="BI924" i="8"/>
  <c r="BI923" i="8"/>
  <c r="BI922" i="8"/>
  <c r="BI921" i="8"/>
  <c r="BI920" i="8"/>
  <c r="BI919" i="8"/>
  <c r="BI918" i="8"/>
  <c r="BI917" i="8"/>
  <c r="BI916" i="8"/>
  <c r="BI915" i="8"/>
  <c r="BI914" i="8"/>
  <c r="BI913" i="8"/>
  <c r="BI912" i="8"/>
  <c r="BI911" i="8"/>
  <c r="BI910" i="8"/>
  <c r="BI909" i="8"/>
  <c r="BI908" i="8"/>
  <c r="BI907" i="8"/>
  <c r="BI906" i="8"/>
  <c r="BI905" i="8"/>
  <c r="BI904" i="8"/>
  <c r="BI903" i="8"/>
  <c r="BI902" i="8"/>
  <c r="BI901" i="8"/>
  <c r="BI900" i="8"/>
  <c r="BI899" i="8"/>
  <c r="BI898" i="8"/>
  <c r="BI897" i="8"/>
  <c r="BI896" i="8"/>
  <c r="BI895" i="8"/>
  <c r="BI894" i="8"/>
  <c r="BI893" i="8"/>
  <c r="BI892" i="8"/>
  <c r="BI891" i="8"/>
  <c r="BI890" i="8"/>
  <c r="BI889" i="8"/>
  <c r="BI888" i="8"/>
  <c r="BI887" i="8"/>
  <c r="BI886" i="8"/>
  <c r="BI885" i="8"/>
  <c r="BI884" i="8"/>
  <c r="BI883" i="8"/>
  <c r="BI882" i="8"/>
  <c r="BI881" i="8"/>
  <c r="BI880" i="8"/>
  <c r="BI879" i="8"/>
  <c r="BI878" i="8"/>
  <c r="BI877" i="8"/>
  <c r="BI876" i="8"/>
  <c r="BI875" i="8"/>
  <c r="BI874" i="8"/>
  <c r="BI873" i="8"/>
  <c r="BI872" i="8"/>
  <c r="BI871" i="8"/>
  <c r="BI870" i="8"/>
  <c r="BI869" i="8"/>
  <c r="BI868" i="8"/>
  <c r="BI867" i="8"/>
  <c r="BI866" i="8"/>
  <c r="BI865" i="8"/>
  <c r="BI864" i="8"/>
  <c r="BI863" i="8"/>
  <c r="BI862" i="8"/>
  <c r="BI861" i="8"/>
  <c r="BI860" i="8"/>
  <c r="BI859" i="8"/>
  <c r="BI858" i="8"/>
  <c r="BI857" i="8"/>
  <c r="BI856" i="8"/>
  <c r="BI855" i="8"/>
  <c r="BI854" i="8"/>
  <c r="BI853" i="8"/>
  <c r="BI852" i="8"/>
  <c r="BI851" i="8"/>
  <c r="BI850" i="8"/>
  <c r="BI849" i="8"/>
  <c r="BI848" i="8"/>
  <c r="BI847" i="8"/>
  <c r="BI846" i="8"/>
  <c r="BI845" i="8"/>
  <c r="BI844" i="8"/>
  <c r="BI843" i="8"/>
  <c r="BI842" i="8"/>
  <c r="BI841" i="8"/>
  <c r="BI840" i="8"/>
  <c r="BI839" i="8"/>
  <c r="BI838" i="8"/>
  <c r="BI837" i="8"/>
  <c r="BI836" i="8"/>
  <c r="BI835" i="8"/>
  <c r="BI834" i="8"/>
  <c r="BI833" i="8"/>
  <c r="BI832" i="8"/>
  <c r="BI831" i="8"/>
  <c r="BI830" i="8"/>
  <c r="BI829" i="8"/>
  <c r="BI828" i="8"/>
  <c r="BI827" i="8"/>
  <c r="BI826" i="8"/>
  <c r="BI825" i="8"/>
  <c r="BI824" i="8"/>
  <c r="BI823" i="8"/>
  <c r="BI822" i="8"/>
  <c r="BI821" i="8"/>
  <c r="BI820" i="8"/>
  <c r="BI819" i="8"/>
  <c r="BI818" i="8"/>
  <c r="BI817" i="8"/>
  <c r="BI816" i="8"/>
  <c r="BI815" i="8"/>
  <c r="BI814" i="8"/>
  <c r="BI813" i="8"/>
  <c r="BI812" i="8"/>
  <c r="BI811" i="8"/>
  <c r="BI810" i="8"/>
  <c r="BI809" i="8"/>
  <c r="BI808" i="8"/>
  <c r="BI807" i="8"/>
  <c r="BI806" i="8"/>
  <c r="BI805" i="8"/>
  <c r="BI804" i="8"/>
  <c r="BI803" i="8"/>
  <c r="BI802" i="8"/>
  <c r="BI801" i="8"/>
  <c r="BI800" i="8"/>
  <c r="BI799" i="8"/>
  <c r="BI798" i="8"/>
  <c r="BI797" i="8"/>
  <c r="BI796" i="8"/>
  <c r="BI795" i="8"/>
  <c r="BI794" i="8"/>
  <c r="BI793" i="8"/>
  <c r="BI792" i="8"/>
  <c r="BI791" i="8"/>
  <c r="BI790" i="8"/>
  <c r="BI789" i="8"/>
  <c r="BI788" i="8"/>
  <c r="BI787" i="8"/>
  <c r="BI786" i="8"/>
  <c r="BI785" i="8"/>
  <c r="BI784" i="8"/>
  <c r="BI783" i="8"/>
  <c r="BI782" i="8"/>
  <c r="BI781" i="8"/>
  <c r="BI780" i="8"/>
  <c r="BI779" i="8"/>
  <c r="BI778" i="8"/>
  <c r="BI777" i="8"/>
  <c r="BI776" i="8"/>
  <c r="BI775" i="8"/>
  <c r="BI774" i="8"/>
  <c r="BI773" i="8"/>
  <c r="BI772" i="8"/>
  <c r="BI771" i="8"/>
  <c r="BI770" i="8"/>
  <c r="BI769" i="8"/>
  <c r="BI768" i="8"/>
  <c r="BI767" i="8"/>
  <c r="BI766" i="8"/>
  <c r="BI765" i="8"/>
  <c r="BI764" i="8"/>
  <c r="BI763" i="8"/>
  <c r="BI762" i="8"/>
  <c r="BI761" i="8"/>
  <c r="BI760" i="8"/>
  <c r="BI759" i="8"/>
  <c r="BI758" i="8"/>
  <c r="BI757" i="8"/>
  <c r="BI756" i="8"/>
  <c r="BI755" i="8"/>
  <c r="BI754" i="8"/>
  <c r="BI753" i="8"/>
  <c r="BI752" i="8"/>
  <c r="BI751" i="8"/>
  <c r="BI750" i="8"/>
  <c r="BI749" i="8"/>
  <c r="BI748" i="8"/>
  <c r="BI747" i="8"/>
  <c r="BI746" i="8"/>
  <c r="BI745" i="8"/>
  <c r="BI744" i="8"/>
  <c r="BI743" i="8"/>
  <c r="BI742" i="8"/>
  <c r="BI741" i="8"/>
  <c r="BI740" i="8"/>
  <c r="BI739" i="8"/>
  <c r="BI738" i="8"/>
  <c r="BI737" i="8"/>
  <c r="BI736" i="8"/>
  <c r="BI735" i="8"/>
  <c r="BI734" i="8"/>
  <c r="BI733" i="8"/>
  <c r="BI732" i="8"/>
  <c r="BI731" i="8"/>
  <c r="BI730" i="8"/>
  <c r="BI729" i="8"/>
  <c r="BI728" i="8"/>
  <c r="BI727" i="8"/>
  <c r="BI726" i="8"/>
  <c r="BI725" i="8"/>
  <c r="BI724" i="8"/>
  <c r="BI723" i="8"/>
  <c r="BI722" i="8"/>
  <c r="BI721" i="8"/>
  <c r="BI720" i="8"/>
  <c r="BI719" i="8"/>
  <c r="BI718" i="8"/>
  <c r="BI717" i="8"/>
  <c r="BI716" i="8"/>
  <c r="BI715" i="8"/>
  <c r="BI714" i="8"/>
  <c r="BI713" i="8"/>
  <c r="BI712" i="8"/>
  <c r="BI711" i="8"/>
  <c r="BI710" i="8"/>
  <c r="BI709" i="8"/>
  <c r="BI708" i="8"/>
  <c r="BI707" i="8"/>
  <c r="BI706" i="8"/>
  <c r="BI705" i="8"/>
  <c r="BI704" i="8"/>
  <c r="BI703" i="8"/>
  <c r="BI702" i="8"/>
  <c r="BI701" i="8"/>
  <c r="BI700" i="8"/>
  <c r="BI699" i="8"/>
  <c r="BI698" i="8"/>
  <c r="BI697" i="8"/>
  <c r="BI696" i="8"/>
  <c r="BI695" i="8"/>
  <c r="BI694" i="8"/>
  <c r="BI693" i="8"/>
  <c r="BI692" i="8"/>
  <c r="BI691" i="8"/>
  <c r="BI690" i="8"/>
  <c r="BI689" i="8"/>
  <c r="BI688" i="8"/>
  <c r="BI687" i="8"/>
  <c r="BI686" i="8"/>
  <c r="BI685" i="8"/>
  <c r="BI684" i="8"/>
  <c r="BI683" i="8"/>
  <c r="BI682" i="8"/>
  <c r="BI681" i="8"/>
  <c r="BI680" i="8"/>
  <c r="BI679" i="8"/>
  <c r="BI678" i="8"/>
  <c r="BI677" i="8"/>
  <c r="BI676" i="8"/>
  <c r="BI675" i="8"/>
  <c r="BI674" i="8"/>
  <c r="BI673" i="8"/>
  <c r="BI672" i="8"/>
  <c r="BI671" i="8"/>
  <c r="BI670" i="8"/>
  <c r="BI669" i="8"/>
  <c r="BI668" i="8"/>
  <c r="BI667" i="8"/>
  <c r="BI666" i="8"/>
  <c r="BI665" i="8"/>
  <c r="BI664" i="8"/>
  <c r="BI663" i="8"/>
  <c r="BI662" i="8"/>
  <c r="BI661" i="8"/>
  <c r="BI660" i="8"/>
  <c r="BI659" i="8"/>
  <c r="BI658" i="8"/>
  <c r="BI657" i="8"/>
  <c r="BI656" i="8"/>
  <c r="BI655" i="8"/>
  <c r="BI654" i="8"/>
  <c r="BI653" i="8"/>
  <c r="BI652" i="8"/>
  <c r="BI651" i="8"/>
  <c r="BI650" i="8"/>
  <c r="BI649" i="8"/>
  <c r="BI648" i="8"/>
  <c r="BI647" i="8"/>
  <c r="BI646" i="8"/>
  <c r="BI645" i="8"/>
  <c r="BI644" i="8"/>
  <c r="BI643" i="8"/>
  <c r="BI642" i="8"/>
  <c r="BI641" i="8"/>
  <c r="BI640" i="8"/>
  <c r="BI639" i="8"/>
  <c r="BI638" i="8"/>
  <c r="BI637" i="8"/>
  <c r="BI636" i="8"/>
  <c r="BI635" i="8"/>
  <c r="BI634" i="8"/>
  <c r="BI633" i="8"/>
  <c r="BI632" i="8"/>
  <c r="BI631" i="8"/>
  <c r="BI630" i="8"/>
  <c r="BI629" i="8"/>
  <c r="BI628" i="8"/>
  <c r="BI627" i="8"/>
  <c r="BI626" i="8"/>
  <c r="BI625" i="8"/>
  <c r="BI624" i="8"/>
  <c r="BI623" i="8"/>
  <c r="BI622" i="8"/>
  <c r="BI621" i="8"/>
  <c r="BI620" i="8"/>
  <c r="BI619" i="8"/>
  <c r="BI618" i="8"/>
  <c r="BI617" i="8"/>
  <c r="BI616" i="8"/>
  <c r="BI615" i="8"/>
  <c r="BI614" i="8"/>
  <c r="BI613" i="8"/>
  <c r="BI612" i="8"/>
  <c r="BI611" i="8"/>
  <c r="BI610" i="8"/>
  <c r="BI609" i="8"/>
  <c r="BI608" i="8"/>
  <c r="BI607" i="8"/>
  <c r="BI606" i="8"/>
  <c r="BI605" i="8"/>
  <c r="BI604" i="8"/>
  <c r="BI603" i="8"/>
  <c r="BI602" i="8"/>
  <c r="BI601" i="8"/>
  <c r="BI600" i="8"/>
  <c r="BI599" i="8"/>
  <c r="BI598" i="8"/>
  <c r="BI597" i="8"/>
  <c r="BI596" i="8"/>
  <c r="BI595" i="8"/>
  <c r="BI594" i="8"/>
  <c r="BI593" i="8"/>
  <c r="BI592" i="8"/>
  <c r="BI591" i="8"/>
  <c r="BI590" i="8"/>
  <c r="BI589" i="8"/>
  <c r="BI588" i="8"/>
  <c r="BI587" i="8"/>
  <c r="BI586" i="8"/>
  <c r="BI585" i="8"/>
  <c r="BI584" i="8"/>
  <c r="BI583" i="8"/>
  <c r="BI582" i="8"/>
  <c r="BI581" i="8"/>
  <c r="BI580" i="8"/>
  <c r="BI579" i="8"/>
  <c r="BI578" i="8"/>
  <c r="BI577" i="8"/>
  <c r="BI576" i="8"/>
  <c r="BI575" i="8"/>
  <c r="BI574" i="8"/>
  <c r="BI573" i="8"/>
  <c r="BI572" i="8"/>
  <c r="BI571" i="8"/>
  <c r="BI570" i="8"/>
  <c r="BI569" i="8"/>
  <c r="BI568" i="8"/>
  <c r="BI567" i="8"/>
  <c r="BI566" i="8"/>
  <c r="BI565" i="8"/>
  <c r="BI564" i="8"/>
  <c r="BI563" i="8"/>
  <c r="BI562" i="8"/>
  <c r="BI561" i="8"/>
  <c r="BI560" i="8"/>
  <c r="BI559" i="8"/>
  <c r="BI558" i="8"/>
  <c r="BI557" i="8"/>
  <c r="BI556" i="8"/>
  <c r="BI555" i="8"/>
  <c r="BI554" i="8"/>
  <c r="BI553" i="8"/>
  <c r="BI552" i="8"/>
  <c r="BI551" i="8"/>
  <c r="BI550" i="8"/>
  <c r="BI549" i="8"/>
  <c r="BI548" i="8"/>
  <c r="BI547" i="8"/>
  <c r="BI546" i="8"/>
  <c r="BI545" i="8"/>
  <c r="BI544" i="8"/>
  <c r="BI543" i="8"/>
  <c r="BI542" i="8"/>
  <c r="BI541" i="8"/>
  <c r="BI540" i="8"/>
  <c r="BI539" i="8"/>
  <c r="BI538" i="8"/>
  <c r="BI537" i="8"/>
  <c r="BI536" i="8"/>
  <c r="BI535" i="8"/>
  <c r="BI534" i="8"/>
  <c r="BI533" i="8"/>
  <c r="BI532" i="8"/>
  <c r="BI531" i="8"/>
  <c r="BI530" i="8"/>
  <c r="BI529" i="8"/>
  <c r="BI528" i="8"/>
  <c r="BI527" i="8"/>
  <c r="BI526" i="8"/>
  <c r="BI525" i="8"/>
  <c r="BI524" i="8"/>
  <c r="BI523" i="8"/>
  <c r="BI522" i="8"/>
  <c r="BI521" i="8"/>
  <c r="BI520" i="8"/>
  <c r="BI519" i="8"/>
  <c r="BI518" i="8"/>
  <c r="BI517" i="8"/>
  <c r="BI516" i="8"/>
  <c r="BI515" i="8"/>
  <c r="BI514" i="8"/>
  <c r="BI513" i="8"/>
  <c r="BI512" i="8"/>
  <c r="BI511" i="8"/>
  <c r="BI510" i="8"/>
  <c r="BI509" i="8"/>
  <c r="BI508" i="8"/>
  <c r="BI507" i="8"/>
  <c r="BI506" i="8"/>
  <c r="BI505" i="8"/>
  <c r="BI504" i="8"/>
  <c r="BI503" i="8"/>
  <c r="BI502" i="8"/>
  <c r="BI501" i="8"/>
  <c r="BI500" i="8"/>
  <c r="BI499" i="8"/>
  <c r="BI498" i="8"/>
  <c r="BI497" i="8"/>
  <c r="BI496" i="8"/>
  <c r="BI495" i="8"/>
  <c r="BI494" i="8"/>
  <c r="BI493" i="8"/>
  <c r="BI492" i="8"/>
  <c r="BI491" i="8"/>
  <c r="BI490" i="8"/>
  <c r="BI489" i="8"/>
  <c r="BI488" i="8"/>
  <c r="BI487" i="8"/>
  <c r="BI486" i="8"/>
  <c r="BI485" i="8"/>
  <c r="BI484" i="8"/>
  <c r="BI483" i="8"/>
  <c r="BI482" i="8"/>
  <c r="BI481" i="8"/>
  <c r="BI480" i="8"/>
  <c r="BI479" i="8"/>
  <c r="BI478" i="8"/>
  <c r="BI477" i="8"/>
  <c r="BI476" i="8"/>
  <c r="BI475" i="8"/>
  <c r="BI474" i="8"/>
  <c r="BI473" i="8"/>
  <c r="BI472" i="8"/>
  <c r="BI471" i="8"/>
  <c r="BI470" i="8"/>
  <c r="BI469" i="8"/>
  <c r="BI468" i="8"/>
  <c r="BI467" i="8"/>
  <c r="BI466" i="8"/>
  <c r="BI465" i="8"/>
  <c r="BI464" i="8"/>
  <c r="BI463" i="8"/>
  <c r="BI462" i="8"/>
  <c r="BI461" i="8"/>
  <c r="BI460" i="8"/>
  <c r="BI459" i="8"/>
  <c r="BI458" i="8"/>
  <c r="BI457" i="8"/>
  <c r="BI456" i="8"/>
  <c r="BI455" i="8"/>
  <c r="BI454" i="8"/>
  <c r="BI453" i="8"/>
  <c r="BI452" i="8"/>
  <c r="BI451" i="8"/>
  <c r="BI450" i="8"/>
  <c r="BI449" i="8"/>
  <c r="BI448" i="8"/>
  <c r="BI447" i="8"/>
  <c r="BI446" i="8"/>
  <c r="BI445" i="8"/>
  <c r="BI444" i="8"/>
  <c r="BI443" i="8"/>
  <c r="BI442" i="8"/>
  <c r="BI441" i="8"/>
  <c r="BI440" i="8"/>
  <c r="BI439" i="8"/>
  <c r="BI438" i="8"/>
  <c r="BI437" i="8"/>
  <c r="BI436" i="8"/>
  <c r="BI435" i="8"/>
  <c r="BI434" i="8"/>
  <c r="BI433" i="8"/>
  <c r="BI432" i="8"/>
  <c r="BI431" i="8"/>
  <c r="BI430" i="8"/>
  <c r="BI429" i="8"/>
  <c r="BI428" i="8"/>
  <c r="BI427" i="8"/>
  <c r="BI426" i="8"/>
  <c r="BI425" i="8"/>
  <c r="BI424" i="8"/>
  <c r="BI423" i="8"/>
  <c r="BI422" i="8"/>
  <c r="BI421" i="8"/>
  <c r="BI420" i="8"/>
  <c r="BI419" i="8"/>
  <c r="BI418" i="8"/>
  <c r="BI417" i="8"/>
  <c r="BI416" i="8"/>
  <c r="BI415" i="8"/>
  <c r="BI414" i="8"/>
  <c r="BI413" i="8"/>
  <c r="BI412" i="8"/>
  <c r="BI411" i="8"/>
  <c r="BI410" i="8"/>
  <c r="BI409" i="8"/>
  <c r="BI408" i="8"/>
  <c r="BI407" i="8"/>
  <c r="BI406" i="8"/>
  <c r="BI405" i="8"/>
  <c r="BI404" i="8"/>
  <c r="BI403" i="8"/>
  <c r="BI402" i="8"/>
  <c r="BI401" i="8"/>
  <c r="BI400" i="8"/>
  <c r="BI399" i="8"/>
  <c r="BI398" i="8"/>
  <c r="BI397" i="8"/>
  <c r="BI396" i="8"/>
  <c r="BI395" i="8"/>
  <c r="BI394" i="8"/>
  <c r="BI393" i="8"/>
  <c r="BI392" i="8"/>
  <c r="BI391" i="8"/>
  <c r="BI390" i="8"/>
  <c r="BI389" i="8"/>
  <c r="BI388" i="8"/>
  <c r="BI387" i="8"/>
  <c r="BI386" i="8"/>
  <c r="BI385" i="8"/>
  <c r="BI384" i="8"/>
  <c r="BI383" i="8"/>
  <c r="BI382" i="8"/>
  <c r="BI381" i="8"/>
  <c r="BI380" i="8"/>
  <c r="BI379" i="8"/>
  <c r="BI378" i="8"/>
  <c r="BI377" i="8"/>
  <c r="BI376" i="8"/>
  <c r="BI375" i="8"/>
  <c r="BI374" i="8"/>
  <c r="BI373" i="8"/>
  <c r="BI372" i="8"/>
  <c r="BI371" i="8"/>
  <c r="BI370" i="8"/>
  <c r="BI369" i="8"/>
  <c r="BI368" i="8"/>
  <c r="BI367" i="8"/>
  <c r="BI366" i="8"/>
  <c r="BI365" i="8"/>
  <c r="BI364" i="8"/>
  <c r="BI363" i="8"/>
  <c r="BI362" i="8"/>
  <c r="BI361" i="8"/>
  <c r="BI360" i="8"/>
  <c r="BI359" i="8"/>
  <c r="BI358" i="8"/>
  <c r="BI357" i="8"/>
  <c r="BI356" i="8"/>
  <c r="BI355" i="8"/>
  <c r="BI354" i="8"/>
  <c r="BI353" i="8"/>
  <c r="BI352" i="8"/>
  <c r="BI351" i="8"/>
  <c r="BI350" i="8"/>
  <c r="BI349" i="8"/>
  <c r="BI348" i="8"/>
  <c r="BI347" i="8"/>
  <c r="BI346" i="8"/>
  <c r="BI345" i="8"/>
  <c r="BI344" i="8"/>
  <c r="BI343" i="8"/>
  <c r="BI342" i="8"/>
  <c r="BI341" i="8"/>
  <c r="BI340" i="8"/>
  <c r="BI339" i="8"/>
  <c r="BI338" i="8"/>
  <c r="BI337" i="8"/>
  <c r="BI336" i="8"/>
  <c r="BI335" i="8"/>
  <c r="BI334" i="8"/>
  <c r="BI333" i="8"/>
  <c r="BI332" i="8"/>
  <c r="BI331" i="8"/>
  <c r="BI330" i="8"/>
  <c r="BI329" i="8"/>
  <c r="BI328" i="8"/>
  <c r="BI327" i="8"/>
  <c r="BI326" i="8"/>
  <c r="BI325" i="8"/>
  <c r="BI324" i="8"/>
  <c r="BI323" i="8"/>
  <c r="BI322" i="8"/>
  <c r="BI321" i="8"/>
  <c r="BI320" i="8"/>
  <c r="BI319" i="8"/>
  <c r="BI318" i="8"/>
  <c r="BI317" i="8"/>
  <c r="BI316" i="8"/>
  <c r="BI315" i="8"/>
  <c r="BI314" i="8"/>
  <c r="BI313" i="8"/>
  <c r="BI312" i="8"/>
  <c r="BI311" i="8"/>
  <c r="BI310" i="8"/>
  <c r="BI309" i="8"/>
  <c r="BI308" i="8"/>
  <c r="BI307" i="8"/>
  <c r="BI306" i="8"/>
  <c r="BI305" i="8"/>
  <c r="BI304" i="8"/>
  <c r="BI303" i="8"/>
  <c r="BI302" i="8"/>
  <c r="BI301" i="8"/>
  <c r="BI300" i="8"/>
  <c r="BI299" i="8"/>
  <c r="BI298" i="8"/>
  <c r="BI297" i="8"/>
  <c r="BI296" i="8"/>
  <c r="BI295" i="8"/>
  <c r="BI294" i="8"/>
  <c r="BI293" i="8"/>
  <c r="BI292" i="8"/>
  <c r="BI291" i="8"/>
  <c r="BI290" i="8"/>
  <c r="BI289" i="8"/>
  <c r="BI288" i="8"/>
  <c r="BI287" i="8"/>
  <c r="BI286" i="8"/>
  <c r="BI285" i="8"/>
  <c r="BI284" i="8"/>
  <c r="BI283" i="8"/>
  <c r="BI282" i="8"/>
  <c r="BI281" i="8"/>
  <c r="BI280" i="8"/>
  <c r="BI279" i="8"/>
  <c r="BI278" i="8"/>
  <c r="BI277" i="8"/>
  <c r="BI276" i="8"/>
  <c r="BI275" i="8"/>
  <c r="BI274" i="8"/>
  <c r="BI273" i="8"/>
  <c r="BI272" i="8"/>
  <c r="BI271" i="8"/>
  <c r="BI270" i="8"/>
  <c r="BI269" i="8"/>
  <c r="BI268" i="8"/>
  <c r="BI267" i="8"/>
  <c r="BI266" i="8"/>
  <c r="BI265" i="8"/>
  <c r="BI264" i="8"/>
  <c r="BI263" i="8"/>
  <c r="BI262" i="8"/>
  <c r="BI261" i="8"/>
  <c r="BI260" i="8"/>
  <c r="BI259" i="8"/>
  <c r="BI258" i="8"/>
  <c r="BI257" i="8"/>
  <c r="BI256" i="8"/>
  <c r="BI255" i="8"/>
  <c r="BI254" i="8"/>
  <c r="BI253" i="8"/>
  <c r="BI252" i="8"/>
  <c r="BI251" i="8"/>
  <c r="BI250" i="8"/>
  <c r="BI249" i="8"/>
  <c r="BI248" i="8"/>
  <c r="BI247" i="8"/>
  <c r="BI246" i="8"/>
  <c r="BI245" i="8"/>
  <c r="BI244" i="8"/>
  <c r="BI243" i="8"/>
  <c r="BI242" i="8"/>
  <c r="BI241" i="8"/>
  <c r="BI240" i="8"/>
  <c r="BI239" i="8"/>
  <c r="BI238" i="8"/>
  <c r="BI237" i="8"/>
  <c r="BI236" i="8"/>
  <c r="BI235" i="8"/>
  <c r="BI234" i="8"/>
  <c r="BI233" i="8"/>
  <c r="BI232" i="8"/>
  <c r="BI231" i="8"/>
  <c r="BI230" i="8"/>
  <c r="BI229" i="8"/>
  <c r="BI228" i="8"/>
  <c r="BI227" i="8"/>
  <c r="BI226" i="8"/>
  <c r="BI225" i="8"/>
  <c r="BI224" i="8"/>
  <c r="BI223" i="8"/>
  <c r="BI222" i="8"/>
  <c r="BI221" i="8"/>
  <c r="BI220" i="8"/>
  <c r="BI219" i="8"/>
  <c r="BI218" i="8"/>
  <c r="BI217" i="8"/>
  <c r="BI216" i="8"/>
  <c r="BI215" i="8"/>
  <c r="BI214" i="8"/>
  <c r="BI213" i="8"/>
  <c r="BI212" i="8"/>
  <c r="BI211" i="8"/>
  <c r="BI210" i="8"/>
  <c r="BI209" i="8"/>
  <c r="BI208" i="8"/>
  <c r="BI207" i="8"/>
  <c r="BI206" i="8"/>
  <c r="BI205" i="8"/>
  <c r="BI204" i="8"/>
  <c r="BI203" i="8"/>
  <c r="BI202" i="8"/>
  <c r="BI201" i="8"/>
  <c r="BI200" i="8"/>
  <c r="BI199" i="8"/>
  <c r="BI198" i="8"/>
  <c r="BI197" i="8"/>
  <c r="BI196" i="8"/>
  <c r="BI195" i="8"/>
  <c r="BI194" i="8"/>
  <c r="BI193" i="8"/>
  <c r="BI192" i="8"/>
  <c r="BI191" i="8"/>
  <c r="BI190" i="8"/>
  <c r="BI189" i="8"/>
  <c r="BI188" i="8"/>
  <c r="BI187" i="8"/>
  <c r="BI186" i="8"/>
  <c r="BI185" i="8"/>
  <c r="BI184" i="8"/>
  <c r="BI183" i="8"/>
  <c r="BI182" i="8"/>
  <c r="BI181" i="8"/>
  <c r="BI180" i="8"/>
  <c r="BI179" i="8"/>
  <c r="BI178" i="8"/>
  <c r="BI177" i="8"/>
  <c r="BI176" i="8"/>
  <c r="BI175" i="8"/>
  <c r="BI174" i="8"/>
  <c r="BI173" i="8"/>
  <c r="BI172" i="8"/>
  <c r="BI171" i="8"/>
  <c r="BI170" i="8"/>
  <c r="BI169" i="8"/>
  <c r="BI168" i="8"/>
  <c r="BI167" i="8"/>
  <c r="BI166" i="8"/>
  <c r="BI165" i="8"/>
  <c r="BI164" i="8"/>
  <c r="BI163" i="8"/>
  <c r="BI162" i="8"/>
  <c r="BI161" i="8"/>
  <c r="BI160" i="8"/>
  <c r="BI159" i="8"/>
  <c r="BI158" i="8"/>
  <c r="BI157" i="8"/>
  <c r="BI156" i="8"/>
  <c r="BI155" i="8"/>
  <c r="BI154" i="8"/>
  <c r="BI153" i="8"/>
  <c r="BI152" i="8"/>
  <c r="BI151" i="8"/>
  <c r="BI150" i="8"/>
  <c r="BI149" i="8"/>
  <c r="BI148" i="8"/>
  <c r="BI147" i="8"/>
  <c r="BI146" i="8"/>
  <c r="BI145" i="8"/>
  <c r="BI144" i="8"/>
  <c r="BI143" i="8"/>
  <c r="BI142" i="8"/>
  <c r="BI141" i="8"/>
  <c r="BI140" i="8"/>
  <c r="BI139" i="8"/>
  <c r="BI138" i="8"/>
  <c r="BI137" i="8"/>
  <c r="BI136" i="8"/>
  <c r="BI135" i="8"/>
  <c r="BI134" i="8"/>
  <c r="BI133" i="8"/>
  <c r="BI132" i="8"/>
  <c r="BI131" i="8"/>
  <c r="BI130" i="8"/>
  <c r="BI129" i="8"/>
  <c r="BI128" i="8"/>
  <c r="BI127" i="8"/>
  <c r="BI126" i="8"/>
  <c r="BI125" i="8"/>
  <c r="BI124" i="8"/>
  <c r="BI123" i="8"/>
  <c r="BI122" i="8"/>
  <c r="BI121" i="8"/>
  <c r="BI120" i="8"/>
  <c r="BI119" i="8"/>
  <c r="BI118" i="8"/>
  <c r="BI117" i="8"/>
  <c r="BI116" i="8"/>
  <c r="BI115" i="8"/>
  <c r="BI114" i="8"/>
  <c r="BI113" i="8"/>
  <c r="BI112" i="8"/>
  <c r="BI111" i="8"/>
  <c r="BI110" i="8"/>
  <c r="BI109" i="8"/>
  <c r="BI108" i="8"/>
  <c r="BI107" i="8"/>
  <c r="BI106" i="8"/>
  <c r="BI105" i="8"/>
  <c r="BI104" i="8"/>
  <c r="BI103" i="8"/>
  <c r="BI102" i="8"/>
  <c r="BI101" i="8"/>
  <c r="BI100" i="8"/>
  <c r="BI99" i="8"/>
  <c r="BI98" i="8"/>
  <c r="BI97" i="8"/>
  <c r="BI96" i="8"/>
  <c r="BI95" i="8"/>
  <c r="BI94" i="8"/>
  <c r="BI93" i="8"/>
  <c r="BI92" i="8"/>
  <c r="BI91" i="8"/>
  <c r="BI90" i="8"/>
  <c r="BI89" i="8"/>
  <c r="BI88" i="8"/>
  <c r="BI87" i="8"/>
  <c r="BI86" i="8"/>
  <c r="BI85" i="8"/>
  <c r="BI84" i="8"/>
  <c r="BI83" i="8"/>
  <c r="BI82" i="8"/>
  <c r="BI81" i="8"/>
  <c r="BI80" i="8"/>
  <c r="BI79" i="8"/>
  <c r="BI78" i="8"/>
  <c r="BI77" i="8"/>
  <c r="BI76" i="8"/>
  <c r="BI75" i="8"/>
  <c r="BI74" i="8"/>
  <c r="BI73" i="8"/>
  <c r="BI72" i="8"/>
  <c r="BI71" i="8"/>
  <c r="BI70" i="8"/>
  <c r="BI69" i="8"/>
  <c r="BI68" i="8"/>
  <c r="BI67" i="8"/>
  <c r="BI66" i="8"/>
  <c r="BI65" i="8"/>
  <c r="BI64" i="8"/>
  <c r="BI63" i="8"/>
  <c r="BI62" i="8"/>
  <c r="BI61" i="8"/>
  <c r="BI60" i="8"/>
  <c r="BI59" i="8"/>
  <c r="BI58" i="8"/>
  <c r="BI57" i="8"/>
  <c r="BI56" i="8"/>
  <c r="BI55" i="8"/>
  <c r="BI54" i="8"/>
  <c r="BI53" i="8"/>
  <c r="BI52" i="8"/>
  <c r="BI51" i="8"/>
  <c r="BI50" i="8"/>
  <c r="BI49" i="8"/>
  <c r="BI48" i="8"/>
  <c r="BI47" i="8"/>
  <c r="BI46" i="8"/>
  <c r="BI45" i="8"/>
  <c r="BI44" i="8"/>
  <c r="BI43" i="8"/>
  <c r="BI42" i="8"/>
  <c r="BI41" i="8"/>
  <c r="BI40" i="8"/>
  <c r="BI39" i="8"/>
  <c r="BI38" i="8"/>
  <c r="BI37" i="8"/>
  <c r="BI36" i="8"/>
  <c r="BI35" i="8"/>
  <c r="BI34" i="8"/>
  <c r="BI33" i="8"/>
  <c r="BI32" i="8"/>
  <c r="BI31" i="8"/>
  <c r="BI30" i="8"/>
  <c r="BI29" i="8"/>
  <c r="BI28" i="8"/>
  <c r="BI27" i="8"/>
  <c r="BI26" i="8"/>
  <c r="BI25" i="8"/>
  <c r="BI24" i="8"/>
  <c r="BI23" i="8"/>
  <c r="BI22" i="8"/>
  <c r="BI21" i="8"/>
  <c r="BI20" i="8"/>
  <c r="BI19" i="8"/>
  <c r="BI18" i="8"/>
  <c r="BI17" i="8"/>
  <c r="BI16" i="8"/>
  <c r="BI15" i="8"/>
  <c r="BI14" i="8"/>
  <c r="BI13" i="8"/>
  <c r="BI12" i="8"/>
  <c r="BI11" i="8"/>
  <c r="BI10" i="8"/>
  <c r="BI9" i="8"/>
  <c r="BI8" i="8"/>
  <c r="BI7" i="8"/>
  <c r="BI6" i="8"/>
  <c r="BI5" i="8"/>
  <c r="BE1004" i="8"/>
  <c r="BE1003" i="8"/>
  <c r="BE1002" i="8"/>
  <c r="BE1001" i="8"/>
  <c r="BE1000" i="8"/>
  <c r="BE999" i="8"/>
  <c r="BE998" i="8"/>
  <c r="BE997" i="8"/>
  <c r="BE996" i="8"/>
  <c r="BE995" i="8"/>
  <c r="BE994" i="8"/>
  <c r="BE993" i="8"/>
  <c r="BE992" i="8"/>
  <c r="BE991" i="8"/>
  <c r="BE990" i="8"/>
  <c r="BE989" i="8"/>
  <c r="BE988" i="8"/>
  <c r="BE987" i="8"/>
  <c r="BE986" i="8"/>
  <c r="BE985" i="8"/>
  <c r="BE984" i="8"/>
  <c r="BE983" i="8"/>
  <c r="BE982" i="8"/>
  <c r="BE981" i="8"/>
  <c r="BE980" i="8"/>
  <c r="BE979" i="8"/>
  <c r="BE978" i="8"/>
  <c r="BE977" i="8"/>
  <c r="BE976" i="8"/>
  <c r="BE975" i="8"/>
  <c r="BE974" i="8"/>
  <c r="BE973" i="8"/>
  <c r="BE972" i="8"/>
  <c r="BE971" i="8"/>
  <c r="BE970" i="8"/>
  <c r="BE969" i="8"/>
  <c r="BE968" i="8"/>
  <c r="BE967" i="8"/>
  <c r="BE966" i="8"/>
  <c r="BE965" i="8"/>
  <c r="BE964" i="8"/>
  <c r="BE963" i="8"/>
  <c r="BE962" i="8"/>
  <c r="BE961" i="8"/>
  <c r="BE960" i="8"/>
  <c r="BE959" i="8"/>
  <c r="BE958" i="8"/>
  <c r="BE957" i="8"/>
  <c r="BE956" i="8"/>
  <c r="BE955" i="8"/>
  <c r="BE954" i="8"/>
  <c r="BE953" i="8"/>
  <c r="BE952" i="8"/>
  <c r="BE951" i="8"/>
  <c r="BE950" i="8"/>
  <c r="BE949" i="8"/>
  <c r="BE948" i="8"/>
  <c r="BE947" i="8"/>
  <c r="BE946" i="8"/>
  <c r="BE945" i="8"/>
  <c r="BE944" i="8"/>
  <c r="BE943" i="8"/>
  <c r="BE942" i="8"/>
  <c r="BE941" i="8"/>
  <c r="BE940" i="8"/>
  <c r="BE939" i="8"/>
  <c r="BE938" i="8"/>
  <c r="BE937" i="8"/>
  <c r="BE936" i="8"/>
  <c r="BE935" i="8"/>
  <c r="BE934" i="8"/>
  <c r="BE933" i="8"/>
  <c r="BE932" i="8"/>
  <c r="BE931" i="8"/>
  <c r="BE930" i="8"/>
  <c r="BE929" i="8"/>
  <c r="BE928" i="8"/>
  <c r="BE927" i="8"/>
  <c r="BE926" i="8"/>
  <c r="BE925" i="8"/>
  <c r="BE924" i="8"/>
  <c r="BE923" i="8"/>
  <c r="BE922" i="8"/>
  <c r="BE921" i="8"/>
  <c r="BE920" i="8"/>
  <c r="BE919" i="8"/>
  <c r="BE918" i="8"/>
  <c r="BE917" i="8"/>
  <c r="BE916" i="8"/>
  <c r="BE915" i="8"/>
  <c r="BE914" i="8"/>
  <c r="BE913" i="8"/>
  <c r="BE912" i="8"/>
  <c r="BE911" i="8"/>
  <c r="BE910" i="8"/>
  <c r="BE909" i="8"/>
  <c r="BE908" i="8"/>
  <c r="BE907" i="8"/>
  <c r="BE906" i="8"/>
  <c r="BE905" i="8"/>
  <c r="BE904" i="8"/>
  <c r="BE903" i="8"/>
  <c r="BE902" i="8"/>
  <c r="BE901" i="8"/>
  <c r="BE900" i="8"/>
  <c r="BE899" i="8"/>
  <c r="BE898" i="8"/>
  <c r="BE897" i="8"/>
  <c r="BE896" i="8"/>
  <c r="BE895" i="8"/>
  <c r="BE894" i="8"/>
  <c r="BE893" i="8"/>
  <c r="BE892" i="8"/>
  <c r="BE891" i="8"/>
  <c r="BE890" i="8"/>
  <c r="BE889" i="8"/>
  <c r="BE888" i="8"/>
  <c r="BE887" i="8"/>
  <c r="BE886" i="8"/>
  <c r="BE885" i="8"/>
  <c r="BE884" i="8"/>
  <c r="BE883" i="8"/>
  <c r="BE882" i="8"/>
  <c r="BE881" i="8"/>
  <c r="BE880" i="8"/>
  <c r="BE879" i="8"/>
  <c r="BE878" i="8"/>
  <c r="BE877" i="8"/>
  <c r="BE876" i="8"/>
  <c r="BE875" i="8"/>
  <c r="BE874" i="8"/>
  <c r="BE873" i="8"/>
  <c r="BE872" i="8"/>
  <c r="BE871" i="8"/>
  <c r="BE870" i="8"/>
  <c r="BE869" i="8"/>
  <c r="BE868" i="8"/>
  <c r="BE867" i="8"/>
  <c r="BE866" i="8"/>
  <c r="BE865" i="8"/>
  <c r="BE864" i="8"/>
  <c r="BE863" i="8"/>
  <c r="BE862" i="8"/>
  <c r="BE861" i="8"/>
  <c r="BE860" i="8"/>
  <c r="BE859" i="8"/>
  <c r="BE858" i="8"/>
  <c r="BE857" i="8"/>
  <c r="BE856" i="8"/>
  <c r="BE855" i="8"/>
  <c r="BE854" i="8"/>
  <c r="BE853" i="8"/>
  <c r="BE852" i="8"/>
  <c r="BE851" i="8"/>
  <c r="BE850" i="8"/>
  <c r="BE849" i="8"/>
  <c r="BE848" i="8"/>
  <c r="BE847" i="8"/>
  <c r="BE846" i="8"/>
  <c r="BE845" i="8"/>
  <c r="BE844" i="8"/>
  <c r="BE843" i="8"/>
  <c r="BE842" i="8"/>
  <c r="BE841" i="8"/>
  <c r="BE840" i="8"/>
  <c r="BE839" i="8"/>
  <c r="BE838" i="8"/>
  <c r="BE837" i="8"/>
  <c r="BE836" i="8"/>
  <c r="BE835" i="8"/>
  <c r="BE834" i="8"/>
  <c r="BE833" i="8"/>
  <c r="BE832" i="8"/>
  <c r="BE831" i="8"/>
  <c r="BE830" i="8"/>
  <c r="BE829" i="8"/>
  <c r="BE828" i="8"/>
  <c r="BE827" i="8"/>
  <c r="BE826" i="8"/>
  <c r="BE825" i="8"/>
  <c r="BE824" i="8"/>
  <c r="BE823" i="8"/>
  <c r="BE822" i="8"/>
  <c r="BE821" i="8"/>
  <c r="BE820" i="8"/>
  <c r="BE819" i="8"/>
  <c r="BE818" i="8"/>
  <c r="BE817" i="8"/>
  <c r="BE816" i="8"/>
  <c r="BE815" i="8"/>
  <c r="BE814" i="8"/>
  <c r="BE813" i="8"/>
  <c r="BE812" i="8"/>
  <c r="BE811" i="8"/>
  <c r="BE810" i="8"/>
  <c r="BE809" i="8"/>
  <c r="BE808" i="8"/>
  <c r="BE807" i="8"/>
  <c r="BE806" i="8"/>
  <c r="BE805" i="8"/>
  <c r="BE804" i="8"/>
  <c r="BE803" i="8"/>
  <c r="BE802" i="8"/>
  <c r="BE801" i="8"/>
  <c r="BE800" i="8"/>
  <c r="BE799" i="8"/>
  <c r="BE798" i="8"/>
  <c r="BE797" i="8"/>
  <c r="BE796" i="8"/>
  <c r="BE795" i="8"/>
  <c r="BE794" i="8"/>
  <c r="BE793" i="8"/>
  <c r="BE792" i="8"/>
  <c r="BE791" i="8"/>
  <c r="BE790" i="8"/>
  <c r="BE789" i="8"/>
  <c r="BE788" i="8"/>
  <c r="BE787" i="8"/>
  <c r="BE786" i="8"/>
  <c r="BE785" i="8"/>
  <c r="BE784" i="8"/>
  <c r="BE783" i="8"/>
  <c r="BE782" i="8"/>
  <c r="BE781" i="8"/>
  <c r="BE780" i="8"/>
  <c r="BE779" i="8"/>
  <c r="BE778" i="8"/>
  <c r="BE777" i="8"/>
  <c r="BE776" i="8"/>
  <c r="BE775" i="8"/>
  <c r="BE774" i="8"/>
  <c r="BE773" i="8"/>
  <c r="BE772" i="8"/>
  <c r="BE771" i="8"/>
  <c r="BE770" i="8"/>
  <c r="BE769" i="8"/>
  <c r="BE768" i="8"/>
  <c r="BE767" i="8"/>
  <c r="BE766" i="8"/>
  <c r="BE765" i="8"/>
  <c r="BE764" i="8"/>
  <c r="BE763" i="8"/>
  <c r="BE762" i="8"/>
  <c r="BE761" i="8"/>
  <c r="BE760" i="8"/>
  <c r="BE759" i="8"/>
  <c r="BE758" i="8"/>
  <c r="BE757" i="8"/>
  <c r="BE756" i="8"/>
  <c r="BE755" i="8"/>
  <c r="BE754" i="8"/>
  <c r="BE753" i="8"/>
  <c r="BE752" i="8"/>
  <c r="BE751" i="8"/>
  <c r="BE750" i="8"/>
  <c r="BE749" i="8"/>
  <c r="BE748" i="8"/>
  <c r="BE747" i="8"/>
  <c r="BE746" i="8"/>
  <c r="BE745" i="8"/>
  <c r="BE744" i="8"/>
  <c r="BE743" i="8"/>
  <c r="BE742" i="8"/>
  <c r="BE741" i="8"/>
  <c r="BE740" i="8"/>
  <c r="BE739" i="8"/>
  <c r="BE738" i="8"/>
  <c r="BE737" i="8"/>
  <c r="BE736" i="8"/>
  <c r="BE735" i="8"/>
  <c r="BE734" i="8"/>
  <c r="BE733" i="8"/>
  <c r="BE732" i="8"/>
  <c r="BE731" i="8"/>
  <c r="BE730" i="8"/>
  <c r="BE729" i="8"/>
  <c r="BE728" i="8"/>
  <c r="BE727" i="8"/>
  <c r="BE726" i="8"/>
  <c r="BE725" i="8"/>
  <c r="BE724" i="8"/>
  <c r="BE723" i="8"/>
  <c r="BE722" i="8"/>
  <c r="BE721" i="8"/>
  <c r="BE720" i="8"/>
  <c r="BE719" i="8"/>
  <c r="BE718" i="8"/>
  <c r="BE717" i="8"/>
  <c r="BE716" i="8"/>
  <c r="BE715" i="8"/>
  <c r="BE714" i="8"/>
  <c r="BE713" i="8"/>
  <c r="BE712" i="8"/>
  <c r="BE711" i="8"/>
  <c r="BE710" i="8"/>
  <c r="BE709" i="8"/>
  <c r="BE708" i="8"/>
  <c r="BE707" i="8"/>
  <c r="BE706" i="8"/>
  <c r="BE705" i="8"/>
  <c r="BE704" i="8"/>
  <c r="BE703" i="8"/>
  <c r="BE702" i="8"/>
  <c r="BE701" i="8"/>
  <c r="BE700" i="8"/>
  <c r="BE699" i="8"/>
  <c r="BE698" i="8"/>
  <c r="BE697" i="8"/>
  <c r="BE696" i="8"/>
  <c r="BE695" i="8"/>
  <c r="BE694" i="8"/>
  <c r="BE693" i="8"/>
  <c r="BE692" i="8"/>
  <c r="BE691" i="8"/>
  <c r="BE690" i="8"/>
  <c r="BE689" i="8"/>
  <c r="BE688" i="8"/>
  <c r="BE687" i="8"/>
  <c r="BE686" i="8"/>
  <c r="BE685" i="8"/>
  <c r="BE684" i="8"/>
  <c r="BE683" i="8"/>
  <c r="BE682" i="8"/>
  <c r="BE681" i="8"/>
  <c r="BE680" i="8"/>
  <c r="BE679" i="8"/>
  <c r="BE678" i="8"/>
  <c r="BE677" i="8"/>
  <c r="BE676" i="8"/>
  <c r="BE675" i="8"/>
  <c r="BE674" i="8"/>
  <c r="BE673" i="8"/>
  <c r="BE672" i="8"/>
  <c r="BE671" i="8"/>
  <c r="BE670" i="8"/>
  <c r="BE669" i="8"/>
  <c r="BE668" i="8"/>
  <c r="BE667" i="8"/>
  <c r="BE666" i="8"/>
  <c r="BE665" i="8"/>
  <c r="BE664" i="8"/>
  <c r="BE663" i="8"/>
  <c r="BE662" i="8"/>
  <c r="BE661" i="8"/>
  <c r="BE660" i="8"/>
  <c r="BE659" i="8"/>
  <c r="BE658" i="8"/>
  <c r="BE657" i="8"/>
  <c r="BE656" i="8"/>
  <c r="BE655" i="8"/>
  <c r="BE654" i="8"/>
  <c r="BE653" i="8"/>
  <c r="BE652" i="8"/>
  <c r="BE651" i="8"/>
  <c r="BE650" i="8"/>
  <c r="BE649" i="8"/>
  <c r="BE648" i="8"/>
  <c r="BE647" i="8"/>
  <c r="BE646" i="8"/>
  <c r="BE645" i="8"/>
  <c r="BE644" i="8"/>
  <c r="BE643" i="8"/>
  <c r="BE642" i="8"/>
  <c r="BE641" i="8"/>
  <c r="BE640" i="8"/>
  <c r="BE639" i="8"/>
  <c r="BE638" i="8"/>
  <c r="BE637" i="8"/>
  <c r="BE636" i="8"/>
  <c r="BE635" i="8"/>
  <c r="BE634" i="8"/>
  <c r="BE633" i="8"/>
  <c r="BE632" i="8"/>
  <c r="BE631" i="8"/>
  <c r="BE630" i="8"/>
  <c r="BE629" i="8"/>
  <c r="BE628" i="8"/>
  <c r="BE627" i="8"/>
  <c r="BE626" i="8"/>
  <c r="BE625" i="8"/>
  <c r="BE624" i="8"/>
  <c r="BE623" i="8"/>
  <c r="BE622" i="8"/>
  <c r="BE621" i="8"/>
  <c r="BE620" i="8"/>
  <c r="BE619" i="8"/>
  <c r="BE618" i="8"/>
  <c r="BE617" i="8"/>
  <c r="BE616" i="8"/>
  <c r="BE615" i="8"/>
  <c r="BE614" i="8"/>
  <c r="BE613" i="8"/>
  <c r="BE612" i="8"/>
  <c r="BE611" i="8"/>
  <c r="BE610" i="8"/>
  <c r="BE609" i="8"/>
  <c r="BE608" i="8"/>
  <c r="BE607" i="8"/>
  <c r="BE606" i="8"/>
  <c r="BE605" i="8"/>
  <c r="BE604" i="8"/>
  <c r="BE603" i="8"/>
  <c r="BE602" i="8"/>
  <c r="BE601" i="8"/>
  <c r="BE600" i="8"/>
  <c r="BE599" i="8"/>
  <c r="BE598" i="8"/>
  <c r="BE597" i="8"/>
  <c r="BE596" i="8"/>
  <c r="BE595" i="8"/>
  <c r="BE594" i="8"/>
  <c r="BE593" i="8"/>
  <c r="BE592" i="8"/>
  <c r="BE591" i="8"/>
  <c r="BE590" i="8"/>
  <c r="BE589" i="8"/>
  <c r="BE588" i="8"/>
  <c r="BE587" i="8"/>
  <c r="BE586" i="8"/>
  <c r="BE585" i="8"/>
  <c r="BE584" i="8"/>
  <c r="BE583" i="8"/>
  <c r="BE582" i="8"/>
  <c r="BE581" i="8"/>
  <c r="BE580" i="8"/>
  <c r="BE579" i="8"/>
  <c r="BE578" i="8"/>
  <c r="BE577" i="8"/>
  <c r="BE576" i="8"/>
  <c r="BE575" i="8"/>
  <c r="BE574" i="8"/>
  <c r="BE573" i="8"/>
  <c r="BE572" i="8"/>
  <c r="BE571" i="8"/>
  <c r="BE570" i="8"/>
  <c r="BE569" i="8"/>
  <c r="BE568" i="8"/>
  <c r="BE567" i="8"/>
  <c r="BE566" i="8"/>
  <c r="BE565" i="8"/>
  <c r="BE564" i="8"/>
  <c r="BE563" i="8"/>
  <c r="BE562" i="8"/>
  <c r="BE561" i="8"/>
  <c r="BE560" i="8"/>
  <c r="BE559" i="8"/>
  <c r="BE558" i="8"/>
  <c r="BE557" i="8"/>
  <c r="BE556" i="8"/>
  <c r="BE555" i="8"/>
  <c r="BE554" i="8"/>
  <c r="BE553" i="8"/>
  <c r="BE552" i="8"/>
  <c r="BE551" i="8"/>
  <c r="BE550" i="8"/>
  <c r="BE549" i="8"/>
  <c r="BE548" i="8"/>
  <c r="BE547" i="8"/>
  <c r="BE546" i="8"/>
  <c r="BE545" i="8"/>
  <c r="BE544" i="8"/>
  <c r="BE543" i="8"/>
  <c r="BE542" i="8"/>
  <c r="BE541" i="8"/>
  <c r="BE540" i="8"/>
  <c r="BE539" i="8"/>
  <c r="BE538" i="8"/>
  <c r="BE537" i="8"/>
  <c r="BE536" i="8"/>
  <c r="BE535" i="8"/>
  <c r="BE534" i="8"/>
  <c r="BE533" i="8"/>
  <c r="BE532" i="8"/>
  <c r="BE531" i="8"/>
  <c r="BE530" i="8"/>
  <c r="BE529" i="8"/>
  <c r="BE528" i="8"/>
  <c r="BE527" i="8"/>
  <c r="BE526" i="8"/>
  <c r="BE525" i="8"/>
  <c r="BE524" i="8"/>
  <c r="BE523" i="8"/>
  <c r="BE522" i="8"/>
  <c r="BE521" i="8"/>
  <c r="BE520" i="8"/>
  <c r="BE519" i="8"/>
  <c r="BE518" i="8"/>
  <c r="BE517" i="8"/>
  <c r="BE516" i="8"/>
  <c r="BE515" i="8"/>
  <c r="BE514" i="8"/>
  <c r="BE513" i="8"/>
  <c r="BE512" i="8"/>
  <c r="BE511" i="8"/>
  <c r="BE510" i="8"/>
  <c r="BE509" i="8"/>
  <c r="BE508" i="8"/>
  <c r="BE507" i="8"/>
  <c r="BE506" i="8"/>
  <c r="BE505" i="8"/>
  <c r="BE504" i="8"/>
  <c r="BE503" i="8"/>
  <c r="BE502" i="8"/>
  <c r="BE501" i="8"/>
  <c r="BE500" i="8"/>
  <c r="BE499" i="8"/>
  <c r="BE498" i="8"/>
  <c r="BE497" i="8"/>
  <c r="BE496" i="8"/>
  <c r="BE495" i="8"/>
  <c r="BE494" i="8"/>
  <c r="BE493" i="8"/>
  <c r="BE492" i="8"/>
  <c r="BE491" i="8"/>
  <c r="BE490" i="8"/>
  <c r="BE489" i="8"/>
  <c r="BE488" i="8"/>
  <c r="BE487" i="8"/>
  <c r="BE486" i="8"/>
  <c r="BE485" i="8"/>
  <c r="BE484" i="8"/>
  <c r="BE483" i="8"/>
  <c r="BE482" i="8"/>
  <c r="BE481" i="8"/>
  <c r="BE480" i="8"/>
  <c r="BE479" i="8"/>
  <c r="BE478" i="8"/>
  <c r="BE477" i="8"/>
  <c r="BE476" i="8"/>
  <c r="BE475" i="8"/>
  <c r="BE474" i="8"/>
  <c r="BE473" i="8"/>
  <c r="BE472" i="8"/>
  <c r="BE471" i="8"/>
  <c r="BE470" i="8"/>
  <c r="BE469" i="8"/>
  <c r="BE468" i="8"/>
  <c r="BE467" i="8"/>
  <c r="BE466" i="8"/>
  <c r="BE465" i="8"/>
  <c r="BE464" i="8"/>
  <c r="BE463" i="8"/>
  <c r="BE462" i="8"/>
  <c r="BE461" i="8"/>
  <c r="BE460" i="8"/>
  <c r="BE459" i="8"/>
  <c r="BE458" i="8"/>
  <c r="BE457" i="8"/>
  <c r="BE456" i="8"/>
  <c r="BE455" i="8"/>
  <c r="BE454" i="8"/>
  <c r="BE453" i="8"/>
  <c r="BE452" i="8"/>
  <c r="BE451" i="8"/>
  <c r="BE450" i="8"/>
  <c r="BE449" i="8"/>
  <c r="BE448" i="8"/>
  <c r="BE447" i="8"/>
  <c r="BE446" i="8"/>
  <c r="BE445" i="8"/>
  <c r="BE444" i="8"/>
  <c r="BE443" i="8"/>
  <c r="BE442" i="8"/>
  <c r="BE441" i="8"/>
  <c r="BE440" i="8"/>
  <c r="BE439" i="8"/>
  <c r="BE438" i="8"/>
  <c r="BE437" i="8"/>
  <c r="BE436" i="8"/>
  <c r="BE435" i="8"/>
  <c r="BE434" i="8"/>
  <c r="BE433" i="8"/>
  <c r="BE432" i="8"/>
  <c r="BE431" i="8"/>
  <c r="BE430" i="8"/>
  <c r="BE429" i="8"/>
  <c r="BE428" i="8"/>
  <c r="BE427" i="8"/>
  <c r="BE426" i="8"/>
  <c r="BE425" i="8"/>
  <c r="BE424" i="8"/>
  <c r="BE423" i="8"/>
  <c r="BE422" i="8"/>
  <c r="BE421" i="8"/>
  <c r="BE420" i="8"/>
  <c r="BE419" i="8"/>
  <c r="BE418" i="8"/>
  <c r="BE417" i="8"/>
  <c r="BE416" i="8"/>
  <c r="BE415" i="8"/>
  <c r="BE414" i="8"/>
  <c r="BE413" i="8"/>
  <c r="BE412" i="8"/>
  <c r="BE411" i="8"/>
  <c r="BE410" i="8"/>
  <c r="BE409" i="8"/>
  <c r="BE408" i="8"/>
  <c r="BE407" i="8"/>
  <c r="BE406" i="8"/>
  <c r="BE405" i="8"/>
  <c r="BE404" i="8"/>
  <c r="BE403" i="8"/>
  <c r="BE402" i="8"/>
  <c r="BE401" i="8"/>
  <c r="BE400" i="8"/>
  <c r="BE399" i="8"/>
  <c r="BE398" i="8"/>
  <c r="BE397" i="8"/>
  <c r="BE396" i="8"/>
  <c r="BE395" i="8"/>
  <c r="BE394" i="8"/>
  <c r="BE393" i="8"/>
  <c r="BE392" i="8"/>
  <c r="BE391" i="8"/>
  <c r="BE390" i="8"/>
  <c r="BE389" i="8"/>
  <c r="BE388" i="8"/>
  <c r="BE387" i="8"/>
  <c r="BE386" i="8"/>
  <c r="BE385" i="8"/>
  <c r="BE384" i="8"/>
  <c r="BE383" i="8"/>
  <c r="BE382" i="8"/>
  <c r="BE381" i="8"/>
  <c r="BE380" i="8"/>
  <c r="BE379" i="8"/>
  <c r="BE378" i="8"/>
  <c r="BE377" i="8"/>
  <c r="BE376" i="8"/>
  <c r="BE375" i="8"/>
  <c r="BE374" i="8"/>
  <c r="BE373" i="8"/>
  <c r="BE372" i="8"/>
  <c r="BE371" i="8"/>
  <c r="BE370" i="8"/>
  <c r="BE369" i="8"/>
  <c r="BE368" i="8"/>
  <c r="BE367" i="8"/>
  <c r="BE366" i="8"/>
  <c r="BE365" i="8"/>
  <c r="BE364" i="8"/>
  <c r="BE363" i="8"/>
  <c r="BE362" i="8"/>
  <c r="BE361" i="8"/>
  <c r="BE360" i="8"/>
  <c r="BE359" i="8"/>
  <c r="BE358" i="8"/>
  <c r="BE357" i="8"/>
  <c r="BE356" i="8"/>
  <c r="BE355" i="8"/>
  <c r="BE354" i="8"/>
  <c r="BE353" i="8"/>
  <c r="BE352" i="8"/>
  <c r="BE351" i="8"/>
  <c r="BE350" i="8"/>
  <c r="BE349" i="8"/>
  <c r="BE348" i="8"/>
  <c r="BE347" i="8"/>
  <c r="BE346" i="8"/>
  <c r="BE345" i="8"/>
  <c r="BE344" i="8"/>
  <c r="BE343" i="8"/>
  <c r="BE342" i="8"/>
  <c r="BE341" i="8"/>
  <c r="BE340" i="8"/>
  <c r="BE339" i="8"/>
  <c r="BE338" i="8"/>
  <c r="BE337" i="8"/>
  <c r="BE336" i="8"/>
  <c r="BE335" i="8"/>
  <c r="BE334" i="8"/>
  <c r="BE333" i="8"/>
  <c r="BE332" i="8"/>
  <c r="BE331" i="8"/>
  <c r="BE330" i="8"/>
  <c r="BE329" i="8"/>
  <c r="BE328" i="8"/>
  <c r="BE327" i="8"/>
  <c r="BE326" i="8"/>
  <c r="BE325" i="8"/>
  <c r="BE324" i="8"/>
  <c r="BE323" i="8"/>
  <c r="BE322" i="8"/>
  <c r="BE321" i="8"/>
  <c r="BE320" i="8"/>
  <c r="BE319" i="8"/>
  <c r="BE318" i="8"/>
  <c r="BE317" i="8"/>
  <c r="BE316" i="8"/>
  <c r="BE315" i="8"/>
  <c r="BE314" i="8"/>
  <c r="BE313" i="8"/>
  <c r="BE312" i="8"/>
  <c r="BE311" i="8"/>
  <c r="BE310" i="8"/>
  <c r="BE309" i="8"/>
  <c r="BE308" i="8"/>
  <c r="BE307" i="8"/>
  <c r="BE306" i="8"/>
  <c r="BE305" i="8"/>
  <c r="BE304" i="8"/>
  <c r="BE303" i="8"/>
  <c r="BE302" i="8"/>
  <c r="BE301" i="8"/>
  <c r="BE300" i="8"/>
  <c r="BE299" i="8"/>
  <c r="BE298" i="8"/>
  <c r="BE297" i="8"/>
  <c r="BE296" i="8"/>
  <c r="BE295" i="8"/>
  <c r="BE294" i="8"/>
  <c r="BE293" i="8"/>
  <c r="BE292" i="8"/>
  <c r="BE291" i="8"/>
  <c r="BE290" i="8"/>
  <c r="BE289" i="8"/>
  <c r="BE288" i="8"/>
  <c r="BE287" i="8"/>
  <c r="BE286" i="8"/>
  <c r="BE285" i="8"/>
  <c r="BE284" i="8"/>
  <c r="BE283" i="8"/>
  <c r="BE282" i="8"/>
  <c r="BE281" i="8"/>
  <c r="BE280" i="8"/>
  <c r="BE279" i="8"/>
  <c r="BE278" i="8"/>
  <c r="BE277" i="8"/>
  <c r="BE276" i="8"/>
  <c r="BE275" i="8"/>
  <c r="BE274" i="8"/>
  <c r="BE273" i="8"/>
  <c r="BE272" i="8"/>
  <c r="BE271" i="8"/>
  <c r="BE270" i="8"/>
  <c r="BE269" i="8"/>
  <c r="BE268" i="8"/>
  <c r="BE267" i="8"/>
  <c r="BE266" i="8"/>
  <c r="BE265" i="8"/>
  <c r="BE264" i="8"/>
  <c r="BE263" i="8"/>
  <c r="BE262" i="8"/>
  <c r="BE261" i="8"/>
  <c r="BE260" i="8"/>
  <c r="BE259" i="8"/>
  <c r="BE258" i="8"/>
  <c r="BE257" i="8"/>
  <c r="BE256" i="8"/>
  <c r="BE255" i="8"/>
  <c r="BE254" i="8"/>
  <c r="BE253" i="8"/>
  <c r="BE252" i="8"/>
  <c r="BE251" i="8"/>
  <c r="BE250" i="8"/>
  <c r="BE249" i="8"/>
  <c r="BE248" i="8"/>
  <c r="BE247" i="8"/>
  <c r="BE246" i="8"/>
  <c r="BE245" i="8"/>
  <c r="BE244" i="8"/>
  <c r="BE243" i="8"/>
  <c r="BE242" i="8"/>
  <c r="BE241" i="8"/>
  <c r="BE240" i="8"/>
  <c r="BE239" i="8"/>
  <c r="BE238" i="8"/>
  <c r="BE237" i="8"/>
  <c r="BE236" i="8"/>
  <c r="BE235" i="8"/>
  <c r="BE234" i="8"/>
  <c r="BE233" i="8"/>
  <c r="BE232" i="8"/>
  <c r="BE231" i="8"/>
  <c r="BE230" i="8"/>
  <c r="BE229" i="8"/>
  <c r="BE228" i="8"/>
  <c r="BE227" i="8"/>
  <c r="BE226" i="8"/>
  <c r="BE225" i="8"/>
  <c r="BE224" i="8"/>
  <c r="BE223" i="8"/>
  <c r="BE222" i="8"/>
  <c r="BE221" i="8"/>
  <c r="BE220" i="8"/>
  <c r="BE219" i="8"/>
  <c r="BE218" i="8"/>
  <c r="BE217" i="8"/>
  <c r="BE216" i="8"/>
  <c r="BE215" i="8"/>
  <c r="BE214" i="8"/>
  <c r="BE213" i="8"/>
  <c r="BE212" i="8"/>
  <c r="BE211" i="8"/>
  <c r="BE210" i="8"/>
  <c r="BE209" i="8"/>
  <c r="BE208" i="8"/>
  <c r="BE207" i="8"/>
  <c r="BE206" i="8"/>
  <c r="BE205" i="8"/>
  <c r="BE204" i="8"/>
  <c r="BE203" i="8"/>
  <c r="BE202" i="8"/>
  <c r="BE201" i="8"/>
  <c r="BE200" i="8"/>
  <c r="BE199" i="8"/>
  <c r="BE198" i="8"/>
  <c r="BE197" i="8"/>
  <c r="BE196" i="8"/>
  <c r="BE195" i="8"/>
  <c r="BE194" i="8"/>
  <c r="BE193" i="8"/>
  <c r="BE192" i="8"/>
  <c r="BE191" i="8"/>
  <c r="BE190" i="8"/>
  <c r="BE189" i="8"/>
  <c r="BE188" i="8"/>
  <c r="BE187" i="8"/>
  <c r="BE186" i="8"/>
  <c r="BE185" i="8"/>
  <c r="BE184" i="8"/>
  <c r="BE183" i="8"/>
  <c r="BE182" i="8"/>
  <c r="BE181" i="8"/>
  <c r="BE180" i="8"/>
  <c r="BE179" i="8"/>
  <c r="BE178" i="8"/>
  <c r="BE177" i="8"/>
  <c r="BE176" i="8"/>
  <c r="BE175" i="8"/>
  <c r="BE174" i="8"/>
  <c r="BE173" i="8"/>
  <c r="BE172" i="8"/>
  <c r="BE171" i="8"/>
  <c r="BE170" i="8"/>
  <c r="BE169" i="8"/>
  <c r="BE168" i="8"/>
  <c r="BE167" i="8"/>
  <c r="BE166" i="8"/>
  <c r="BE165" i="8"/>
  <c r="BE164" i="8"/>
  <c r="BE163" i="8"/>
  <c r="BE162" i="8"/>
  <c r="BE161" i="8"/>
  <c r="BE160" i="8"/>
  <c r="BE159" i="8"/>
  <c r="BE158" i="8"/>
  <c r="BE157" i="8"/>
  <c r="BE156" i="8"/>
  <c r="BE155" i="8"/>
  <c r="BE154" i="8"/>
  <c r="BE153" i="8"/>
  <c r="BE152" i="8"/>
  <c r="BE151" i="8"/>
  <c r="BE150" i="8"/>
  <c r="BE149" i="8"/>
  <c r="BE148" i="8"/>
  <c r="BE147" i="8"/>
  <c r="BE146" i="8"/>
  <c r="BE145" i="8"/>
  <c r="BE144" i="8"/>
  <c r="BE143" i="8"/>
  <c r="BE142" i="8"/>
  <c r="BE141" i="8"/>
  <c r="BE140" i="8"/>
  <c r="BE139" i="8"/>
  <c r="BE138" i="8"/>
  <c r="BE137" i="8"/>
  <c r="BE136" i="8"/>
  <c r="BE135" i="8"/>
  <c r="BE134" i="8"/>
  <c r="BE133" i="8"/>
  <c r="BE132" i="8"/>
  <c r="BE131" i="8"/>
  <c r="BE130" i="8"/>
  <c r="BE129" i="8"/>
  <c r="BE128" i="8"/>
  <c r="BE127" i="8"/>
  <c r="BE126" i="8"/>
  <c r="BE125" i="8"/>
  <c r="BE124" i="8"/>
  <c r="BE123" i="8"/>
  <c r="BE122" i="8"/>
  <c r="BE121" i="8"/>
  <c r="BE120" i="8"/>
  <c r="BE119" i="8"/>
  <c r="BE118" i="8"/>
  <c r="BE117" i="8"/>
  <c r="BE116" i="8"/>
  <c r="BE115" i="8"/>
  <c r="BE114" i="8"/>
  <c r="BE113" i="8"/>
  <c r="BE112" i="8"/>
  <c r="BE111" i="8"/>
  <c r="BE110" i="8"/>
  <c r="BE109" i="8"/>
  <c r="BE108" i="8"/>
  <c r="BE107" i="8"/>
  <c r="BE106" i="8"/>
  <c r="BE105" i="8"/>
  <c r="BE104" i="8"/>
  <c r="BE103" i="8"/>
  <c r="BE102" i="8"/>
  <c r="BE101" i="8"/>
  <c r="BE100" i="8"/>
  <c r="BE99" i="8"/>
  <c r="BE98" i="8"/>
  <c r="BE97" i="8"/>
  <c r="BE96" i="8"/>
  <c r="BE95" i="8"/>
  <c r="BE94" i="8"/>
  <c r="BE93" i="8"/>
  <c r="BE92" i="8"/>
  <c r="BE91" i="8"/>
  <c r="BE90" i="8"/>
  <c r="BE89" i="8"/>
  <c r="BE88" i="8"/>
  <c r="BE87" i="8"/>
  <c r="BE86" i="8"/>
  <c r="BE85" i="8"/>
  <c r="BE84" i="8"/>
  <c r="BE83" i="8"/>
  <c r="BE82" i="8"/>
  <c r="BE81" i="8"/>
  <c r="BE80" i="8"/>
  <c r="BE79" i="8"/>
  <c r="BE78" i="8"/>
  <c r="BE77" i="8"/>
  <c r="BE76" i="8"/>
  <c r="BE75" i="8"/>
  <c r="BE74" i="8"/>
  <c r="BE73" i="8"/>
  <c r="BE72" i="8"/>
  <c r="BE71" i="8"/>
  <c r="BE70" i="8"/>
  <c r="BE69" i="8"/>
  <c r="BE68" i="8"/>
  <c r="BE67" i="8"/>
  <c r="BE66" i="8"/>
  <c r="BE65" i="8"/>
  <c r="BE64" i="8"/>
  <c r="BE63" i="8"/>
  <c r="BE62" i="8"/>
  <c r="BE61" i="8"/>
  <c r="BE60" i="8"/>
  <c r="BE59" i="8"/>
  <c r="BE58" i="8"/>
  <c r="BE57" i="8"/>
  <c r="BE56" i="8"/>
  <c r="BE55" i="8"/>
  <c r="BE54" i="8"/>
  <c r="BE53" i="8"/>
  <c r="BE52" i="8"/>
  <c r="BE51" i="8"/>
  <c r="BE50" i="8"/>
  <c r="BE49" i="8"/>
  <c r="BE48" i="8"/>
  <c r="BE47" i="8"/>
  <c r="BE46" i="8"/>
  <c r="BE45" i="8"/>
  <c r="BE44" i="8"/>
  <c r="BE43" i="8"/>
  <c r="BE42" i="8"/>
  <c r="BE41" i="8"/>
  <c r="BE40" i="8"/>
  <c r="BE39" i="8"/>
  <c r="BE38" i="8"/>
  <c r="BE37" i="8"/>
  <c r="BE36" i="8"/>
  <c r="BE35" i="8"/>
  <c r="BE34" i="8"/>
  <c r="BE33" i="8"/>
  <c r="BE32" i="8"/>
  <c r="BE31" i="8"/>
  <c r="BE30" i="8"/>
  <c r="BE29" i="8"/>
  <c r="BE28" i="8"/>
  <c r="BE27" i="8"/>
  <c r="BE26" i="8"/>
  <c r="BE25" i="8"/>
  <c r="BE24" i="8"/>
  <c r="BE23" i="8"/>
  <c r="BE22" i="8"/>
  <c r="BE21" i="8"/>
  <c r="BE20" i="8"/>
  <c r="BE19" i="8"/>
  <c r="BE18" i="8"/>
  <c r="BE17" i="8"/>
  <c r="BE16" i="8"/>
  <c r="BE15" i="8"/>
  <c r="BE14" i="8"/>
  <c r="BE13" i="8"/>
  <c r="BE12" i="8"/>
  <c r="BE11" i="8"/>
  <c r="BE10" i="8"/>
  <c r="BE9" i="8"/>
  <c r="BE8" i="8"/>
  <c r="BE7" i="8"/>
  <c r="BE6" i="8"/>
  <c r="BE5" i="8"/>
  <c r="BA1004" i="8"/>
  <c r="BA1003" i="8"/>
  <c r="BA1002" i="8"/>
  <c r="BA1001" i="8"/>
  <c r="BA1000" i="8"/>
  <c r="BA999" i="8"/>
  <c r="BA998" i="8"/>
  <c r="BA997" i="8"/>
  <c r="BA996" i="8"/>
  <c r="BA995" i="8"/>
  <c r="BA994" i="8"/>
  <c r="BA993" i="8"/>
  <c r="BA992" i="8"/>
  <c r="BA991" i="8"/>
  <c r="BA990" i="8"/>
  <c r="BA989" i="8"/>
  <c r="BA988" i="8"/>
  <c r="BA987" i="8"/>
  <c r="BA986" i="8"/>
  <c r="BA985" i="8"/>
  <c r="BA984" i="8"/>
  <c r="BA983" i="8"/>
  <c r="BA982" i="8"/>
  <c r="BA981" i="8"/>
  <c r="BA980" i="8"/>
  <c r="BA979" i="8"/>
  <c r="BA978" i="8"/>
  <c r="BA977" i="8"/>
  <c r="BA976" i="8"/>
  <c r="BA975" i="8"/>
  <c r="BA974" i="8"/>
  <c r="BA973" i="8"/>
  <c r="BA972" i="8"/>
  <c r="BA971" i="8"/>
  <c r="BA970" i="8"/>
  <c r="BA969" i="8"/>
  <c r="BA968" i="8"/>
  <c r="BA967" i="8"/>
  <c r="BA966" i="8"/>
  <c r="BA965" i="8"/>
  <c r="BA964" i="8"/>
  <c r="BA963" i="8"/>
  <c r="BA962" i="8"/>
  <c r="BA961" i="8"/>
  <c r="BA960" i="8"/>
  <c r="BA959" i="8"/>
  <c r="BA958" i="8"/>
  <c r="BA957" i="8"/>
  <c r="BA956" i="8"/>
  <c r="BA955" i="8"/>
  <c r="BA954" i="8"/>
  <c r="BA953" i="8"/>
  <c r="BA952" i="8"/>
  <c r="BA951" i="8"/>
  <c r="BA950" i="8"/>
  <c r="BA949" i="8"/>
  <c r="BA948" i="8"/>
  <c r="BA947" i="8"/>
  <c r="BA946" i="8"/>
  <c r="BA945" i="8"/>
  <c r="BA944" i="8"/>
  <c r="BA943" i="8"/>
  <c r="BA942" i="8"/>
  <c r="BA941" i="8"/>
  <c r="BA940" i="8"/>
  <c r="BA939" i="8"/>
  <c r="BA938" i="8"/>
  <c r="BA937" i="8"/>
  <c r="BA936" i="8"/>
  <c r="BA935" i="8"/>
  <c r="BA934" i="8"/>
  <c r="BA933" i="8"/>
  <c r="BA932" i="8"/>
  <c r="BA931" i="8"/>
  <c r="BA930" i="8"/>
  <c r="BA929" i="8"/>
  <c r="BA928" i="8"/>
  <c r="BA927" i="8"/>
  <c r="BA926" i="8"/>
  <c r="BA925" i="8"/>
  <c r="BA924" i="8"/>
  <c r="BA923" i="8"/>
  <c r="BA922" i="8"/>
  <c r="BA921" i="8"/>
  <c r="BA920" i="8"/>
  <c r="BA919" i="8"/>
  <c r="BA918" i="8"/>
  <c r="BA917" i="8"/>
  <c r="BA916" i="8"/>
  <c r="BA915" i="8"/>
  <c r="BA914" i="8"/>
  <c r="BA913" i="8"/>
  <c r="BA912" i="8"/>
  <c r="BA911" i="8"/>
  <c r="BA910" i="8"/>
  <c r="BA909" i="8"/>
  <c r="BA908" i="8"/>
  <c r="BA907" i="8"/>
  <c r="BA906" i="8"/>
  <c r="BA905" i="8"/>
  <c r="BA904" i="8"/>
  <c r="BA903" i="8"/>
  <c r="BA902" i="8"/>
  <c r="BA901" i="8"/>
  <c r="BA900" i="8"/>
  <c r="BA899" i="8"/>
  <c r="BA898" i="8"/>
  <c r="BA897" i="8"/>
  <c r="BA896" i="8"/>
  <c r="BA895" i="8"/>
  <c r="BA894" i="8"/>
  <c r="BA893" i="8"/>
  <c r="BA892" i="8"/>
  <c r="BA891" i="8"/>
  <c r="BA890" i="8"/>
  <c r="BA889" i="8"/>
  <c r="BA888" i="8"/>
  <c r="BA887" i="8"/>
  <c r="BA886" i="8"/>
  <c r="BA885" i="8"/>
  <c r="BA884" i="8"/>
  <c r="BA883" i="8"/>
  <c r="BA882" i="8"/>
  <c r="BA881" i="8"/>
  <c r="BA880" i="8"/>
  <c r="BA879" i="8"/>
  <c r="BA878" i="8"/>
  <c r="BA877" i="8"/>
  <c r="BA876" i="8"/>
  <c r="BA875" i="8"/>
  <c r="BA874" i="8"/>
  <c r="BA873" i="8"/>
  <c r="BA872" i="8"/>
  <c r="BA871" i="8"/>
  <c r="BA870" i="8"/>
  <c r="BA869" i="8"/>
  <c r="BA868" i="8"/>
  <c r="BA867" i="8"/>
  <c r="BA866" i="8"/>
  <c r="BA865" i="8"/>
  <c r="BA864" i="8"/>
  <c r="BA863" i="8"/>
  <c r="BA862" i="8"/>
  <c r="BA861" i="8"/>
  <c r="BA860" i="8"/>
  <c r="BA859" i="8"/>
  <c r="BA858" i="8"/>
  <c r="BA857" i="8"/>
  <c r="BA856" i="8"/>
  <c r="BA855" i="8"/>
  <c r="BA854" i="8"/>
  <c r="BA853" i="8"/>
  <c r="BA852" i="8"/>
  <c r="BA851" i="8"/>
  <c r="BA850" i="8"/>
  <c r="BA849" i="8"/>
  <c r="BA848" i="8"/>
  <c r="BA847" i="8"/>
  <c r="BA846" i="8"/>
  <c r="BA845" i="8"/>
  <c r="BA844" i="8"/>
  <c r="BA843" i="8"/>
  <c r="BA842" i="8"/>
  <c r="BA841" i="8"/>
  <c r="BA840" i="8"/>
  <c r="BA839" i="8"/>
  <c r="BA838" i="8"/>
  <c r="BA837" i="8"/>
  <c r="BA836" i="8"/>
  <c r="BA835" i="8"/>
  <c r="BA834" i="8"/>
  <c r="BA833" i="8"/>
  <c r="BA832" i="8"/>
  <c r="BA831" i="8"/>
  <c r="BA830" i="8"/>
  <c r="BA829" i="8"/>
  <c r="BA828" i="8"/>
  <c r="BA827" i="8"/>
  <c r="BA826" i="8"/>
  <c r="BA825" i="8"/>
  <c r="BA824" i="8"/>
  <c r="BA823" i="8"/>
  <c r="BA822" i="8"/>
  <c r="BA821" i="8"/>
  <c r="BA820" i="8"/>
  <c r="BA819" i="8"/>
  <c r="BA818" i="8"/>
  <c r="BA817" i="8"/>
  <c r="BA816" i="8"/>
  <c r="BA815" i="8"/>
  <c r="BA814" i="8"/>
  <c r="BA813" i="8"/>
  <c r="BA812" i="8"/>
  <c r="BA811" i="8"/>
  <c r="BA810" i="8"/>
  <c r="BA809" i="8"/>
  <c r="BA808" i="8"/>
  <c r="BA807" i="8"/>
  <c r="BA806" i="8"/>
  <c r="BA805" i="8"/>
  <c r="BA804" i="8"/>
  <c r="BA803" i="8"/>
  <c r="BA802" i="8"/>
  <c r="BA801" i="8"/>
  <c r="BA800" i="8"/>
  <c r="BA799" i="8"/>
  <c r="BA798" i="8"/>
  <c r="BA797" i="8"/>
  <c r="BA796" i="8"/>
  <c r="BA795" i="8"/>
  <c r="BA794" i="8"/>
  <c r="BA793" i="8"/>
  <c r="BA792" i="8"/>
  <c r="BA791" i="8"/>
  <c r="BA790" i="8"/>
  <c r="BA789" i="8"/>
  <c r="BA788" i="8"/>
  <c r="BA787" i="8"/>
  <c r="BA786" i="8"/>
  <c r="BA785" i="8"/>
  <c r="BA784" i="8"/>
  <c r="BA783" i="8"/>
  <c r="BA782" i="8"/>
  <c r="BA781" i="8"/>
  <c r="BA780" i="8"/>
  <c r="BA779" i="8"/>
  <c r="BA778" i="8"/>
  <c r="BA777" i="8"/>
  <c r="BA776" i="8"/>
  <c r="BA775" i="8"/>
  <c r="BA774" i="8"/>
  <c r="BA773" i="8"/>
  <c r="BA772" i="8"/>
  <c r="BA771" i="8"/>
  <c r="BA770" i="8"/>
  <c r="BA769" i="8"/>
  <c r="BA768" i="8"/>
  <c r="BA767" i="8"/>
  <c r="BA766" i="8"/>
  <c r="BA765" i="8"/>
  <c r="BA764" i="8"/>
  <c r="BA763" i="8"/>
  <c r="BA762" i="8"/>
  <c r="BA761" i="8"/>
  <c r="BA760" i="8"/>
  <c r="BA759" i="8"/>
  <c r="BA758" i="8"/>
  <c r="BA757" i="8"/>
  <c r="BA756" i="8"/>
  <c r="BA755" i="8"/>
  <c r="BA754" i="8"/>
  <c r="BA753" i="8"/>
  <c r="BA752" i="8"/>
  <c r="BA751" i="8"/>
  <c r="BA750" i="8"/>
  <c r="BA749" i="8"/>
  <c r="BA748" i="8"/>
  <c r="BA747" i="8"/>
  <c r="BA746" i="8"/>
  <c r="BA745" i="8"/>
  <c r="BA744" i="8"/>
  <c r="BA743" i="8"/>
  <c r="BA742" i="8"/>
  <c r="BA741" i="8"/>
  <c r="BA740" i="8"/>
  <c r="BA739" i="8"/>
  <c r="BA738" i="8"/>
  <c r="BA737" i="8"/>
  <c r="BA736" i="8"/>
  <c r="BA735" i="8"/>
  <c r="BA734" i="8"/>
  <c r="BA733" i="8"/>
  <c r="BA732" i="8"/>
  <c r="BA731" i="8"/>
  <c r="BA730" i="8"/>
  <c r="BA729" i="8"/>
  <c r="BA728" i="8"/>
  <c r="BA727" i="8"/>
  <c r="BA726" i="8"/>
  <c r="BA725" i="8"/>
  <c r="BA724" i="8"/>
  <c r="BA723" i="8"/>
  <c r="BA722" i="8"/>
  <c r="BA721" i="8"/>
  <c r="BA720" i="8"/>
  <c r="BA719" i="8"/>
  <c r="BA718" i="8"/>
  <c r="BA717" i="8"/>
  <c r="BA716" i="8"/>
  <c r="BA715" i="8"/>
  <c r="BA714" i="8"/>
  <c r="BA713" i="8"/>
  <c r="BA712" i="8"/>
  <c r="BA711" i="8"/>
  <c r="BA710" i="8"/>
  <c r="BA709" i="8"/>
  <c r="BA708" i="8"/>
  <c r="BA707" i="8"/>
  <c r="BA706" i="8"/>
  <c r="BA705" i="8"/>
  <c r="BA704" i="8"/>
  <c r="BA703" i="8"/>
  <c r="BA702" i="8"/>
  <c r="BA701" i="8"/>
  <c r="BA700" i="8"/>
  <c r="BA699" i="8"/>
  <c r="BA698" i="8"/>
  <c r="BA697" i="8"/>
  <c r="BA696" i="8"/>
  <c r="BA695" i="8"/>
  <c r="BA694" i="8"/>
  <c r="BA693" i="8"/>
  <c r="BA692" i="8"/>
  <c r="BA691" i="8"/>
  <c r="BA690" i="8"/>
  <c r="BA689" i="8"/>
  <c r="BA688" i="8"/>
  <c r="BA687" i="8"/>
  <c r="BA686" i="8"/>
  <c r="BA685" i="8"/>
  <c r="BA684" i="8"/>
  <c r="BA683" i="8"/>
  <c r="BA682" i="8"/>
  <c r="BA681" i="8"/>
  <c r="BA680" i="8"/>
  <c r="BA679" i="8"/>
  <c r="BA678" i="8"/>
  <c r="BA677" i="8"/>
  <c r="BA676" i="8"/>
  <c r="BA675" i="8"/>
  <c r="BA674" i="8"/>
  <c r="BA673" i="8"/>
  <c r="BA672" i="8"/>
  <c r="BA671" i="8"/>
  <c r="BA670" i="8"/>
  <c r="BA669" i="8"/>
  <c r="BA668" i="8"/>
  <c r="BA667" i="8"/>
  <c r="BA666" i="8"/>
  <c r="BA665" i="8"/>
  <c r="BA664" i="8"/>
  <c r="BA663" i="8"/>
  <c r="BA662" i="8"/>
  <c r="BA661" i="8"/>
  <c r="BA660" i="8"/>
  <c r="BA659" i="8"/>
  <c r="BA658" i="8"/>
  <c r="BA657" i="8"/>
  <c r="BA656" i="8"/>
  <c r="BA655" i="8"/>
  <c r="BA654" i="8"/>
  <c r="BA653" i="8"/>
  <c r="BA652" i="8"/>
  <c r="BA651" i="8"/>
  <c r="BA650" i="8"/>
  <c r="BA649" i="8"/>
  <c r="BA648" i="8"/>
  <c r="BA647" i="8"/>
  <c r="BA646" i="8"/>
  <c r="BA645" i="8"/>
  <c r="BA644" i="8"/>
  <c r="BA643" i="8"/>
  <c r="BA642" i="8"/>
  <c r="BA641" i="8"/>
  <c r="BA640" i="8"/>
  <c r="BA639" i="8"/>
  <c r="BA638" i="8"/>
  <c r="BA637" i="8"/>
  <c r="BA636" i="8"/>
  <c r="BA635" i="8"/>
  <c r="BA634" i="8"/>
  <c r="BA633" i="8"/>
  <c r="BA632" i="8"/>
  <c r="BA631" i="8"/>
  <c r="BA630" i="8"/>
  <c r="BA629" i="8"/>
  <c r="BA628" i="8"/>
  <c r="BA627" i="8"/>
  <c r="BA626" i="8"/>
  <c r="BA625" i="8"/>
  <c r="BA624" i="8"/>
  <c r="BA623" i="8"/>
  <c r="BA622" i="8"/>
  <c r="BA621" i="8"/>
  <c r="BA620" i="8"/>
  <c r="BA619" i="8"/>
  <c r="BA618" i="8"/>
  <c r="BA617" i="8"/>
  <c r="BA616" i="8"/>
  <c r="BA615" i="8"/>
  <c r="BA614" i="8"/>
  <c r="BA613" i="8"/>
  <c r="BA612" i="8"/>
  <c r="BA611" i="8"/>
  <c r="BA610" i="8"/>
  <c r="BA609" i="8"/>
  <c r="BA608" i="8"/>
  <c r="BA607" i="8"/>
  <c r="BA606" i="8"/>
  <c r="BA605" i="8"/>
  <c r="BA604" i="8"/>
  <c r="BA603" i="8"/>
  <c r="BA602" i="8"/>
  <c r="BA601" i="8"/>
  <c r="BA600" i="8"/>
  <c r="BA599" i="8"/>
  <c r="BA598" i="8"/>
  <c r="BA597" i="8"/>
  <c r="BA596" i="8"/>
  <c r="BA595" i="8"/>
  <c r="BA594" i="8"/>
  <c r="BA593" i="8"/>
  <c r="BA592" i="8"/>
  <c r="BA591" i="8"/>
  <c r="BA590" i="8"/>
  <c r="BA589" i="8"/>
  <c r="BA588" i="8"/>
  <c r="BA587" i="8"/>
  <c r="BA586" i="8"/>
  <c r="BA585" i="8"/>
  <c r="BA584" i="8"/>
  <c r="BA583" i="8"/>
  <c r="BA582" i="8"/>
  <c r="BA581" i="8"/>
  <c r="BA580" i="8"/>
  <c r="BA579" i="8"/>
  <c r="BA578" i="8"/>
  <c r="BA577" i="8"/>
  <c r="BA576" i="8"/>
  <c r="BA575" i="8"/>
  <c r="BA574" i="8"/>
  <c r="BA573" i="8"/>
  <c r="BA572" i="8"/>
  <c r="BA571" i="8"/>
  <c r="BA570" i="8"/>
  <c r="BA569" i="8"/>
  <c r="BA568" i="8"/>
  <c r="BA567" i="8"/>
  <c r="BA566" i="8"/>
  <c r="BA565" i="8"/>
  <c r="BA564" i="8"/>
  <c r="BA563" i="8"/>
  <c r="BA562" i="8"/>
  <c r="BA561" i="8"/>
  <c r="BA560" i="8"/>
  <c r="BA559" i="8"/>
  <c r="BA558" i="8"/>
  <c r="BA557" i="8"/>
  <c r="BA556" i="8"/>
  <c r="BA555" i="8"/>
  <c r="BA554" i="8"/>
  <c r="BA553" i="8"/>
  <c r="BA552" i="8"/>
  <c r="BA551" i="8"/>
  <c r="BA550" i="8"/>
  <c r="BA549" i="8"/>
  <c r="BA548" i="8"/>
  <c r="BA547" i="8"/>
  <c r="BA546" i="8"/>
  <c r="BA545" i="8"/>
  <c r="BA544" i="8"/>
  <c r="BA543" i="8"/>
  <c r="BA542" i="8"/>
  <c r="BA541" i="8"/>
  <c r="BA540" i="8"/>
  <c r="BA539" i="8"/>
  <c r="BA538" i="8"/>
  <c r="BA537" i="8"/>
  <c r="BA536" i="8"/>
  <c r="BA535" i="8"/>
  <c r="BA534" i="8"/>
  <c r="BA533" i="8"/>
  <c r="BA532" i="8"/>
  <c r="BA531" i="8"/>
  <c r="BA530" i="8"/>
  <c r="BA529" i="8"/>
  <c r="BA528" i="8"/>
  <c r="BA527" i="8"/>
  <c r="BA526" i="8"/>
  <c r="BA525" i="8"/>
  <c r="BA524" i="8"/>
  <c r="BA523" i="8"/>
  <c r="BA522" i="8"/>
  <c r="BA521" i="8"/>
  <c r="BA520" i="8"/>
  <c r="BA519" i="8"/>
  <c r="BA518" i="8"/>
  <c r="BA517" i="8"/>
  <c r="BA516" i="8"/>
  <c r="BA515" i="8"/>
  <c r="BA514" i="8"/>
  <c r="BA513" i="8"/>
  <c r="BA512" i="8"/>
  <c r="BA511" i="8"/>
  <c r="BA510" i="8"/>
  <c r="BA509" i="8"/>
  <c r="BA508" i="8"/>
  <c r="BA507" i="8"/>
  <c r="BA506" i="8"/>
  <c r="BA505" i="8"/>
  <c r="BA504" i="8"/>
  <c r="BA503" i="8"/>
  <c r="BA502" i="8"/>
  <c r="BA501" i="8"/>
  <c r="BA500" i="8"/>
  <c r="BA499" i="8"/>
  <c r="BA498" i="8"/>
  <c r="BA497" i="8"/>
  <c r="BA496" i="8"/>
  <c r="BA495" i="8"/>
  <c r="BA494" i="8"/>
  <c r="BA493" i="8"/>
  <c r="BA492" i="8"/>
  <c r="BA491" i="8"/>
  <c r="BA490" i="8"/>
  <c r="BA489" i="8"/>
  <c r="BA488" i="8"/>
  <c r="BA487" i="8"/>
  <c r="BA486" i="8"/>
  <c r="BA485" i="8"/>
  <c r="BA484" i="8"/>
  <c r="BA483" i="8"/>
  <c r="BA482" i="8"/>
  <c r="BA481" i="8"/>
  <c r="BA480" i="8"/>
  <c r="BA479" i="8"/>
  <c r="BA478" i="8"/>
  <c r="BA477" i="8"/>
  <c r="BA476" i="8"/>
  <c r="BA475" i="8"/>
  <c r="BA474" i="8"/>
  <c r="BA473" i="8"/>
  <c r="BA472" i="8"/>
  <c r="BA471" i="8"/>
  <c r="BA470" i="8"/>
  <c r="BA469" i="8"/>
  <c r="BA468" i="8"/>
  <c r="BA467" i="8"/>
  <c r="BA466" i="8"/>
  <c r="BA465" i="8"/>
  <c r="BA464" i="8"/>
  <c r="BA463" i="8"/>
  <c r="BA462" i="8"/>
  <c r="BA461" i="8"/>
  <c r="BA460" i="8"/>
  <c r="BA459" i="8"/>
  <c r="BA458" i="8"/>
  <c r="BA457" i="8"/>
  <c r="BA456" i="8"/>
  <c r="BA455" i="8"/>
  <c r="BA454" i="8"/>
  <c r="BA453" i="8"/>
  <c r="BA452" i="8"/>
  <c r="BA451" i="8"/>
  <c r="BA450" i="8"/>
  <c r="BA449" i="8"/>
  <c r="BA448" i="8"/>
  <c r="BA447" i="8"/>
  <c r="BA446" i="8"/>
  <c r="BA445" i="8"/>
  <c r="BA444" i="8"/>
  <c r="BA443" i="8"/>
  <c r="BA442" i="8"/>
  <c r="BA441" i="8"/>
  <c r="BA440" i="8"/>
  <c r="BA439" i="8"/>
  <c r="BA438" i="8"/>
  <c r="BA437" i="8"/>
  <c r="BA436" i="8"/>
  <c r="BA435" i="8"/>
  <c r="BA434" i="8"/>
  <c r="BA433" i="8"/>
  <c r="BA432" i="8"/>
  <c r="BA431" i="8"/>
  <c r="BA430" i="8"/>
  <c r="BA429" i="8"/>
  <c r="BA428" i="8"/>
  <c r="BA427" i="8"/>
  <c r="BA426" i="8"/>
  <c r="BA425" i="8"/>
  <c r="BA424" i="8"/>
  <c r="BA423" i="8"/>
  <c r="BA422" i="8"/>
  <c r="BA421" i="8"/>
  <c r="BA420" i="8"/>
  <c r="BA419" i="8"/>
  <c r="BA418" i="8"/>
  <c r="BA417" i="8"/>
  <c r="BA416" i="8"/>
  <c r="BA415" i="8"/>
  <c r="BA414" i="8"/>
  <c r="BA413" i="8"/>
  <c r="BA412" i="8"/>
  <c r="BA411" i="8"/>
  <c r="BA410" i="8"/>
  <c r="BA409" i="8"/>
  <c r="BA408" i="8"/>
  <c r="BA407" i="8"/>
  <c r="BA406" i="8"/>
  <c r="BA405" i="8"/>
  <c r="BA404" i="8"/>
  <c r="BA403" i="8"/>
  <c r="BA402" i="8"/>
  <c r="BA401" i="8"/>
  <c r="BA400" i="8"/>
  <c r="BA399" i="8"/>
  <c r="BA398" i="8"/>
  <c r="BA397" i="8"/>
  <c r="BA396" i="8"/>
  <c r="BA395" i="8"/>
  <c r="BA394" i="8"/>
  <c r="BA393" i="8"/>
  <c r="BA392" i="8"/>
  <c r="BA391" i="8"/>
  <c r="BA390" i="8"/>
  <c r="BA389" i="8"/>
  <c r="BA388" i="8"/>
  <c r="BA387" i="8"/>
  <c r="BA386" i="8"/>
  <c r="BA385" i="8"/>
  <c r="BA384" i="8"/>
  <c r="BA383" i="8"/>
  <c r="BA382" i="8"/>
  <c r="BA381" i="8"/>
  <c r="BA380" i="8"/>
  <c r="BA379" i="8"/>
  <c r="BA378" i="8"/>
  <c r="BA377" i="8"/>
  <c r="BA376" i="8"/>
  <c r="BA375" i="8"/>
  <c r="BA374" i="8"/>
  <c r="BA373" i="8"/>
  <c r="BA372" i="8"/>
  <c r="BA371" i="8"/>
  <c r="BA370" i="8"/>
  <c r="BA369" i="8"/>
  <c r="BA368" i="8"/>
  <c r="BA367" i="8"/>
  <c r="BA366" i="8"/>
  <c r="BA365" i="8"/>
  <c r="BA364" i="8"/>
  <c r="BA363" i="8"/>
  <c r="BA362" i="8"/>
  <c r="BA361" i="8"/>
  <c r="BA360" i="8"/>
  <c r="BA359" i="8"/>
  <c r="BA358" i="8"/>
  <c r="BA357" i="8"/>
  <c r="BA356" i="8"/>
  <c r="BA355" i="8"/>
  <c r="BA354" i="8"/>
  <c r="BA353" i="8"/>
  <c r="BA352" i="8"/>
  <c r="BA351" i="8"/>
  <c r="BA350" i="8"/>
  <c r="BA349" i="8"/>
  <c r="BA348" i="8"/>
  <c r="BA347" i="8"/>
  <c r="BA346" i="8"/>
  <c r="BA345" i="8"/>
  <c r="BA344" i="8"/>
  <c r="BA343" i="8"/>
  <c r="BA342" i="8"/>
  <c r="BA341" i="8"/>
  <c r="BA340" i="8"/>
  <c r="BA339" i="8"/>
  <c r="BA338" i="8"/>
  <c r="BA337" i="8"/>
  <c r="BA336" i="8"/>
  <c r="BA335" i="8"/>
  <c r="BA334" i="8"/>
  <c r="BA333" i="8"/>
  <c r="BA332" i="8"/>
  <c r="BA331" i="8"/>
  <c r="BA330" i="8"/>
  <c r="BA329" i="8"/>
  <c r="BA328" i="8"/>
  <c r="BA327" i="8"/>
  <c r="BA326" i="8"/>
  <c r="BA325" i="8"/>
  <c r="BA324" i="8"/>
  <c r="BA323" i="8"/>
  <c r="BA322" i="8"/>
  <c r="BA321" i="8"/>
  <c r="BA320" i="8"/>
  <c r="BA319" i="8"/>
  <c r="BA318" i="8"/>
  <c r="BA317" i="8"/>
  <c r="BA316" i="8"/>
  <c r="BA315" i="8"/>
  <c r="BA314" i="8"/>
  <c r="BA313" i="8"/>
  <c r="BA312" i="8"/>
  <c r="BA311" i="8"/>
  <c r="BA310" i="8"/>
  <c r="BA309" i="8"/>
  <c r="BA308" i="8"/>
  <c r="BA307" i="8"/>
  <c r="BA306" i="8"/>
  <c r="BA305" i="8"/>
  <c r="BA304" i="8"/>
  <c r="BA303" i="8"/>
  <c r="BA302" i="8"/>
  <c r="BA301" i="8"/>
  <c r="BA300" i="8"/>
  <c r="BA299" i="8"/>
  <c r="BA298" i="8"/>
  <c r="BA297" i="8"/>
  <c r="BA296" i="8"/>
  <c r="BA295" i="8"/>
  <c r="BA294" i="8"/>
  <c r="BA293" i="8"/>
  <c r="BA292" i="8"/>
  <c r="BA291" i="8"/>
  <c r="BA290" i="8"/>
  <c r="BA289" i="8"/>
  <c r="BA288" i="8"/>
  <c r="BA287" i="8"/>
  <c r="BA286" i="8"/>
  <c r="BA285" i="8"/>
  <c r="BA284" i="8"/>
  <c r="BA283" i="8"/>
  <c r="BA282" i="8"/>
  <c r="BA281" i="8"/>
  <c r="BA280" i="8"/>
  <c r="BA279" i="8"/>
  <c r="BA278" i="8"/>
  <c r="BA277" i="8"/>
  <c r="BA276" i="8"/>
  <c r="BA275" i="8"/>
  <c r="BA274" i="8"/>
  <c r="BA273" i="8"/>
  <c r="BA272" i="8"/>
  <c r="BA271" i="8"/>
  <c r="BA270" i="8"/>
  <c r="BA269" i="8"/>
  <c r="BA268" i="8"/>
  <c r="BA267" i="8"/>
  <c r="BA266" i="8"/>
  <c r="BA265" i="8"/>
  <c r="BA264" i="8"/>
  <c r="BA263" i="8"/>
  <c r="BA262" i="8"/>
  <c r="BA261" i="8"/>
  <c r="BA260" i="8"/>
  <c r="BA259" i="8"/>
  <c r="BA258" i="8"/>
  <c r="BA257" i="8"/>
  <c r="BA256" i="8"/>
  <c r="BA255" i="8"/>
  <c r="BA254" i="8"/>
  <c r="BA253" i="8"/>
  <c r="BA252" i="8"/>
  <c r="BA251" i="8"/>
  <c r="BA250" i="8"/>
  <c r="BA249" i="8"/>
  <c r="BA248" i="8"/>
  <c r="BA247" i="8"/>
  <c r="BA246" i="8"/>
  <c r="BA245" i="8"/>
  <c r="BA244" i="8"/>
  <c r="BA243" i="8"/>
  <c r="BA242" i="8"/>
  <c r="BA241" i="8"/>
  <c r="BA240" i="8"/>
  <c r="BA239" i="8"/>
  <c r="BA238" i="8"/>
  <c r="BA237" i="8"/>
  <c r="BA236" i="8"/>
  <c r="BA235" i="8"/>
  <c r="BA234" i="8"/>
  <c r="BA233" i="8"/>
  <c r="BA232" i="8"/>
  <c r="BA231" i="8"/>
  <c r="BA230" i="8"/>
  <c r="BA229" i="8"/>
  <c r="BA228" i="8"/>
  <c r="BA227" i="8"/>
  <c r="BA226" i="8"/>
  <c r="BA225" i="8"/>
  <c r="BA224" i="8"/>
  <c r="BA223" i="8"/>
  <c r="BA222" i="8"/>
  <c r="BA221" i="8"/>
  <c r="BA220" i="8"/>
  <c r="BA219" i="8"/>
  <c r="BA218" i="8"/>
  <c r="BA217" i="8"/>
  <c r="BA216" i="8"/>
  <c r="BA215" i="8"/>
  <c r="BA214" i="8"/>
  <c r="BA213" i="8"/>
  <c r="BA212" i="8"/>
  <c r="BA211" i="8"/>
  <c r="BA210" i="8"/>
  <c r="BA209" i="8"/>
  <c r="BA208" i="8"/>
  <c r="BA207" i="8"/>
  <c r="BA206" i="8"/>
  <c r="BA205" i="8"/>
  <c r="BA204" i="8"/>
  <c r="BA203" i="8"/>
  <c r="BA202" i="8"/>
  <c r="BA201" i="8"/>
  <c r="BA200" i="8"/>
  <c r="BA199" i="8"/>
  <c r="BA198" i="8"/>
  <c r="BA197" i="8"/>
  <c r="BA196" i="8"/>
  <c r="BA195" i="8"/>
  <c r="BA194" i="8"/>
  <c r="BA193" i="8"/>
  <c r="BA192" i="8"/>
  <c r="BA191" i="8"/>
  <c r="BA190" i="8"/>
  <c r="BA189" i="8"/>
  <c r="BA188" i="8"/>
  <c r="BA187" i="8"/>
  <c r="BA186" i="8"/>
  <c r="BA185" i="8"/>
  <c r="BA184" i="8"/>
  <c r="BA183" i="8"/>
  <c r="BA182" i="8"/>
  <c r="BA181" i="8"/>
  <c r="BA180" i="8"/>
  <c r="BA179" i="8"/>
  <c r="BA178" i="8"/>
  <c r="BA177" i="8"/>
  <c r="BA176" i="8"/>
  <c r="BA175" i="8"/>
  <c r="BA174" i="8"/>
  <c r="BA173" i="8"/>
  <c r="BA172" i="8"/>
  <c r="BA171" i="8"/>
  <c r="BA170" i="8"/>
  <c r="BA169" i="8"/>
  <c r="BA168" i="8"/>
  <c r="BA167" i="8"/>
  <c r="BA166" i="8"/>
  <c r="BA165" i="8"/>
  <c r="BA164" i="8"/>
  <c r="BA163" i="8"/>
  <c r="BA162" i="8"/>
  <c r="BA161" i="8"/>
  <c r="BA160" i="8"/>
  <c r="BA159" i="8"/>
  <c r="BA158" i="8"/>
  <c r="BA157" i="8"/>
  <c r="BA156" i="8"/>
  <c r="BA155" i="8"/>
  <c r="BA154" i="8"/>
  <c r="BA153" i="8"/>
  <c r="BA152" i="8"/>
  <c r="BA151" i="8"/>
  <c r="BA150" i="8"/>
  <c r="BA149" i="8"/>
  <c r="BA148" i="8"/>
  <c r="BA147" i="8"/>
  <c r="BA146" i="8"/>
  <c r="BA145" i="8"/>
  <c r="BA144" i="8"/>
  <c r="BA143" i="8"/>
  <c r="BA142" i="8"/>
  <c r="BA141" i="8"/>
  <c r="BA140" i="8"/>
  <c r="BA139" i="8"/>
  <c r="BA138" i="8"/>
  <c r="BA137" i="8"/>
  <c r="BA136" i="8"/>
  <c r="BA135" i="8"/>
  <c r="BA134" i="8"/>
  <c r="BA133" i="8"/>
  <c r="BA132" i="8"/>
  <c r="BA131" i="8"/>
  <c r="BA130" i="8"/>
  <c r="BA129" i="8"/>
  <c r="BA128" i="8"/>
  <c r="BA127" i="8"/>
  <c r="BA126" i="8"/>
  <c r="BA125" i="8"/>
  <c r="BA124" i="8"/>
  <c r="BA123" i="8"/>
  <c r="BA122" i="8"/>
  <c r="BA121" i="8"/>
  <c r="BA120" i="8"/>
  <c r="BA119" i="8"/>
  <c r="BA118" i="8"/>
  <c r="BA117" i="8"/>
  <c r="BA116" i="8"/>
  <c r="BA115" i="8"/>
  <c r="BA114" i="8"/>
  <c r="BA113" i="8"/>
  <c r="BA112" i="8"/>
  <c r="BA111" i="8"/>
  <c r="BA110" i="8"/>
  <c r="BA109" i="8"/>
  <c r="BA108" i="8"/>
  <c r="BA107" i="8"/>
  <c r="BA106" i="8"/>
  <c r="BA105" i="8"/>
  <c r="BA104" i="8"/>
  <c r="BA103" i="8"/>
  <c r="BA102" i="8"/>
  <c r="BA101" i="8"/>
  <c r="BA100" i="8"/>
  <c r="BA99" i="8"/>
  <c r="BA98" i="8"/>
  <c r="BA97" i="8"/>
  <c r="BA96" i="8"/>
  <c r="BA95" i="8"/>
  <c r="BA94" i="8"/>
  <c r="BA93" i="8"/>
  <c r="BA92" i="8"/>
  <c r="BA91" i="8"/>
  <c r="BA90" i="8"/>
  <c r="BA89" i="8"/>
  <c r="BA88" i="8"/>
  <c r="BA87" i="8"/>
  <c r="BA86" i="8"/>
  <c r="BA85" i="8"/>
  <c r="BA84" i="8"/>
  <c r="BA83" i="8"/>
  <c r="BA82" i="8"/>
  <c r="BA81" i="8"/>
  <c r="BA80" i="8"/>
  <c r="BA79" i="8"/>
  <c r="BA78" i="8"/>
  <c r="BA77" i="8"/>
  <c r="BA76" i="8"/>
  <c r="BA75" i="8"/>
  <c r="BA74" i="8"/>
  <c r="BA73" i="8"/>
  <c r="BA72" i="8"/>
  <c r="BA71" i="8"/>
  <c r="BA70" i="8"/>
  <c r="BA69" i="8"/>
  <c r="BA68" i="8"/>
  <c r="BA67" i="8"/>
  <c r="BA66" i="8"/>
  <c r="BA65" i="8"/>
  <c r="BA64" i="8"/>
  <c r="BA63" i="8"/>
  <c r="BA62" i="8"/>
  <c r="BA61" i="8"/>
  <c r="BA60" i="8"/>
  <c r="BA59" i="8"/>
  <c r="BA58" i="8"/>
  <c r="BA57" i="8"/>
  <c r="BA56" i="8"/>
  <c r="BA55" i="8"/>
  <c r="BA54" i="8"/>
  <c r="BA53" i="8"/>
  <c r="BA52" i="8"/>
  <c r="BA51" i="8"/>
  <c r="BA50" i="8"/>
  <c r="BA49" i="8"/>
  <c r="BA48" i="8"/>
  <c r="BA47" i="8"/>
  <c r="BA46" i="8"/>
  <c r="BA45" i="8"/>
  <c r="BA44" i="8"/>
  <c r="BA43" i="8"/>
  <c r="BA42" i="8"/>
  <c r="BA41" i="8"/>
  <c r="BA40" i="8"/>
  <c r="BA39" i="8"/>
  <c r="BA38" i="8"/>
  <c r="BA37" i="8"/>
  <c r="BA36" i="8"/>
  <c r="BA35" i="8"/>
  <c r="BA34" i="8"/>
  <c r="BA33" i="8"/>
  <c r="BA32" i="8"/>
  <c r="BA31" i="8"/>
  <c r="BA30" i="8"/>
  <c r="BA29" i="8"/>
  <c r="BA28" i="8"/>
  <c r="BA27" i="8"/>
  <c r="BA26" i="8"/>
  <c r="BA25" i="8"/>
  <c r="BA24" i="8"/>
  <c r="BA23" i="8"/>
  <c r="BA22" i="8"/>
  <c r="BA21" i="8"/>
  <c r="BA20" i="8"/>
  <c r="BA19" i="8"/>
  <c r="BA18" i="8"/>
  <c r="BA17" i="8"/>
  <c r="BA16" i="8"/>
  <c r="BA15" i="8"/>
  <c r="BA14" i="8"/>
  <c r="BA13" i="8"/>
  <c r="BA12" i="8"/>
  <c r="BA11" i="8"/>
  <c r="BA10" i="8"/>
  <c r="BA9" i="8"/>
  <c r="BA8" i="8"/>
  <c r="BA7" i="8"/>
  <c r="BA6" i="8"/>
  <c r="BA5" i="8"/>
  <c r="AW1004" i="8"/>
  <c r="AW1003" i="8"/>
  <c r="AW1002" i="8"/>
  <c r="AW1001" i="8"/>
  <c r="AW1000" i="8"/>
  <c r="AW999" i="8"/>
  <c r="AW998" i="8"/>
  <c r="AW997" i="8"/>
  <c r="AW996" i="8"/>
  <c r="AW995" i="8"/>
  <c r="AW994" i="8"/>
  <c r="AW993" i="8"/>
  <c r="AW992" i="8"/>
  <c r="AW991" i="8"/>
  <c r="AW990" i="8"/>
  <c r="AW989" i="8"/>
  <c r="AW988" i="8"/>
  <c r="AW987" i="8"/>
  <c r="AW986" i="8"/>
  <c r="AW985" i="8"/>
  <c r="AW984" i="8"/>
  <c r="AW983" i="8"/>
  <c r="AW982" i="8"/>
  <c r="AW981" i="8"/>
  <c r="AW980" i="8"/>
  <c r="AW979" i="8"/>
  <c r="AW978" i="8"/>
  <c r="AW977" i="8"/>
  <c r="AW976" i="8"/>
  <c r="AW975" i="8"/>
  <c r="AW974" i="8"/>
  <c r="AW973" i="8"/>
  <c r="AW972" i="8"/>
  <c r="AW971" i="8"/>
  <c r="AW970" i="8"/>
  <c r="AW969" i="8"/>
  <c r="AW968" i="8"/>
  <c r="AW967" i="8"/>
  <c r="AW966" i="8"/>
  <c r="AW965" i="8"/>
  <c r="AW964" i="8"/>
  <c r="AW963" i="8"/>
  <c r="AW962" i="8"/>
  <c r="AW961" i="8"/>
  <c r="AW960" i="8"/>
  <c r="AW959" i="8"/>
  <c r="AW958" i="8"/>
  <c r="AW957" i="8"/>
  <c r="AW956" i="8"/>
  <c r="AW955" i="8"/>
  <c r="AW954" i="8"/>
  <c r="AW953" i="8"/>
  <c r="AW952" i="8"/>
  <c r="AW951" i="8"/>
  <c r="AW950" i="8"/>
  <c r="AW949" i="8"/>
  <c r="AW948" i="8"/>
  <c r="AW947" i="8"/>
  <c r="AW946" i="8"/>
  <c r="AW945" i="8"/>
  <c r="AW944" i="8"/>
  <c r="AW943" i="8"/>
  <c r="AW942" i="8"/>
  <c r="AW941" i="8"/>
  <c r="AW940" i="8"/>
  <c r="AW939" i="8"/>
  <c r="AW938" i="8"/>
  <c r="AW937" i="8"/>
  <c r="AW936" i="8"/>
  <c r="AW935" i="8"/>
  <c r="AW934" i="8"/>
  <c r="AW933" i="8"/>
  <c r="AW932" i="8"/>
  <c r="AW931" i="8"/>
  <c r="AW930" i="8"/>
  <c r="AW929" i="8"/>
  <c r="AW928" i="8"/>
  <c r="AW927" i="8"/>
  <c r="AW926" i="8"/>
  <c r="AW925" i="8"/>
  <c r="AW924" i="8"/>
  <c r="AW923" i="8"/>
  <c r="AW922" i="8"/>
  <c r="AW921" i="8"/>
  <c r="AW920" i="8"/>
  <c r="AW919" i="8"/>
  <c r="AW918" i="8"/>
  <c r="AW917" i="8"/>
  <c r="AW916" i="8"/>
  <c r="AW915" i="8"/>
  <c r="AW914" i="8"/>
  <c r="AW913" i="8"/>
  <c r="AW912" i="8"/>
  <c r="AW911" i="8"/>
  <c r="AW910" i="8"/>
  <c r="AW909" i="8"/>
  <c r="AW908" i="8"/>
  <c r="AW907" i="8"/>
  <c r="AW906" i="8"/>
  <c r="AW905" i="8"/>
  <c r="AW904" i="8"/>
  <c r="AW903" i="8"/>
  <c r="AW902" i="8"/>
  <c r="AW901" i="8"/>
  <c r="AW900" i="8"/>
  <c r="AW899" i="8"/>
  <c r="AW898" i="8"/>
  <c r="AW897" i="8"/>
  <c r="AW896" i="8"/>
  <c r="AW895" i="8"/>
  <c r="AW894" i="8"/>
  <c r="AW893" i="8"/>
  <c r="AW892" i="8"/>
  <c r="AW891" i="8"/>
  <c r="AW890" i="8"/>
  <c r="AW889" i="8"/>
  <c r="AW888" i="8"/>
  <c r="AW887" i="8"/>
  <c r="AW886" i="8"/>
  <c r="AW885" i="8"/>
  <c r="AW884" i="8"/>
  <c r="AW883" i="8"/>
  <c r="AW882" i="8"/>
  <c r="AW881" i="8"/>
  <c r="AW880" i="8"/>
  <c r="AW879" i="8"/>
  <c r="AW878" i="8"/>
  <c r="AW877" i="8"/>
  <c r="AW876" i="8"/>
  <c r="AW875" i="8"/>
  <c r="AW874" i="8"/>
  <c r="AW873" i="8"/>
  <c r="AW872" i="8"/>
  <c r="AW871" i="8"/>
  <c r="AW870" i="8"/>
  <c r="AW869" i="8"/>
  <c r="AW868" i="8"/>
  <c r="AW867" i="8"/>
  <c r="AW866" i="8"/>
  <c r="AW865" i="8"/>
  <c r="AW864" i="8"/>
  <c r="AW863" i="8"/>
  <c r="AW862" i="8"/>
  <c r="AW861" i="8"/>
  <c r="AW860" i="8"/>
  <c r="AW859" i="8"/>
  <c r="AW858" i="8"/>
  <c r="AW857" i="8"/>
  <c r="AW856" i="8"/>
  <c r="AW855" i="8"/>
  <c r="AW854" i="8"/>
  <c r="AW853" i="8"/>
  <c r="AW852" i="8"/>
  <c r="AW851" i="8"/>
  <c r="AW850" i="8"/>
  <c r="AW849" i="8"/>
  <c r="AW848" i="8"/>
  <c r="AW847" i="8"/>
  <c r="AW846" i="8"/>
  <c r="AW845" i="8"/>
  <c r="AW844" i="8"/>
  <c r="AW843" i="8"/>
  <c r="AW842" i="8"/>
  <c r="AW841" i="8"/>
  <c r="AW840" i="8"/>
  <c r="AW839" i="8"/>
  <c r="AW838" i="8"/>
  <c r="AW837" i="8"/>
  <c r="AW836" i="8"/>
  <c r="AW835" i="8"/>
  <c r="AW834" i="8"/>
  <c r="AW833" i="8"/>
  <c r="AW832" i="8"/>
  <c r="AW831" i="8"/>
  <c r="AW830" i="8"/>
  <c r="AW829" i="8"/>
  <c r="AW828" i="8"/>
  <c r="AW827" i="8"/>
  <c r="AW826" i="8"/>
  <c r="AW825" i="8"/>
  <c r="AW824" i="8"/>
  <c r="AW823" i="8"/>
  <c r="AW822" i="8"/>
  <c r="AW821" i="8"/>
  <c r="AW820" i="8"/>
  <c r="AW819" i="8"/>
  <c r="AW818" i="8"/>
  <c r="AW817" i="8"/>
  <c r="AW816" i="8"/>
  <c r="AW815" i="8"/>
  <c r="AW814" i="8"/>
  <c r="AW813" i="8"/>
  <c r="AW812" i="8"/>
  <c r="AW811" i="8"/>
  <c r="AW810" i="8"/>
  <c r="AW809" i="8"/>
  <c r="AW808" i="8"/>
  <c r="AW807" i="8"/>
  <c r="AW806" i="8"/>
  <c r="AW805" i="8"/>
  <c r="AW804" i="8"/>
  <c r="AW803" i="8"/>
  <c r="AW802" i="8"/>
  <c r="AW801" i="8"/>
  <c r="AW800" i="8"/>
  <c r="AW799" i="8"/>
  <c r="AW798" i="8"/>
  <c r="AW797" i="8"/>
  <c r="AW796" i="8"/>
  <c r="AW795" i="8"/>
  <c r="AW794" i="8"/>
  <c r="AW793" i="8"/>
  <c r="AW792" i="8"/>
  <c r="AW791" i="8"/>
  <c r="AW790" i="8"/>
  <c r="AW789" i="8"/>
  <c r="AW788" i="8"/>
  <c r="AW787" i="8"/>
  <c r="AW786" i="8"/>
  <c r="AW785" i="8"/>
  <c r="AW784" i="8"/>
  <c r="AW783" i="8"/>
  <c r="AW782" i="8"/>
  <c r="AW781" i="8"/>
  <c r="AW780" i="8"/>
  <c r="AW779" i="8"/>
  <c r="AW778" i="8"/>
  <c r="AW777" i="8"/>
  <c r="AW776" i="8"/>
  <c r="AW775" i="8"/>
  <c r="AW774" i="8"/>
  <c r="AW773" i="8"/>
  <c r="AW772" i="8"/>
  <c r="AW771" i="8"/>
  <c r="AW770" i="8"/>
  <c r="AW769" i="8"/>
  <c r="AW768" i="8"/>
  <c r="AW767" i="8"/>
  <c r="AW766" i="8"/>
  <c r="AW765" i="8"/>
  <c r="AW764" i="8"/>
  <c r="AW763" i="8"/>
  <c r="AW762" i="8"/>
  <c r="AW761" i="8"/>
  <c r="AW760" i="8"/>
  <c r="AW759" i="8"/>
  <c r="AW758" i="8"/>
  <c r="AW757" i="8"/>
  <c r="AW756" i="8"/>
  <c r="AW755" i="8"/>
  <c r="AW754" i="8"/>
  <c r="AW753" i="8"/>
  <c r="AW752" i="8"/>
  <c r="AW751" i="8"/>
  <c r="AW750" i="8"/>
  <c r="AW749" i="8"/>
  <c r="AW748" i="8"/>
  <c r="AW747" i="8"/>
  <c r="AW746" i="8"/>
  <c r="AW745" i="8"/>
  <c r="AW744" i="8"/>
  <c r="AW743" i="8"/>
  <c r="AW742" i="8"/>
  <c r="AW741" i="8"/>
  <c r="AW740" i="8"/>
  <c r="AW739" i="8"/>
  <c r="AW738" i="8"/>
  <c r="AW737" i="8"/>
  <c r="AW736" i="8"/>
  <c r="AW735" i="8"/>
  <c r="AW734" i="8"/>
  <c r="AW733" i="8"/>
  <c r="AW732" i="8"/>
  <c r="AW731" i="8"/>
  <c r="AW730" i="8"/>
  <c r="AW729" i="8"/>
  <c r="AW728" i="8"/>
  <c r="AW727" i="8"/>
  <c r="AW726" i="8"/>
  <c r="AW725" i="8"/>
  <c r="AW724" i="8"/>
  <c r="AW723" i="8"/>
  <c r="AW722" i="8"/>
  <c r="AW721" i="8"/>
  <c r="AW720" i="8"/>
  <c r="AW719" i="8"/>
  <c r="AW718" i="8"/>
  <c r="AW717" i="8"/>
  <c r="AW716" i="8"/>
  <c r="AW715" i="8"/>
  <c r="AW714" i="8"/>
  <c r="AW713" i="8"/>
  <c r="AW712" i="8"/>
  <c r="AW711" i="8"/>
  <c r="AW710" i="8"/>
  <c r="AW709" i="8"/>
  <c r="AW708" i="8"/>
  <c r="AW707" i="8"/>
  <c r="AW706" i="8"/>
  <c r="AW705" i="8"/>
  <c r="AW704" i="8"/>
  <c r="AW703" i="8"/>
  <c r="AW702" i="8"/>
  <c r="AW701" i="8"/>
  <c r="AW700" i="8"/>
  <c r="AW699" i="8"/>
  <c r="AW698" i="8"/>
  <c r="AW697" i="8"/>
  <c r="AW696" i="8"/>
  <c r="AW695" i="8"/>
  <c r="AW694" i="8"/>
  <c r="AW693" i="8"/>
  <c r="AW692" i="8"/>
  <c r="AW691" i="8"/>
  <c r="AW690" i="8"/>
  <c r="AW689" i="8"/>
  <c r="AW688" i="8"/>
  <c r="AW687" i="8"/>
  <c r="AW686" i="8"/>
  <c r="AW685" i="8"/>
  <c r="AW684" i="8"/>
  <c r="AW683" i="8"/>
  <c r="AW682" i="8"/>
  <c r="AW681" i="8"/>
  <c r="AW680" i="8"/>
  <c r="AW679" i="8"/>
  <c r="AW678" i="8"/>
  <c r="AW677" i="8"/>
  <c r="AW676" i="8"/>
  <c r="AW675" i="8"/>
  <c r="AW674" i="8"/>
  <c r="AW673" i="8"/>
  <c r="AW672" i="8"/>
  <c r="AW671" i="8"/>
  <c r="AW670" i="8"/>
  <c r="AW669" i="8"/>
  <c r="AW668" i="8"/>
  <c r="AW667" i="8"/>
  <c r="AW666" i="8"/>
  <c r="AW665" i="8"/>
  <c r="AW664" i="8"/>
  <c r="AW663" i="8"/>
  <c r="AW662" i="8"/>
  <c r="AW661" i="8"/>
  <c r="AW660" i="8"/>
  <c r="AW659" i="8"/>
  <c r="AW658" i="8"/>
  <c r="AW657" i="8"/>
  <c r="AW656" i="8"/>
  <c r="AW655" i="8"/>
  <c r="AW654" i="8"/>
  <c r="AW653" i="8"/>
  <c r="AW652" i="8"/>
  <c r="AW651" i="8"/>
  <c r="AW650" i="8"/>
  <c r="AW649" i="8"/>
  <c r="AW648" i="8"/>
  <c r="AW647" i="8"/>
  <c r="AW646" i="8"/>
  <c r="AW645" i="8"/>
  <c r="AW644" i="8"/>
  <c r="AW643" i="8"/>
  <c r="AW642" i="8"/>
  <c r="AW641" i="8"/>
  <c r="AW640" i="8"/>
  <c r="AW639" i="8"/>
  <c r="AW638" i="8"/>
  <c r="AW637" i="8"/>
  <c r="AW636" i="8"/>
  <c r="AW635" i="8"/>
  <c r="AW634" i="8"/>
  <c r="AW633" i="8"/>
  <c r="AW632" i="8"/>
  <c r="AW631" i="8"/>
  <c r="AW630" i="8"/>
  <c r="AW629" i="8"/>
  <c r="AW628" i="8"/>
  <c r="AW627" i="8"/>
  <c r="AW626" i="8"/>
  <c r="AW625" i="8"/>
  <c r="AW624" i="8"/>
  <c r="AW623" i="8"/>
  <c r="AW622" i="8"/>
  <c r="AW621" i="8"/>
  <c r="AW620" i="8"/>
  <c r="AW619" i="8"/>
  <c r="AW618" i="8"/>
  <c r="AW617" i="8"/>
  <c r="AW616" i="8"/>
  <c r="AW615" i="8"/>
  <c r="AW614" i="8"/>
  <c r="AW613" i="8"/>
  <c r="AW612" i="8"/>
  <c r="AW611" i="8"/>
  <c r="AW610" i="8"/>
  <c r="AW609" i="8"/>
  <c r="AW608" i="8"/>
  <c r="AW607" i="8"/>
  <c r="AW606" i="8"/>
  <c r="AW605" i="8"/>
  <c r="AW604" i="8"/>
  <c r="AW603" i="8"/>
  <c r="AW602" i="8"/>
  <c r="AW601" i="8"/>
  <c r="AW600" i="8"/>
  <c r="AW599" i="8"/>
  <c r="AW598" i="8"/>
  <c r="AW597" i="8"/>
  <c r="AW596" i="8"/>
  <c r="AW595" i="8"/>
  <c r="AW594" i="8"/>
  <c r="AW593" i="8"/>
  <c r="AW592" i="8"/>
  <c r="AW591" i="8"/>
  <c r="AW590" i="8"/>
  <c r="AW589" i="8"/>
  <c r="AW588" i="8"/>
  <c r="AW587" i="8"/>
  <c r="AW586" i="8"/>
  <c r="AW585" i="8"/>
  <c r="AW584" i="8"/>
  <c r="AW583" i="8"/>
  <c r="AW582" i="8"/>
  <c r="AW581" i="8"/>
  <c r="AW580" i="8"/>
  <c r="AW579" i="8"/>
  <c r="AW578" i="8"/>
  <c r="AW577" i="8"/>
  <c r="AW576" i="8"/>
  <c r="AW575" i="8"/>
  <c r="AW574" i="8"/>
  <c r="AW573" i="8"/>
  <c r="AW572" i="8"/>
  <c r="AW571" i="8"/>
  <c r="AW570" i="8"/>
  <c r="AW569" i="8"/>
  <c r="AW568" i="8"/>
  <c r="AW567" i="8"/>
  <c r="AW566" i="8"/>
  <c r="AW565" i="8"/>
  <c r="AW564" i="8"/>
  <c r="AW563" i="8"/>
  <c r="AW562" i="8"/>
  <c r="AW561" i="8"/>
  <c r="AW560" i="8"/>
  <c r="AW559" i="8"/>
  <c r="AW558" i="8"/>
  <c r="AW557" i="8"/>
  <c r="AW556" i="8"/>
  <c r="AW555" i="8"/>
  <c r="AW554" i="8"/>
  <c r="AW553" i="8"/>
  <c r="AW552" i="8"/>
  <c r="AW551" i="8"/>
  <c r="AW550" i="8"/>
  <c r="AW549" i="8"/>
  <c r="AW548" i="8"/>
  <c r="AW547" i="8"/>
  <c r="AW546" i="8"/>
  <c r="AW545" i="8"/>
  <c r="AW544" i="8"/>
  <c r="AW543" i="8"/>
  <c r="AW542" i="8"/>
  <c r="AW541" i="8"/>
  <c r="AW540" i="8"/>
  <c r="AW539" i="8"/>
  <c r="AW538" i="8"/>
  <c r="AW537" i="8"/>
  <c r="AW536" i="8"/>
  <c r="AW535" i="8"/>
  <c r="AW534" i="8"/>
  <c r="AW533" i="8"/>
  <c r="AW532" i="8"/>
  <c r="AW531" i="8"/>
  <c r="AW530" i="8"/>
  <c r="AW529" i="8"/>
  <c r="AW528" i="8"/>
  <c r="AW527" i="8"/>
  <c r="AW526" i="8"/>
  <c r="AW525" i="8"/>
  <c r="AW524" i="8"/>
  <c r="AW523" i="8"/>
  <c r="AW522" i="8"/>
  <c r="AW521" i="8"/>
  <c r="AW520" i="8"/>
  <c r="AW519" i="8"/>
  <c r="AW518" i="8"/>
  <c r="AW517" i="8"/>
  <c r="AW516" i="8"/>
  <c r="AW515" i="8"/>
  <c r="AW514" i="8"/>
  <c r="AW513" i="8"/>
  <c r="AW512" i="8"/>
  <c r="AW511" i="8"/>
  <c r="AW510" i="8"/>
  <c r="AW509" i="8"/>
  <c r="AW508" i="8"/>
  <c r="AW507" i="8"/>
  <c r="AW506" i="8"/>
  <c r="AW505" i="8"/>
  <c r="AW504" i="8"/>
  <c r="AW503" i="8"/>
  <c r="AW502" i="8"/>
  <c r="AW501" i="8"/>
  <c r="AW500" i="8"/>
  <c r="AW499" i="8"/>
  <c r="AW498" i="8"/>
  <c r="AW497" i="8"/>
  <c r="AW496" i="8"/>
  <c r="AW495" i="8"/>
  <c r="AW494" i="8"/>
  <c r="AW493" i="8"/>
  <c r="AW492" i="8"/>
  <c r="AW491" i="8"/>
  <c r="AW490" i="8"/>
  <c r="AW489" i="8"/>
  <c r="AW488" i="8"/>
  <c r="AW487" i="8"/>
  <c r="AW486" i="8"/>
  <c r="AW485" i="8"/>
  <c r="AW484" i="8"/>
  <c r="AW483" i="8"/>
  <c r="AW482" i="8"/>
  <c r="AW481" i="8"/>
  <c r="AW480" i="8"/>
  <c r="AW479" i="8"/>
  <c r="AW478" i="8"/>
  <c r="AW477" i="8"/>
  <c r="AW476" i="8"/>
  <c r="AW475" i="8"/>
  <c r="AW474" i="8"/>
  <c r="AW473" i="8"/>
  <c r="AW472" i="8"/>
  <c r="AW471" i="8"/>
  <c r="AW470" i="8"/>
  <c r="AW469" i="8"/>
  <c r="AW468" i="8"/>
  <c r="AW467" i="8"/>
  <c r="AW466" i="8"/>
  <c r="AW465" i="8"/>
  <c r="AW464" i="8"/>
  <c r="AW463" i="8"/>
  <c r="AW462" i="8"/>
  <c r="AW461" i="8"/>
  <c r="AW460" i="8"/>
  <c r="AW459" i="8"/>
  <c r="AW458" i="8"/>
  <c r="AW457" i="8"/>
  <c r="AW456" i="8"/>
  <c r="AW455" i="8"/>
  <c r="AW454" i="8"/>
  <c r="AW453" i="8"/>
  <c r="AW452" i="8"/>
  <c r="AW451" i="8"/>
  <c r="AW450" i="8"/>
  <c r="AW449" i="8"/>
  <c r="AW448" i="8"/>
  <c r="AW447" i="8"/>
  <c r="AW446" i="8"/>
  <c r="AW445" i="8"/>
  <c r="AW444" i="8"/>
  <c r="AW443" i="8"/>
  <c r="AW442" i="8"/>
  <c r="AW441" i="8"/>
  <c r="AW440" i="8"/>
  <c r="AW439" i="8"/>
  <c r="AW438" i="8"/>
  <c r="AW437" i="8"/>
  <c r="AW436" i="8"/>
  <c r="AW435" i="8"/>
  <c r="AW434" i="8"/>
  <c r="AW433" i="8"/>
  <c r="AW432" i="8"/>
  <c r="AW431" i="8"/>
  <c r="AW430" i="8"/>
  <c r="AW429" i="8"/>
  <c r="AW428" i="8"/>
  <c r="AW427" i="8"/>
  <c r="AW426" i="8"/>
  <c r="AW425" i="8"/>
  <c r="AW424" i="8"/>
  <c r="AW423" i="8"/>
  <c r="AW422" i="8"/>
  <c r="AW421" i="8"/>
  <c r="AW420" i="8"/>
  <c r="AW419" i="8"/>
  <c r="AW418" i="8"/>
  <c r="AW417" i="8"/>
  <c r="AW416" i="8"/>
  <c r="AW415" i="8"/>
  <c r="AW414" i="8"/>
  <c r="AW413" i="8"/>
  <c r="AW412" i="8"/>
  <c r="AW411" i="8"/>
  <c r="AW410" i="8"/>
  <c r="AW409" i="8"/>
  <c r="AW408" i="8"/>
  <c r="AW407" i="8"/>
  <c r="AW406" i="8"/>
  <c r="AW405" i="8"/>
  <c r="AW404" i="8"/>
  <c r="AW403" i="8"/>
  <c r="AW402" i="8"/>
  <c r="AW401" i="8"/>
  <c r="AW400" i="8"/>
  <c r="AW399" i="8"/>
  <c r="AW398" i="8"/>
  <c r="AW397" i="8"/>
  <c r="AW396" i="8"/>
  <c r="AW395" i="8"/>
  <c r="AW394" i="8"/>
  <c r="AW393" i="8"/>
  <c r="AW392" i="8"/>
  <c r="AW391" i="8"/>
  <c r="AW390" i="8"/>
  <c r="AW389" i="8"/>
  <c r="AW388" i="8"/>
  <c r="AW387" i="8"/>
  <c r="AW386" i="8"/>
  <c r="AW385" i="8"/>
  <c r="AW384" i="8"/>
  <c r="AW383" i="8"/>
  <c r="AW382" i="8"/>
  <c r="AW381" i="8"/>
  <c r="AW380" i="8"/>
  <c r="AW379" i="8"/>
  <c r="AW378" i="8"/>
  <c r="AW377" i="8"/>
  <c r="AW376" i="8"/>
  <c r="AW375" i="8"/>
  <c r="AW374" i="8"/>
  <c r="AW373" i="8"/>
  <c r="AW372" i="8"/>
  <c r="AW371" i="8"/>
  <c r="AW370" i="8"/>
  <c r="AW369" i="8"/>
  <c r="AW368" i="8"/>
  <c r="AW367" i="8"/>
  <c r="AW366" i="8"/>
  <c r="AW365" i="8"/>
  <c r="AW364" i="8"/>
  <c r="AW363" i="8"/>
  <c r="AW362" i="8"/>
  <c r="AW361" i="8"/>
  <c r="AW360" i="8"/>
  <c r="AW359" i="8"/>
  <c r="AW358" i="8"/>
  <c r="AW357" i="8"/>
  <c r="AW356" i="8"/>
  <c r="AW355" i="8"/>
  <c r="AW354" i="8"/>
  <c r="AW353" i="8"/>
  <c r="AW352" i="8"/>
  <c r="AW351" i="8"/>
  <c r="AW350" i="8"/>
  <c r="AW349" i="8"/>
  <c r="AW348" i="8"/>
  <c r="AW347" i="8"/>
  <c r="AW346" i="8"/>
  <c r="AW345" i="8"/>
  <c r="AW344" i="8"/>
  <c r="AW343" i="8"/>
  <c r="AW342" i="8"/>
  <c r="AW341" i="8"/>
  <c r="AW340" i="8"/>
  <c r="AW339" i="8"/>
  <c r="AW338" i="8"/>
  <c r="AW337" i="8"/>
  <c r="AW336" i="8"/>
  <c r="AW335" i="8"/>
  <c r="AW334" i="8"/>
  <c r="AW333" i="8"/>
  <c r="AW332" i="8"/>
  <c r="AW331" i="8"/>
  <c r="AW330" i="8"/>
  <c r="AW329" i="8"/>
  <c r="AW328" i="8"/>
  <c r="AW327" i="8"/>
  <c r="AW326" i="8"/>
  <c r="AW325" i="8"/>
  <c r="AW324" i="8"/>
  <c r="AW323" i="8"/>
  <c r="AW322" i="8"/>
  <c r="AW321" i="8"/>
  <c r="AW320" i="8"/>
  <c r="AW319" i="8"/>
  <c r="AW318" i="8"/>
  <c r="AW317" i="8"/>
  <c r="AW316" i="8"/>
  <c r="AW315" i="8"/>
  <c r="AW314" i="8"/>
  <c r="AW313" i="8"/>
  <c r="AW312" i="8"/>
  <c r="AW311" i="8"/>
  <c r="AW310" i="8"/>
  <c r="AW309" i="8"/>
  <c r="AW308" i="8"/>
  <c r="AW307" i="8"/>
  <c r="AW306" i="8"/>
  <c r="AW305" i="8"/>
  <c r="AW304" i="8"/>
  <c r="AW303" i="8"/>
  <c r="AW302" i="8"/>
  <c r="AW301" i="8"/>
  <c r="AW300" i="8"/>
  <c r="AW299" i="8"/>
  <c r="AW298" i="8"/>
  <c r="AW297" i="8"/>
  <c r="AW296" i="8"/>
  <c r="AW295" i="8"/>
  <c r="AW294" i="8"/>
  <c r="AW293" i="8"/>
  <c r="AW292" i="8"/>
  <c r="AW291" i="8"/>
  <c r="AW290" i="8"/>
  <c r="AW289" i="8"/>
  <c r="AW288" i="8"/>
  <c r="AW287" i="8"/>
  <c r="AW286" i="8"/>
  <c r="AW285" i="8"/>
  <c r="AW284" i="8"/>
  <c r="AW283" i="8"/>
  <c r="AW282" i="8"/>
  <c r="AW281" i="8"/>
  <c r="AW280" i="8"/>
  <c r="AW279" i="8"/>
  <c r="AW278" i="8"/>
  <c r="AW277" i="8"/>
  <c r="AW276" i="8"/>
  <c r="AW275" i="8"/>
  <c r="AW274" i="8"/>
  <c r="AW273" i="8"/>
  <c r="AW272" i="8"/>
  <c r="AW271" i="8"/>
  <c r="AW270" i="8"/>
  <c r="AW269" i="8"/>
  <c r="AW268" i="8"/>
  <c r="AW267" i="8"/>
  <c r="AW266" i="8"/>
  <c r="AW265" i="8"/>
  <c r="AW264" i="8"/>
  <c r="AW263" i="8"/>
  <c r="AW262" i="8"/>
  <c r="AW261" i="8"/>
  <c r="AW260" i="8"/>
  <c r="AW259" i="8"/>
  <c r="AW258" i="8"/>
  <c r="AW257" i="8"/>
  <c r="AW256" i="8"/>
  <c r="AW255" i="8"/>
  <c r="AW254" i="8"/>
  <c r="AW253" i="8"/>
  <c r="AW252" i="8"/>
  <c r="AW251" i="8"/>
  <c r="AW250" i="8"/>
  <c r="AW249" i="8"/>
  <c r="AW248" i="8"/>
  <c r="AW247" i="8"/>
  <c r="AW246" i="8"/>
  <c r="AW245" i="8"/>
  <c r="AW244" i="8"/>
  <c r="AW243" i="8"/>
  <c r="AW242" i="8"/>
  <c r="AW241" i="8"/>
  <c r="AW240" i="8"/>
  <c r="AW239" i="8"/>
  <c r="AW238" i="8"/>
  <c r="AW237" i="8"/>
  <c r="AW236" i="8"/>
  <c r="AW235" i="8"/>
  <c r="AW234" i="8"/>
  <c r="AW233" i="8"/>
  <c r="AW232" i="8"/>
  <c r="AW231" i="8"/>
  <c r="AW230" i="8"/>
  <c r="AW229" i="8"/>
  <c r="AW228" i="8"/>
  <c r="AW227" i="8"/>
  <c r="AW226" i="8"/>
  <c r="AW225" i="8"/>
  <c r="AW224" i="8"/>
  <c r="AW223" i="8"/>
  <c r="AW222" i="8"/>
  <c r="AW221" i="8"/>
  <c r="AW220" i="8"/>
  <c r="AW219" i="8"/>
  <c r="AW218" i="8"/>
  <c r="AW217" i="8"/>
  <c r="AW216" i="8"/>
  <c r="AW215" i="8"/>
  <c r="AW214" i="8"/>
  <c r="AW213" i="8"/>
  <c r="AW212" i="8"/>
  <c r="AW211" i="8"/>
  <c r="AW210" i="8"/>
  <c r="AW209" i="8"/>
  <c r="AW208" i="8"/>
  <c r="AW207" i="8"/>
  <c r="AW206" i="8"/>
  <c r="AW205" i="8"/>
  <c r="AW204" i="8"/>
  <c r="AW203" i="8"/>
  <c r="AW202" i="8"/>
  <c r="AW201" i="8"/>
  <c r="AW200" i="8"/>
  <c r="AW199" i="8"/>
  <c r="AW198" i="8"/>
  <c r="AW197" i="8"/>
  <c r="AW196" i="8"/>
  <c r="AW195" i="8"/>
  <c r="AW194" i="8"/>
  <c r="AW193" i="8"/>
  <c r="AW192" i="8"/>
  <c r="AW191" i="8"/>
  <c r="AW190" i="8"/>
  <c r="AW189" i="8"/>
  <c r="AW188" i="8"/>
  <c r="AW187" i="8"/>
  <c r="AW186" i="8"/>
  <c r="AW185" i="8"/>
  <c r="AW184" i="8"/>
  <c r="AW183" i="8"/>
  <c r="AW182" i="8"/>
  <c r="AW181" i="8"/>
  <c r="AW180" i="8"/>
  <c r="AW179" i="8"/>
  <c r="AW178" i="8"/>
  <c r="AW177" i="8"/>
  <c r="AW176" i="8"/>
  <c r="AW175" i="8"/>
  <c r="AW174" i="8"/>
  <c r="AW173" i="8"/>
  <c r="AW172" i="8"/>
  <c r="AW171" i="8"/>
  <c r="AW170" i="8"/>
  <c r="AW169" i="8"/>
  <c r="AW168" i="8"/>
  <c r="AW167" i="8"/>
  <c r="AW166" i="8"/>
  <c r="AW165" i="8"/>
  <c r="AW164" i="8"/>
  <c r="AW163" i="8"/>
  <c r="AW162" i="8"/>
  <c r="AW161" i="8"/>
  <c r="AW160" i="8"/>
  <c r="AW159" i="8"/>
  <c r="AW158" i="8"/>
  <c r="AW157" i="8"/>
  <c r="AW156" i="8"/>
  <c r="AW155" i="8"/>
  <c r="AW154" i="8"/>
  <c r="AW153" i="8"/>
  <c r="AW152" i="8"/>
  <c r="AW151" i="8"/>
  <c r="AW150" i="8"/>
  <c r="AW149" i="8"/>
  <c r="AW148" i="8"/>
  <c r="AW147" i="8"/>
  <c r="AW146" i="8"/>
  <c r="AW145" i="8"/>
  <c r="AW144" i="8"/>
  <c r="AW143" i="8"/>
  <c r="AW142" i="8"/>
  <c r="AW141" i="8"/>
  <c r="AW140" i="8"/>
  <c r="AW139" i="8"/>
  <c r="AW138" i="8"/>
  <c r="AW137" i="8"/>
  <c r="AW136" i="8"/>
  <c r="AW135" i="8"/>
  <c r="AW134" i="8"/>
  <c r="AW133" i="8"/>
  <c r="AW132" i="8"/>
  <c r="AW131" i="8"/>
  <c r="AW130" i="8"/>
  <c r="AW129" i="8"/>
  <c r="AW128" i="8"/>
  <c r="AW127" i="8"/>
  <c r="AW126" i="8"/>
  <c r="AW125" i="8"/>
  <c r="AW124" i="8"/>
  <c r="AW123" i="8"/>
  <c r="AW122" i="8"/>
  <c r="AW121" i="8"/>
  <c r="AW120" i="8"/>
  <c r="AW119" i="8"/>
  <c r="AW118" i="8"/>
  <c r="AW117" i="8"/>
  <c r="AW116" i="8"/>
  <c r="AW115" i="8"/>
  <c r="AW114" i="8"/>
  <c r="AW113" i="8"/>
  <c r="AW112" i="8"/>
  <c r="AW111" i="8"/>
  <c r="AW110" i="8"/>
  <c r="AW109" i="8"/>
  <c r="AW108" i="8"/>
  <c r="AW107" i="8"/>
  <c r="AW106" i="8"/>
  <c r="AW105" i="8"/>
  <c r="AW104" i="8"/>
  <c r="AW103" i="8"/>
  <c r="AW102" i="8"/>
  <c r="AW101" i="8"/>
  <c r="AW100" i="8"/>
  <c r="AW99" i="8"/>
  <c r="AW98" i="8"/>
  <c r="AW97" i="8"/>
  <c r="AW96" i="8"/>
  <c r="AW95" i="8"/>
  <c r="AW94" i="8"/>
  <c r="AW93" i="8"/>
  <c r="AW92" i="8"/>
  <c r="AW91" i="8"/>
  <c r="AW90" i="8"/>
  <c r="AW89" i="8"/>
  <c r="AW88" i="8"/>
  <c r="AW87" i="8"/>
  <c r="AW86" i="8"/>
  <c r="AW85" i="8"/>
  <c r="AW84" i="8"/>
  <c r="AW83" i="8"/>
  <c r="AW82" i="8"/>
  <c r="AW81" i="8"/>
  <c r="AW80" i="8"/>
  <c r="AW79" i="8"/>
  <c r="AW78" i="8"/>
  <c r="AW77" i="8"/>
  <c r="AW76" i="8"/>
  <c r="AW75" i="8"/>
  <c r="AW74" i="8"/>
  <c r="AW73" i="8"/>
  <c r="AW72" i="8"/>
  <c r="AW71" i="8"/>
  <c r="AW70" i="8"/>
  <c r="AW69" i="8"/>
  <c r="AW68" i="8"/>
  <c r="AW67" i="8"/>
  <c r="AW66" i="8"/>
  <c r="AW65" i="8"/>
  <c r="AW64" i="8"/>
  <c r="AW63" i="8"/>
  <c r="AW62" i="8"/>
  <c r="AW61" i="8"/>
  <c r="AW60" i="8"/>
  <c r="AW59" i="8"/>
  <c r="AW58" i="8"/>
  <c r="AW57" i="8"/>
  <c r="AW56" i="8"/>
  <c r="AW55" i="8"/>
  <c r="AW54" i="8"/>
  <c r="AW53" i="8"/>
  <c r="AW52" i="8"/>
  <c r="AW51" i="8"/>
  <c r="AW50" i="8"/>
  <c r="AW49" i="8"/>
  <c r="AW48" i="8"/>
  <c r="AW47" i="8"/>
  <c r="AW46" i="8"/>
  <c r="AW45" i="8"/>
  <c r="AW44" i="8"/>
  <c r="AW43" i="8"/>
  <c r="AW42" i="8"/>
  <c r="AW41" i="8"/>
  <c r="AW40" i="8"/>
  <c r="AW39" i="8"/>
  <c r="AW38" i="8"/>
  <c r="AW37" i="8"/>
  <c r="AW36" i="8"/>
  <c r="AW35" i="8"/>
  <c r="AW34" i="8"/>
  <c r="AW33" i="8"/>
  <c r="AW32" i="8"/>
  <c r="AW31" i="8"/>
  <c r="AW30" i="8"/>
  <c r="AW29" i="8"/>
  <c r="AW28" i="8"/>
  <c r="AW27" i="8"/>
  <c r="AW26" i="8"/>
  <c r="AW25" i="8"/>
  <c r="AW24" i="8"/>
  <c r="AW23" i="8"/>
  <c r="AW22" i="8"/>
  <c r="AW21" i="8"/>
  <c r="AW20" i="8"/>
  <c r="AW19" i="8"/>
  <c r="AW18" i="8"/>
  <c r="AW17" i="8"/>
  <c r="AW16" i="8"/>
  <c r="AW15" i="8"/>
  <c r="AW14" i="8"/>
  <c r="AW13" i="8"/>
  <c r="AW12" i="8"/>
  <c r="AW11" i="8"/>
  <c r="AW10" i="8"/>
  <c r="AW9" i="8"/>
  <c r="AW8" i="8"/>
  <c r="AW7" i="8"/>
  <c r="AW6" i="8"/>
  <c r="AW5" i="8"/>
  <c r="AQ1004" i="8"/>
  <c r="AQ1003" i="8"/>
  <c r="AQ1002" i="8"/>
  <c r="AQ1001" i="8"/>
  <c r="AQ1000" i="8"/>
  <c r="AQ999" i="8"/>
  <c r="AQ998" i="8"/>
  <c r="AQ997" i="8"/>
  <c r="AQ996" i="8"/>
  <c r="AQ995" i="8"/>
  <c r="AQ994" i="8"/>
  <c r="AQ993" i="8"/>
  <c r="AQ992" i="8"/>
  <c r="AQ991" i="8"/>
  <c r="AQ990" i="8"/>
  <c r="AQ989" i="8"/>
  <c r="AQ988" i="8"/>
  <c r="AQ987" i="8"/>
  <c r="AQ986" i="8"/>
  <c r="AQ985" i="8"/>
  <c r="AQ984" i="8"/>
  <c r="AQ983" i="8"/>
  <c r="AQ982" i="8"/>
  <c r="AQ981" i="8"/>
  <c r="AQ980" i="8"/>
  <c r="AQ979" i="8"/>
  <c r="AQ978" i="8"/>
  <c r="AQ977" i="8"/>
  <c r="AQ976" i="8"/>
  <c r="AQ975" i="8"/>
  <c r="AQ974" i="8"/>
  <c r="AQ973" i="8"/>
  <c r="AQ972" i="8"/>
  <c r="AQ971" i="8"/>
  <c r="AQ970" i="8"/>
  <c r="AQ969" i="8"/>
  <c r="AQ968" i="8"/>
  <c r="AQ967" i="8"/>
  <c r="AQ966" i="8"/>
  <c r="AQ965" i="8"/>
  <c r="AQ964" i="8"/>
  <c r="AQ963" i="8"/>
  <c r="AQ962" i="8"/>
  <c r="AQ961" i="8"/>
  <c r="AQ960" i="8"/>
  <c r="AQ959" i="8"/>
  <c r="AQ958" i="8"/>
  <c r="AQ957" i="8"/>
  <c r="AQ956" i="8"/>
  <c r="AQ955" i="8"/>
  <c r="AQ954" i="8"/>
  <c r="AQ953" i="8"/>
  <c r="AQ952" i="8"/>
  <c r="AQ951" i="8"/>
  <c r="AQ950" i="8"/>
  <c r="AQ949" i="8"/>
  <c r="AQ948" i="8"/>
  <c r="AQ947" i="8"/>
  <c r="AQ946" i="8"/>
  <c r="AQ945" i="8"/>
  <c r="AQ944" i="8"/>
  <c r="AQ943" i="8"/>
  <c r="AQ942" i="8"/>
  <c r="AQ941" i="8"/>
  <c r="AQ940" i="8"/>
  <c r="AQ939" i="8"/>
  <c r="AQ938" i="8"/>
  <c r="AQ937" i="8"/>
  <c r="AQ936" i="8"/>
  <c r="AQ935" i="8"/>
  <c r="AQ934" i="8"/>
  <c r="AQ933" i="8"/>
  <c r="AQ932" i="8"/>
  <c r="AQ931" i="8"/>
  <c r="AQ930" i="8"/>
  <c r="AQ929" i="8"/>
  <c r="AQ928" i="8"/>
  <c r="AQ927" i="8"/>
  <c r="AQ926" i="8"/>
  <c r="AQ925" i="8"/>
  <c r="AQ924" i="8"/>
  <c r="AQ923" i="8"/>
  <c r="AQ922" i="8"/>
  <c r="AQ921" i="8"/>
  <c r="AQ920" i="8"/>
  <c r="AQ919" i="8"/>
  <c r="AQ918" i="8"/>
  <c r="AQ917" i="8"/>
  <c r="AQ916" i="8"/>
  <c r="AQ915" i="8"/>
  <c r="AQ914" i="8"/>
  <c r="AQ913" i="8"/>
  <c r="AQ912" i="8"/>
  <c r="AQ911" i="8"/>
  <c r="AQ910" i="8"/>
  <c r="AQ909" i="8"/>
  <c r="AQ908" i="8"/>
  <c r="AQ907" i="8"/>
  <c r="AQ906" i="8"/>
  <c r="AQ905" i="8"/>
  <c r="AQ904" i="8"/>
  <c r="AQ903" i="8"/>
  <c r="AQ902" i="8"/>
  <c r="AQ901" i="8"/>
  <c r="AQ900" i="8"/>
  <c r="AQ899" i="8"/>
  <c r="AQ898" i="8"/>
  <c r="AQ897" i="8"/>
  <c r="AQ896" i="8"/>
  <c r="AQ895" i="8"/>
  <c r="AQ894" i="8"/>
  <c r="AQ893" i="8"/>
  <c r="AQ892" i="8"/>
  <c r="AQ891" i="8"/>
  <c r="AQ890" i="8"/>
  <c r="AQ889" i="8"/>
  <c r="AQ888" i="8"/>
  <c r="AQ887" i="8"/>
  <c r="AQ886" i="8"/>
  <c r="AQ885" i="8"/>
  <c r="AQ884" i="8"/>
  <c r="AQ883" i="8"/>
  <c r="AQ882" i="8"/>
  <c r="AQ881" i="8"/>
  <c r="AQ880" i="8"/>
  <c r="AQ879" i="8"/>
  <c r="AQ878" i="8"/>
  <c r="AQ877" i="8"/>
  <c r="AQ876" i="8"/>
  <c r="AQ875" i="8"/>
  <c r="AQ874" i="8"/>
  <c r="AQ873" i="8"/>
  <c r="AQ872" i="8"/>
  <c r="AQ871" i="8"/>
  <c r="AQ870" i="8"/>
  <c r="AQ869" i="8"/>
  <c r="AQ868" i="8"/>
  <c r="AQ867" i="8"/>
  <c r="AQ866" i="8"/>
  <c r="AQ865" i="8"/>
  <c r="AQ864" i="8"/>
  <c r="AQ863" i="8"/>
  <c r="AQ862" i="8"/>
  <c r="AQ861" i="8"/>
  <c r="AQ860" i="8"/>
  <c r="AQ859" i="8"/>
  <c r="AQ858" i="8"/>
  <c r="AQ857" i="8"/>
  <c r="AQ856" i="8"/>
  <c r="AQ855" i="8"/>
  <c r="AQ854" i="8"/>
  <c r="AQ853" i="8"/>
  <c r="AQ852" i="8"/>
  <c r="AQ851" i="8"/>
  <c r="AQ850" i="8"/>
  <c r="AQ849" i="8"/>
  <c r="AQ848" i="8"/>
  <c r="AQ847" i="8"/>
  <c r="AQ846" i="8"/>
  <c r="AQ845" i="8"/>
  <c r="AQ844" i="8"/>
  <c r="AQ843" i="8"/>
  <c r="AQ842" i="8"/>
  <c r="AQ841" i="8"/>
  <c r="AQ840" i="8"/>
  <c r="AQ839" i="8"/>
  <c r="AQ838" i="8"/>
  <c r="AQ837" i="8"/>
  <c r="AQ836" i="8"/>
  <c r="AQ835" i="8"/>
  <c r="AQ834" i="8"/>
  <c r="AQ833" i="8"/>
  <c r="AQ832" i="8"/>
  <c r="AQ831" i="8"/>
  <c r="AQ830" i="8"/>
  <c r="AQ829" i="8"/>
  <c r="AQ828" i="8"/>
  <c r="AQ827" i="8"/>
  <c r="AQ826" i="8"/>
  <c r="AQ825" i="8"/>
  <c r="AQ824" i="8"/>
  <c r="AQ823" i="8"/>
  <c r="AQ822" i="8"/>
  <c r="AQ821" i="8"/>
  <c r="AQ820" i="8"/>
  <c r="AQ819" i="8"/>
  <c r="AQ818" i="8"/>
  <c r="AQ817" i="8"/>
  <c r="AQ816" i="8"/>
  <c r="AQ815" i="8"/>
  <c r="AQ814" i="8"/>
  <c r="AQ813" i="8"/>
  <c r="AQ812" i="8"/>
  <c r="AQ811" i="8"/>
  <c r="AQ810" i="8"/>
  <c r="AQ809" i="8"/>
  <c r="AQ808" i="8"/>
  <c r="AQ807" i="8"/>
  <c r="AQ806" i="8"/>
  <c r="AQ805" i="8"/>
  <c r="AQ804" i="8"/>
  <c r="AQ803" i="8"/>
  <c r="AQ802" i="8"/>
  <c r="AQ801" i="8"/>
  <c r="AQ800" i="8"/>
  <c r="AQ799" i="8"/>
  <c r="AQ798" i="8"/>
  <c r="AQ797" i="8"/>
  <c r="AQ796" i="8"/>
  <c r="AQ795" i="8"/>
  <c r="AQ794" i="8"/>
  <c r="AQ793" i="8"/>
  <c r="AQ792" i="8"/>
  <c r="AQ791" i="8"/>
  <c r="AQ790" i="8"/>
  <c r="AQ789" i="8"/>
  <c r="AQ788" i="8"/>
  <c r="AQ787" i="8"/>
  <c r="AQ786" i="8"/>
  <c r="AQ785" i="8"/>
  <c r="AQ784" i="8"/>
  <c r="AQ783" i="8"/>
  <c r="AQ782" i="8"/>
  <c r="AQ781" i="8"/>
  <c r="AQ780" i="8"/>
  <c r="AQ779" i="8"/>
  <c r="AQ778" i="8"/>
  <c r="AQ777" i="8"/>
  <c r="AQ776" i="8"/>
  <c r="AQ775" i="8"/>
  <c r="AQ774" i="8"/>
  <c r="AQ773" i="8"/>
  <c r="AQ772" i="8"/>
  <c r="AQ771" i="8"/>
  <c r="AQ770" i="8"/>
  <c r="AQ769" i="8"/>
  <c r="AQ768" i="8"/>
  <c r="AQ767" i="8"/>
  <c r="AQ766" i="8"/>
  <c r="AQ765" i="8"/>
  <c r="AQ764" i="8"/>
  <c r="AQ763" i="8"/>
  <c r="AQ762" i="8"/>
  <c r="AQ761" i="8"/>
  <c r="AQ760" i="8"/>
  <c r="AQ759" i="8"/>
  <c r="AQ758" i="8"/>
  <c r="AQ757" i="8"/>
  <c r="AQ756" i="8"/>
  <c r="AQ755" i="8"/>
  <c r="AQ754" i="8"/>
  <c r="AQ753" i="8"/>
  <c r="AQ752" i="8"/>
  <c r="AQ751" i="8"/>
  <c r="AQ750" i="8"/>
  <c r="AQ749" i="8"/>
  <c r="AQ748" i="8"/>
  <c r="AQ747" i="8"/>
  <c r="AQ746" i="8"/>
  <c r="AQ745" i="8"/>
  <c r="AQ744" i="8"/>
  <c r="AQ743" i="8"/>
  <c r="AQ742" i="8"/>
  <c r="AQ741" i="8"/>
  <c r="AQ740" i="8"/>
  <c r="AQ739" i="8"/>
  <c r="AQ738" i="8"/>
  <c r="AQ737" i="8"/>
  <c r="AQ736" i="8"/>
  <c r="AQ735" i="8"/>
  <c r="AQ734" i="8"/>
  <c r="AQ733" i="8"/>
  <c r="AQ732" i="8"/>
  <c r="AQ731" i="8"/>
  <c r="AQ730" i="8"/>
  <c r="AQ729" i="8"/>
  <c r="AQ728" i="8"/>
  <c r="AQ727" i="8"/>
  <c r="AQ726" i="8"/>
  <c r="AQ725" i="8"/>
  <c r="AQ724" i="8"/>
  <c r="AQ723" i="8"/>
  <c r="AQ722" i="8"/>
  <c r="AQ721" i="8"/>
  <c r="AQ720" i="8"/>
  <c r="AQ719" i="8"/>
  <c r="AQ718" i="8"/>
  <c r="AQ717" i="8"/>
  <c r="AQ716" i="8"/>
  <c r="AQ715" i="8"/>
  <c r="AQ714" i="8"/>
  <c r="AQ713" i="8"/>
  <c r="AQ712" i="8"/>
  <c r="AQ711" i="8"/>
  <c r="AQ710" i="8"/>
  <c r="AQ709" i="8"/>
  <c r="AQ708" i="8"/>
  <c r="AQ707" i="8"/>
  <c r="AQ706" i="8"/>
  <c r="AQ705" i="8"/>
  <c r="AQ704" i="8"/>
  <c r="AQ703" i="8"/>
  <c r="AQ702" i="8"/>
  <c r="AQ701" i="8"/>
  <c r="AQ700" i="8"/>
  <c r="AQ699" i="8"/>
  <c r="AQ698" i="8"/>
  <c r="AQ697" i="8"/>
  <c r="AQ696" i="8"/>
  <c r="AQ695" i="8"/>
  <c r="AQ694" i="8"/>
  <c r="AQ693" i="8"/>
  <c r="AQ692" i="8"/>
  <c r="AQ691" i="8"/>
  <c r="AQ690" i="8"/>
  <c r="AQ689" i="8"/>
  <c r="AQ688" i="8"/>
  <c r="AQ687" i="8"/>
  <c r="AQ686" i="8"/>
  <c r="AQ685" i="8"/>
  <c r="AQ684" i="8"/>
  <c r="AQ683" i="8"/>
  <c r="AQ682" i="8"/>
  <c r="AQ681" i="8"/>
  <c r="AQ680" i="8"/>
  <c r="AQ679" i="8"/>
  <c r="AQ678" i="8"/>
  <c r="AQ677" i="8"/>
  <c r="AQ676" i="8"/>
  <c r="AQ675" i="8"/>
  <c r="AQ674" i="8"/>
  <c r="AQ673" i="8"/>
  <c r="AQ672" i="8"/>
  <c r="AQ671" i="8"/>
  <c r="AQ670" i="8"/>
  <c r="AQ669" i="8"/>
  <c r="AQ668" i="8"/>
  <c r="AQ667" i="8"/>
  <c r="AQ666" i="8"/>
  <c r="AQ665" i="8"/>
  <c r="AQ664" i="8"/>
  <c r="AQ663" i="8"/>
  <c r="AQ662" i="8"/>
  <c r="AQ661" i="8"/>
  <c r="AQ660" i="8"/>
  <c r="AQ659" i="8"/>
  <c r="AQ658" i="8"/>
  <c r="AQ657" i="8"/>
  <c r="AQ656" i="8"/>
  <c r="AQ655" i="8"/>
  <c r="AQ654" i="8"/>
  <c r="AQ653" i="8"/>
  <c r="AQ652" i="8"/>
  <c r="AQ651" i="8"/>
  <c r="AQ650" i="8"/>
  <c r="AQ649" i="8"/>
  <c r="AQ648" i="8"/>
  <c r="AQ647" i="8"/>
  <c r="AQ646" i="8"/>
  <c r="AQ645" i="8"/>
  <c r="AQ644" i="8"/>
  <c r="AQ643" i="8"/>
  <c r="AQ642" i="8"/>
  <c r="AQ641" i="8"/>
  <c r="AQ640" i="8"/>
  <c r="AQ639" i="8"/>
  <c r="AQ638" i="8"/>
  <c r="AQ637" i="8"/>
  <c r="AQ636" i="8"/>
  <c r="AQ635" i="8"/>
  <c r="AQ634" i="8"/>
  <c r="AQ633" i="8"/>
  <c r="AQ632" i="8"/>
  <c r="AQ631" i="8"/>
  <c r="AQ630" i="8"/>
  <c r="AQ629" i="8"/>
  <c r="AQ628" i="8"/>
  <c r="AQ627" i="8"/>
  <c r="AQ626" i="8"/>
  <c r="AQ625" i="8"/>
  <c r="AQ624" i="8"/>
  <c r="AQ623" i="8"/>
  <c r="AQ622" i="8"/>
  <c r="AQ621" i="8"/>
  <c r="AQ620" i="8"/>
  <c r="AQ619" i="8"/>
  <c r="AQ618" i="8"/>
  <c r="AQ617" i="8"/>
  <c r="AQ616" i="8"/>
  <c r="AQ615" i="8"/>
  <c r="AQ614" i="8"/>
  <c r="AQ613" i="8"/>
  <c r="AQ612" i="8"/>
  <c r="AQ611" i="8"/>
  <c r="AQ610" i="8"/>
  <c r="AQ609" i="8"/>
  <c r="AQ608" i="8"/>
  <c r="AQ607" i="8"/>
  <c r="AQ606" i="8"/>
  <c r="AQ605" i="8"/>
  <c r="AQ604" i="8"/>
  <c r="AQ603" i="8"/>
  <c r="AQ602" i="8"/>
  <c r="AQ601" i="8"/>
  <c r="AQ600" i="8"/>
  <c r="AQ599" i="8"/>
  <c r="AQ598" i="8"/>
  <c r="AQ597" i="8"/>
  <c r="AQ596" i="8"/>
  <c r="AQ595" i="8"/>
  <c r="AQ594" i="8"/>
  <c r="AQ593" i="8"/>
  <c r="AQ592" i="8"/>
  <c r="AQ591" i="8"/>
  <c r="AQ590" i="8"/>
  <c r="AQ589" i="8"/>
  <c r="AQ588" i="8"/>
  <c r="AQ587" i="8"/>
  <c r="AQ586" i="8"/>
  <c r="AQ585" i="8"/>
  <c r="AQ584" i="8"/>
  <c r="AQ583" i="8"/>
  <c r="AQ582" i="8"/>
  <c r="AQ581" i="8"/>
  <c r="AQ580" i="8"/>
  <c r="AQ579" i="8"/>
  <c r="AQ578" i="8"/>
  <c r="AQ577" i="8"/>
  <c r="AQ576" i="8"/>
  <c r="AQ575" i="8"/>
  <c r="AQ574" i="8"/>
  <c r="AQ573" i="8"/>
  <c r="AQ572" i="8"/>
  <c r="AQ571" i="8"/>
  <c r="AQ570" i="8"/>
  <c r="AQ569" i="8"/>
  <c r="AQ568" i="8"/>
  <c r="AQ567" i="8"/>
  <c r="AQ566" i="8"/>
  <c r="AQ565" i="8"/>
  <c r="AQ564" i="8"/>
  <c r="AQ563" i="8"/>
  <c r="AQ562" i="8"/>
  <c r="AQ561" i="8"/>
  <c r="AQ560" i="8"/>
  <c r="AQ559" i="8"/>
  <c r="AQ558" i="8"/>
  <c r="AQ557" i="8"/>
  <c r="AQ556" i="8"/>
  <c r="AQ555" i="8"/>
  <c r="AQ554" i="8"/>
  <c r="AQ553" i="8"/>
  <c r="AQ552" i="8"/>
  <c r="AQ551" i="8"/>
  <c r="AQ550" i="8"/>
  <c r="AQ549" i="8"/>
  <c r="AQ548" i="8"/>
  <c r="AQ547" i="8"/>
  <c r="AQ546" i="8"/>
  <c r="AQ545" i="8"/>
  <c r="AQ544" i="8"/>
  <c r="AQ543" i="8"/>
  <c r="AQ542" i="8"/>
  <c r="AQ541" i="8"/>
  <c r="AQ540" i="8"/>
  <c r="AQ539" i="8"/>
  <c r="AQ538" i="8"/>
  <c r="AQ537" i="8"/>
  <c r="AQ536" i="8"/>
  <c r="AQ535" i="8"/>
  <c r="AQ534" i="8"/>
  <c r="AQ533" i="8"/>
  <c r="AQ532" i="8"/>
  <c r="AQ531" i="8"/>
  <c r="AQ530" i="8"/>
  <c r="AQ529" i="8"/>
  <c r="AQ528" i="8"/>
  <c r="AQ527" i="8"/>
  <c r="AQ526" i="8"/>
  <c r="AQ525" i="8"/>
  <c r="AQ524" i="8"/>
  <c r="AQ523" i="8"/>
  <c r="AQ522" i="8"/>
  <c r="AQ521" i="8"/>
  <c r="AQ520" i="8"/>
  <c r="AQ519" i="8"/>
  <c r="AQ518" i="8"/>
  <c r="AQ517" i="8"/>
  <c r="AQ516" i="8"/>
  <c r="AQ515" i="8"/>
  <c r="AQ514" i="8"/>
  <c r="AQ513" i="8"/>
  <c r="AQ512" i="8"/>
  <c r="AQ511" i="8"/>
  <c r="AQ510" i="8"/>
  <c r="AQ509" i="8"/>
  <c r="AQ508" i="8"/>
  <c r="AQ507" i="8"/>
  <c r="AQ506" i="8"/>
  <c r="AQ505" i="8"/>
  <c r="AQ504" i="8"/>
  <c r="AQ503" i="8"/>
  <c r="AQ502" i="8"/>
  <c r="AQ501" i="8"/>
  <c r="AQ500" i="8"/>
  <c r="AQ499" i="8"/>
  <c r="AQ498" i="8"/>
  <c r="AQ497" i="8"/>
  <c r="AQ496" i="8"/>
  <c r="AQ495" i="8"/>
  <c r="AQ494" i="8"/>
  <c r="AQ493" i="8"/>
  <c r="AQ492" i="8"/>
  <c r="AQ491" i="8"/>
  <c r="AQ490" i="8"/>
  <c r="AQ489" i="8"/>
  <c r="AQ488" i="8"/>
  <c r="AQ487" i="8"/>
  <c r="AQ486" i="8"/>
  <c r="AQ485" i="8"/>
  <c r="AQ484" i="8"/>
  <c r="AQ483" i="8"/>
  <c r="AQ482" i="8"/>
  <c r="AQ481" i="8"/>
  <c r="AQ480" i="8"/>
  <c r="AQ479" i="8"/>
  <c r="AQ478" i="8"/>
  <c r="AQ477" i="8"/>
  <c r="AQ476" i="8"/>
  <c r="AQ475" i="8"/>
  <c r="AQ474" i="8"/>
  <c r="AQ473" i="8"/>
  <c r="AQ472" i="8"/>
  <c r="AQ471" i="8"/>
  <c r="AQ470" i="8"/>
  <c r="AQ469" i="8"/>
  <c r="AQ468" i="8"/>
  <c r="AQ467" i="8"/>
  <c r="AQ466" i="8"/>
  <c r="AQ465" i="8"/>
  <c r="AQ464" i="8"/>
  <c r="AQ463" i="8"/>
  <c r="AQ462" i="8"/>
  <c r="AQ461" i="8"/>
  <c r="AQ460" i="8"/>
  <c r="AQ459" i="8"/>
  <c r="AQ458" i="8"/>
  <c r="AQ457" i="8"/>
  <c r="AQ456" i="8"/>
  <c r="AQ455" i="8"/>
  <c r="AQ454" i="8"/>
  <c r="AQ453" i="8"/>
  <c r="AQ452" i="8"/>
  <c r="AQ451" i="8"/>
  <c r="AQ450" i="8"/>
  <c r="AQ449" i="8"/>
  <c r="AQ448" i="8"/>
  <c r="AQ447" i="8"/>
  <c r="AQ446" i="8"/>
  <c r="AQ445" i="8"/>
  <c r="AQ444" i="8"/>
  <c r="AQ443" i="8"/>
  <c r="AQ442" i="8"/>
  <c r="AQ441" i="8"/>
  <c r="AQ440" i="8"/>
  <c r="AQ439" i="8"/>
  <c r="AQ438" i="8"/>
  <c r="AQ437" i="8"/>
  <c r="AQ436" i="8"/>
  <c r="AQ435" i="8"/>
  <c r="AQ434" i="8"/>
  <c r="AQ433" i="8"/>
  <c r="AQ432" i="8"/>
  <c r="AQ431" i="8"/>
  <c r="AQ430" i="8"/>
  <c r="AQ429" i="8"/>
  <c r="AQ428" i="8"/>
  <c r="AQ427" i="8"/>
  <c r="AQ426" i="8"/>
  <c r="AQ425" i="8"/>
  <c r="AQ424" i="8"/>
  <c r="AQ423" i="8"/>
  <c r="AQ422" i="8"/>
  <c r="AQ421" i="8"/>
  <c r="AQ420" i="8"/>
  <c r="AQ419" i="8"/>
  <c r="AQ418" i="8"/>
  <c r="AQ417" i="8"/>
  <c r="AQ416" i="8"/>
  <c r="AQ415" i="8"/>
  <c r="AQ414" i="8"/>
  <c r="AQ413" i="8"/>
  <c r="AQ412" i="8"/>
  <c r="AQ411" i="8"/>
  <c r="AQ410" i="8"/>
  <c r="AQ409" i="8"/>
  <c r="AQ408" i="8"/>
  <c r="AQ407" i="8"/>
  <c r="AQ406" i="8"/>
  <c r="AQ405" i="8"/>
  <c r="AQ404" i="8"/>
  <c r="AQ403" i="8"/>
  <c r="AQ402" i="8"/>
  <c r="AQ401" i="8"/>
  <c r="AQ400" i="8"/>
  <c r="AQ399" i="8"/>
  <c r="AQ398" i="8"/>
  <c r="AQ397" i="8"/>
  <c r="AQ396" i="8"/>
  <c r="AQ395" i="8"/>
  <c r="AQ394" i="8"/>
  <c r="AQ393" i="8"/>
  <c r="AQ392" i="8"/>
  <c r="AQ391" i="8"/>
  <c r="AQ390" i="8"/>
  <c r="AQ389" i="8"/>
  <c r="AQ388" i="8"/>
  <c r="AQ387" i="8"/>
  <c r="AQ386" i="8"/>
  <c r="AQ385" i="8"/>
  <c r="AQ384" i="8"/>
  <c r="AQ383" i="8"/>
  <c r="AQ382" i="8"/>
  <c r="AQ381" i="8"/>
  <c r="AQ380" i="8"/>
  <c r="AQ379" i="8"/>
  <c r="AQ378" i="8"/>
  <c r="AQ377" i="8"/>
  <c r="AQ376" i="8"/>
  <c r="AQ375" i="8"/>
  <c r="AQ374" i="8"/>
  <c r="AQ373" i="8"/>
  <c r="AQ372" i="8"/>
  <c r="AQ371" i="8"/>
  <c r="AQ370" i="8"/>
  <c r="AQ369" i="8"/>
  <c r="AQ368" i="8"/>
  <c r="AQ367" i="8"/>
  <c r="AQ366" i="8"/>
  <c r="AQ365" i="8"/>
  <c r="AQ364" i="8"/>
  <c r="AQ363" i="8"/>
  <c r="AQ362" i="8"/>
  <c r="AQ361" i="8"/>
  <c r="AQ360" i="8"/>
  <c r="AQ359" i="8"/>
  <c r="AQ358" i="8"/>
  <c r="AQ357" i="8"/>
  <c r="AQ356" i="8"/>
  <c r="AQ355" i="8"/>
  <c r="AQ354" i="8"/>
  <c r="AQ353" i="8"/>
  <c r="AQ352" i="8"/>
  <c r="AQ351" i="8"/>
  <c r="AQ350" i="8"/>
  <c r="AQ349" i="8"/>
  <c r="AQ348" i="8"/>
  <c r="AQ347" i="8"/>
  <c r="AQ346" i="8"/>
  <c r="AQ345" i="8"/>
  <c r="AQ344" i="8"/>
  <c r="AQ343" i="8"/>
  <c r="AQ342" i="8"/>
  <c r="AQ341" i="8"/>
  <c r="AQ340" i="8"/>
  <c r="AQ339" i="8"/>
  <c r="AQ338" i="8"/>
  <c r="AQ337" i="8"/>
  <c r="AQ336" i="8"/>
  <c r="AQ335" i="8"/>
  <c r="AQ334" i="8"/>
  <c r="AQ333" i="8"/>
  <c r="AQ332" i="8"/>
  <c r="AQ331" i="8"/>
  <c r="AQ330" i="8"/>
  <c r="AQ329" i="8"/>
  <c r="AQ328" i="8"/>
  <c r="AQ327" i="8"/>
  <c r="AQ326" i="8"/>
  <c r="AQ325" i="8"/>
  <c r="AQ324" i="8"/>
  <c r="AQ323" i="8"/>
  <c r="AQ322" i="8"/>
  <c r="AQ321" i="8"/>
  <c r="AQ320" i="8"/>
  <c r="AQ319" i="8"/>
  <c r="AQ318" i="8"/>
  <c r="AQ317" i="8"/>
  <c r="AQ316" i="8"/>
  <c r="AQ315" i="8"/>
  <c r="AQ314" i="8"/>
  <c r="AQ313" i="8"/>
  <c r="AQ312" i="8"/>
  <c r="AQ311" i="8"/>
  <c r="AQ310" i="8"/>
  <c r="AQ309" i="8"/>
  <c r="AQ308" i="8"/>
  <c r="AQ307" i="8"/>
  <c r="AQ306" i="8"/>
  <c r="AQ305" i="8"/>
  <c r="AQ304" i="8"/>
  <c r="AQ303" i="8"/>
  <c r="AQ302" i="8"/>
  <c r="AQ301" i="8"/>
  <c r="AQ300" i="8"/>
  <c r="AQ299" i="8"/>
  <c r="AQ298" i="8"/>
  <c r="AQ297" i="8"/>
  <c r="AQ296" i="8"/>
  <c r="AQ295" i="8"/>
  <c r="AQ294" i="8"/>
  <c r="AQ293" i="8"/>
  <c r="AQ292" i="8"/>
  <c r="AQ291" i="8"/>
  <c r="AQ290" i="8"/>
  <c r="AQ289" i="8"/>
  <c r="AQ288" i="8"/>
  <c r="AQ287" i="8"/>
  <c r="AQ286" i="8"/>
  <c r="AQ285" i="8"/>
  <c r="AQ284" i="8"/>
  <c r="AQ283" i="8"/>
  <c r="AQ282" i="8"/>
  <c r="AQ281" i="8"/>
  <c r="AQ280" i="8"/>
  <c r="AQ279" i="8"/>
  <c r="AQ278" i="8"/>
  <c r="AQ277" i="8"/>
  <c r="AQ276" i="8"/>
  <c r="AQ275" i="8"/>
  <c r="AQ274" i="8"/>
  <c r="AQ273" i="8"/>
  <c r="AQ272" i="8"/>
  <c r="AQ271" i="8"/>
  <c r="AQ270" i="8"/>
  <c r="AQ269" i="8"/>
  <c r="AQ268" i="8"/>
  <c r="AQ267" i="8"/>
  <c r="AQ266" i="8"/>
  <c r="AQ265" i="8"/>
  <c r="AQ264" i="8"/>
  <c r="AQ263" i="8"/>
  <c r="AQ262" i="8"/>
  <c r="AQ261" i="8"/>
  <c r="AQ260" i="8"/>
  <c r="AQ259" i="8"/>
  <c r="AQ258" i="8"/>
  <c r="AQ257" i="8"/>
  <c r="AQ256" i="8"/>
  <c r="AQ255" i="8"/>
  <c r="AQ254" i="8"/>
  <c r="AQ253" i="8"/>
  <c r="AQ252" i="8"/>
  <c r="AQ251" i="8"/>
  <c r="AQ250" i="8"/>
  <c r="AQ249" i="8"/>
  <c r="AQ248" i="8"/>
  <c r="AQ247" i="8"/>
  <c r="AQ246" i="8"/>
  <c r="AQ245" i="8"/>
  <c r="AQ244" i="8"/>
  <c r="AQ243" i="8"/>
  <c r="AQ242" i="8"/>
  <c r="AQ241" i="8"/>
  <c r="AQ240" i="8"/>
  <c r="AQ239" i="8"/>
  <c r="AQ238" i="8"/>
  <c r="AQ237" i="8"/>
  <c r="AQ236" i="8"/>
  <c r="AQ235" i="8"/>
  <c r="AQ234" i="8"/>
  <c r="AQ233" i="8"/>
  <c r="AQ232" i="8"/>
  <c r="AQ231" i="8"/>
  <c r="AQ230" i="8"/>
  <c r="AQ229" i="8"/>
  <c r="AQ228" i="8"/>
  <c r="AQ227" i="8"/>
  <c r="AQ226" i="8"/>
  <c r="AQ225" i="8"/>
  <c r="AQ224" i="8"/>
  <c r="AQ223" i="8"/>
  <c r="AQ222" i="8"/>
  <c r="AQ221" i="8"/>
  <c r="AQ220" i="8"/>
  <c r="AQ219" i="8"/>
  <c r="AQ218" i="8"/>
  <c r="AQ217" i="8"/>
  <c r="AQ216" i="8"/>
  <c r="AQ215" i="8"/>
  <c r="AQ214" i="8"/>
  <c r="AQ213" i="8"/>
  <c r="AQ212" i="8"/>
  <c r="AQ211" i="8"/>
  <c r="AQ210" i="8"/>
  <c r="AQ209" i="8"/>
  <c r="AQ208" i="8"/>
  <c r="AQ207" i="8"/>
  <c r="AQ206" i="8"/>
  <c r="AQ205" i="8"/>
  <c r="AQ204" i="8"/>
  <c r="AQ203" i="8"/>
  <c r="AQ202" i="8"/>
  <c r="AQ201" i="8"/>
  <c r="AQ200" i="8"/>
  <c r="AQ199" i="8"/>
  <c r="AQ198" i="8"/>
  <c r="AQ197" i="8"/>
  <c r="AQ196" i="8"/>
  <c r="AQ195" i="8"/>
  <c r="AQ194" i="8"/>
  <c r="AQ193" i="8"/>
  <c r="AQ192" i="8"/>
  <c r="AQ191" i="8"/>
  <c r="AQ190" i="8"/>
  <c r="AQ189" i="8"/>
  <c r="AQ188" i="8"/>
  <c r="AQ187" i="8"/>
  <c r="AQ186" i="8"/>
  <c r="AQ185" i="8"/>
  <c r="AQ184" i="8"/>
  <c r="AQ183" i="8"/>
  <c r="AQ182" i="8"/>
  <c r="AQ181" i="8"/>
  <c r="AQ180" i="8"/>
  <c r="AQ179" i="8"/>
  <c r="AQ178" i="8"/>
  <c r="AQ177" i="8"/>
  <c r="AQ176" i="8"/>
  <c r="AQ175" i="8"/>
  <c r="AQ174" i="8"/>
  <c r="AQ173" i="8"/>
  <c r="AQ172" i="8"/>
  <c r="AQ171" i="8"/>
  <c r="AQ170" i="8"/>
  <c r="AQ169" i="8"/>
  <c r="AQ168" i="8"/>
  <c r="AQ167" i="8"/>
  <c r="AQ166" i="8"/>
  <c r="AQ165" i="8"/>
  <c r="AQ164" i="8"/>
  <c r="AQ163" i="8"/>
  <c r="AQ162" i="8"/>
  <c r="AQ161" i="8"/>
  <c r="AQ160" i="8"/>
  <c r="AQ159" i="8"/>
  <c r="AQ158" i="8"/>
  <c r="AQ157" i="8"/>
  <c r="AQ156" i="8"/>
  <c r="AQ155" i="8"/>
  <c r="AQ154" i="8"/>
  <c r="AQ153" i="8"/>
  <c r="AQ152" i="8"/>
  <c r="AQ151" i="8"/>
  <c r="AQ150" i="8"/>
  <c r="AQ149" i="8"/>
  <c r="AQ148" i="8"/>
  <c r="AQ147" i="8"/>
  <c r="AQ146" i="8"/>
  <c r="AQ145" i="8"/>
  <c r="AQ144" i="8"/>
  <c r="AQ143" i="8"/>
  <c r="AQ142" i="8"/>
  <c r="AQ141" i="8"/>
  <c r="AQ140" i="8"/>
  <c r="AQ139" i="8"/>
  <c r="AQ138" i="8"/>
  <c r="AQ137" i="8"/>
  <c r="AQ136" i="8"/>
  <c r="AQ135" i="8"/>
  <c r="AQ134" i="8"/>
  <c r="AQ133" i="8"/>
  <c r="AQ132" i="8"/>
  <c r="AQ131" i="8"/>
  <c r="AQ130" i="8"/>
  <c r="AQ129" i="8"/>
  <c r="AQ128" i="8"/>
  <c r="AQ127" i="8"/>
  <c r="AQ126" i="8"/>
  <c r="AQ125" i="8"/>
  <c r="AQ124" i="8"/>
  <c r="AQ123" i="8"/>
  <c r="AQ122" i="8"/>
  <c r="AQ121" i="8"/>
  <c r="AQ120" i="8"/>
  <c r="AQ119" i="8"/>
  <c r="AQ118" i="8"/>
  <c r="AQ117" i="8"/>
  <c r="AQ116" i="8"/>
  <c r="AQ115" i="8"/>
  <c r="AQ114" i="8"/>
  <c r="AQ113" i="8"/>
  <c r="AQ112" i="8"/>
  <c r="AQ111" i="8"/>
  <c r="AQ110" i="8"/>
  <c r="AQ109" i="8"/>
  <c r="AQ108" i="8"/>
  <c r="AQ107" i="8"/>
  <c r="AQ106" i="8"/>
  <c r="AQ105" i="8"/>
  <c r="AQ104" i="8"/>
  <c r="AQ103" i="8"/>
  <c r="AQ102" i="8"/>
  <c r="AQ101" i="8"/>
  <c r="AQ100" i="8"/>
  <c r="AQ99" i="8"/>
  <c r="AQ98" i="8"/>
  <c r="AQ97" i="8"/>
  <c r="AQ96" i="8"/>
  <c r="AQ95" i="8"/>
  <c r="AQ94" i="8"/>
  <c r="AQ93" i="8"/>
  <c r="AQ92" i="8"/>
  <c r="AQ91" i="8"/>
  <c r="AQ90" i="8"/>
  <c r="AQ89" i="8"/>
  <c r="AQ88" i="8"/>
  <c r="AQ87" i="8"/>
  <c r="AQ86" i="8"/>
  <c r="AQ85" i="8"/>
  <c r="AQ84" i="8"/>
  <c r="AQ83" i="8"/>
  <c r="AQ82" i="8"/>
  <c r="AQ81" i="8"/>
  <c r="AQ80" i="8"/>
  <c r="AQ79" i="8"/>
  <c r="AQ78" i="8"/>
  <c r="AQ77" i="8"/>
  <c r="AQ76" i="8"/>
  <c r="AQ75" i="8"/>
  <c r="AQ74" i="8"/>
  <c r="AQ73" i="8"/>
  <c r="AQ72" i="8"/>
  <c r="AQ71" i="8"/>
  <c r="AQ70" i="8"/>
  <c r="AQ69" i="8"/>
  <c r="AQ68" i="8"/>
  <c r="AQ67" i="8"/>
  <c r="AQ66" i="8"/>
  <c r="AQ65" i="8"/>
  <c r="AQ64" i="8"/>
  <c r="AQ63" i="8"/>
  <c r="AQ62" i="8"/>
  <c r="AQ61" i="8"/>
  <c r="AQ60" i="8"/>
  <c r="AQ59" i="8"/>
  <c r="AQ58" i="8"/>
  <c r="AQ57" i="8"/>
  <c r="AQ56" i="8"/>
  <c r="AQ55" i="8"/>
  <c r="AQ54" i="8"/>
  <c r="AQ53" i="8"/>
  <c r="AQ52" i="8"/>
  <c r="AQ51" i="8"/>
  <c r="AQ50" i="8"/>
  <c r="AQ49" i="8"/>
  <c r="AQ48" i="8"/>
  <c r="AQ47" i="8"/>
  <c r="AQ46" i="8"/>
  <c r="AQ45" i="8"/>
  <c r="AQ44" i="8"/>
  <c r="AQ43" i="8"/>
  <c r="AQ42" i="8"/>
  <c r="AQ41" i="8"/>
  <c r="AQ40" i="8"/>
  <c r="AQ39" i="8"/>
  <c r="AQ38" i="8"/>
  <c r="AQ37" i="8"/>
  <c r="AQ36" i="8"/>
  <c r="AQ35" i="8"/>
  <c r="AQ34" i="8"/>
  <c r="AQ33" i="8"/>
  <c r="AQ32" i="8"/>
  <c r="AQ31" i="8"/>
  <c r="AQ30" i="8"/>
  <c r="AQ29" i="8"/>
  <c r="AQ28" i="8"/>
  <c r="AQ27" i="8"/>
  <c r="AQ26" i="8"/>
  <c r="AQ25" i="8"/>
  <c r="AQ24" i="8"/>
  <c r="AQ23" i="8"/>
  <c r="AQ22" i="8"/>
  <c r="AQ21" i="8"/>
  <c r="AQ20" i="8"/>
  <c r="AQ19" i="8"/>
  <c r="AQ18" i="8"/>
  <c r="AQ17" i="8"/>
  <c r="AQ16" i="8"/>
  <c r="AQ15" i="8"/>
  <c r="AQ14" i="8"/>
  <c r="AQ13" i="8"/>
  <c r="AQ12" i="8"/>
  <c r="AQ11" i="8"/>
  <c r="AQ10" i="8"/>
  <c r="AQ9" i="8"/>
  <c r="AQ8" i="8"/>
  <c r="AQ7" i="8"/>
  <c r="AQ6" i="8"/>
  <c r="AQ5" i="8"/>
  <c r="AM1004" i="8"/>
  <c r="AM1003" i="8"/>
  <c r="AM1002" i="8"/>
  <c r="AM1001" i="8"/>
  <c r="AM1000" i="8"/>
  <c r="AM999" i="8"/>
  <c r="AM998" i="8"/>
  <c r="AM997" i="8"/>
  <c r="AM996" i="8"/>
  <c r="AM995" i="8"/>
  <c r="AM994" i="8"/>
  <c r="AM993" i="8"/>
  <c r="AM992" i="8"/>
  <c r="AM991" i="8"/>
  <c r="AM990" i="8"/>
  <c r="AM989" i="8"/>
  <c r="AM988" i="8"/>
  <c r="AM987" i="8"/>
  <c r="AM986" i="8"/>
  <c r="AM985" i="8"/>
  <c r="AM984" i="8"/>
  <c r="AM983" i="8"/>
  <c r="AM982" i="8"/>
  <c r="AM981" i="8"/>
  <c r="AM980" i="8"/>
  <c r="AM979" i="8"/>
  <c r="AM978" i="8"/>
  <c r="AM977" i="8"/>
  <c r="AM976" i="8"/>
  <c r="AM975" i="8"/>
  <c r="AM974" i="8"/>
  <c r="AM973" i="8"/>
  <c r="AM972" i="8"/>
  <c r="AM971" i="8"/>
  <c r="AM970" i="8"/>
  <c r="AM969" i="8"/>
  <c r="AM968" i="8"/>
  <c r="AM967" i="8"/>
  <c r="AM966" i="8"/>
  <c r="AM965" i="8"/>
  <c r="AM964" i="8"/>
  <c r="AM963" i="8"/>
  <c r="AM962" i="8"/>
  <c r="AM961" i="8"/>
  <c r="AM960" i="8"/>
  <c r="AM959" i="8"/>
  <c r="AM958" i="8"/>
  <c r="AM957" i="8"/>
  <c r="AM956" i="8"/>
  <c r="AM955" i="8"/>
  <c r="AM954" i="8"/>
  <c r="AM953" i="8"/>
  <c r="AM952" i="8"/>
  <c r="AM951" i="8"/>
  <c r="AM950" i="8"/>
  <c r="AM949" i="8"/>
  <c r="AM948" i="8"/>
  <c r="AM947" i="8"/>
  <c r="AM946" i="8"/>
  <c r="AM945" i="8"/>
  <c r="AM944" i="8"/>
  <c r="AM943" i="8"/>
  <c r="AM942" i="8"/>
  <c r="AM941" i="8"/>
  <c r="AM940" i="8"/>
  <c r="AM939" i="8"/>
  <c r="AM938" i="8"/>
  <c r="AM937" i="8"/>
  <c r="AM936" i="8"/>
  <c r="AM935" i="8"/>
  <c r="AM934" i="8"/>
  <c r="AM933" i="8"/>
  <c r="AM932" i="8"/>
  <c r="AM931" i="8"/>
  <c r="AM930" i="8"/>
  <c r="AM929" i="8"/>
  <c r="AM928" i="8"/>
  <c r="AM927" i="8"/>
  <c r="AM926" i="8"/>
  <c r="AM925" i="8"/>
  <c r="AM924" i="8"/>
  <c r="AM923" i="8"/>
  <c r="AM922" i="8"/>
  <c r="AM921" i="8"/>
  <c r="AM920" i="8"/>
  <c r="AM919" i="8"/>
  <c r="AM918" i="8"/>
  <c r="AM917" i="8"/>
  <c r="AM916" i="8"/>
  <c r="AM915" i="8"/>
  <c r="AM914" i="8"/>
  <c r="AM913" i="8"/>
  <c r="AM912" i="8"/>
  <c r="AM911" i="8"/>
  <c r="AM910" i="8"/>
  <c r="AM909" i="8"/>
  <c r="AM908" i="8"/>
  <c r="AM907" i="8"/>
  <c r="AM906" i="8"/>
  <c r="AM905" i="8"/>
  <c r="AM904" i="8"/>
  <c r="AM903" i="8"/>
  <c r="AM902" i="8"/>
  <c r="AM901" i="8"/>
  <c r="AM900" i="8"/>
  <c r="AM899" i="8"/>
  <c r="AM898" i="8"/>
  <c r="AM897" i="8"/>
  <c r="AM896" i="8"/>
  <c r="AM895" i="8"/>
  <c r="AM894" i="8"/>
  <c r="AM893" i="8"/>
  <c r="AM892" i="8"/>
  <c r="AM891" i="8"/>
  <c r="AM890" i="8"/>
  <c r="AM889" i="8"/>
  <c r="AM888" i="8"/>
  <c r="AM887" i="8"/>
  <c r="AM886" i="8"/>
  <c r="AM885" i="8"/>
  <c r="AM884" i="8"/>
  <c r="AM883" i="8"/>
  <c r="AM882" i="8"/>
  <c r="AM881" i="8"/>
  <c r="AM880" i="8"/>
  <c r="AM879" i="8"/>
  <c r="AM878" i="8"/>
  <c r="AM877" i="8"/>
  <c r="AM876" i="8"/>
  <c r="AM875" i="8"/>
  <c r="AM874" i="8"/>
  <c r="AM873" i="8"/>
  <c r="AM872" i="8"/>
  <c r="AM871" i="8"/>
  <c r="AM870" i="8"/>
  <c r="AM869" i="8"/>
  <c r="AM868" i="8"/>
  <c r="AM867" i="8"/>
  <c r="AM866" i="8"/>
  <c r="AM865" i="8"/>
  <c r="AM864" i="8"/>
  <c r="AM863" i="8"/>
  <c r="AM862" i="8"/>
  <c r="AM861" i="8"/>
  <c r="AM860" i="8"/>
  <c r="AM859" i="8"/>
  <c r="AM858" i="8"/>
  <c r="AM857" i="8"/>
  <c r="AM856" i="8"/>
  <c r="AM855" i="8"/>
  <c r="AM854" i="8"/>
  <c r="AM853" i="8"/>
  <c r="AM852" i="8"/>
  <c r="AM851" i="8"/>
  <c r="AM850" i="8"/>
  <c r="AM849" i="8"/>
  <c r="AM848" i="8"/>
  <c r="AM847" i="8"/>
  <c r="AM846" i="8"/>
  <c r="AM845" i="8"/>
  <c r="AM844" i="8"/>
  <c r="AM843" i="8"/>
  <c r="AM842" i="8"/>
  <c r="AM841" i="8"/>
  <c r="AM840" i="8"/>
  <c r="AM839" i="8"/>
  <c r="AM838" i="8"/>
  <c r="AM837" i="8"/>
  <c r="AM836" i="8"/>
  <c r="AM835" i="8"/>
  <c r="AM834" i="8"/>
  <c r="AM833" i="8"/>
  <c r="AM832" i="8"/>
  <c r="AM831" i="8"/>
  <c r="AM830" i="8"/>
  <c r="AM829" i="8"/>
  <c r="AM828" i="8"/>
  <c r="AM827" i="8"/>
  <c r="AM826" i="8"/>
  <c r="AM825" i="8"/>
  <c r="AM824" i="8"/>
  <c r="AM823" i="8"/>
  <c r="AM822" i="8"/>
  <c r="AM821" i="8"/>
  <c r="AM820" i="8"/>
  <c r="AM819" i="8"/>
  <c r="AM818" i="8"/>
  <c r="AM817" i="8"/>
  <c r="AM816" i="8"/>
  <c r="AM815" i="8"/>
  <c r="AM814" i="8"/>
  <c r="AM813" i="8"/>
  <c r="AM812" i="8"/>
  <c r="AM811" i="8"/>
  <c r="AM810" i="8"/>
  <c r="AM809" i="8"/>
  <c r="AM808" i="8"/>
  <c r="AM807" i="8"/>
  <c r="AM806" i="8"/>
  <c r="AM805" i="8"/>
  <c r="AM804" i="8"/>
  <c r="AM803" i="8"/>
  <c r="AM802" i="8"/>
  <c r="AM801" i="8"/>
  <c r="AM800" i="8"/>
  <c r="AM799" i="8"/>
  <c r="AM798" i="8"/>
  <c r="AM797" i="8"/>
  <c r="AM796" i="8"/>
  <c r="AM795" i="8"/>
  <c r="AM794" i="8"/>
  <c r="AM793" i="8"/>
  <c r="AM792" i="8"/>
  <c r="AM791" i="8"/>
  <c r="AM790" i="8"/>
  <c r="AM789" i="8"/>
  <c r="AM788" i="8"/>
  <c r="AM787" i="8"/>
  <c r="AM786" i="8"/>
  <c r="AM785" i="8"/>
  <c r="AM784" i="8"/>
  <c r="AM783" i="8"/>
  <c r="AM782" i="8"/>
  <c r="AM781" i="8"/>
  <c r="AM780" i="8"/>
  <c r="AM779" i="8"/>
  <c r="AM778" i="8"/>
  <c r="AM777" i="8"/>
  <c r="AM776" i="8"/>
  <c r="AM775" i="8"/>
  <c r="AM774" i="8"/>
  <c r="AM773" i="8"/>
  <c r="AM772" i="8"/>
  <c r="AM771" i="8"/>
  <c r="AM770" i="8"/>
  <c r="AM769" i="8"/>
  <c r="AM768" i="8"/>
  <c r="AM767" i="8"/>
  <c r="AM766" i="8"/>
  <c r="AM765" i="8"/>
  <c r="AM764" i="8"/>
  <c r="AM763" i="8"/>
  <c r="AM762" i="8"/>
  <c r="AM761" i="8"/>
  <c r="AM760" i="8"/>
  <c r="AM759" i="8"/>
  <c r="AM758" i="8"/>
  <c r="AM757" i="8"/>
  <c r="AM756" i="8"/>
  <c r="AM755" i="8"/>
  <c r="AM754" i="8"/>
  <c r="AM753" i="8"/>
  <c r="AM752" i="8"/>
  <c r="AM751" i="8"/>
  <c r="AM750" i="8"/>
  <c r="AM749" i="8"/>
  <c r="AM748" i="8"/>
  <c r="AM747" i="8"/>
  <c r="AM746" i="8"/>
  <c r="AM745" i="8"/>
  <c r="AM744" i="8"/>
  <c r="AM743" i="8"/>
  <c r="AM742" i="8"/>
  <c r="AM741" i="8"/>
  <c r="AM740" i="8"/>
  <c r="AM739" i="8"/>
  <c r="AM738" i="8"/>
  <c r="AM737" i="8"/>
  <c r="AM736" i="8"/>
  <c r="AM735" i="8"/>
  <c r="AM734" i="8"/>
  <c r="AM733" i="8"/>
  <c r="AM732" i="8"/>
  <c r="AM731" i="8"/>
  <c r="AM730" i="8"/>
  <c r="AM729" i="8"/>
  <c r="AM728" i="8"/>
  <c r="AM727" i="8"/>
  <c r="AM726" i="8"/>
  <c r="AM725" i="8"/>
  <c r="AM724" i="8"/>
  <c r="AM723" i="8"/>
  <c r="AM722" i="8"/>
  <c r="AM721" i="8"/>
  <c r="AM720" i="8"/>
  <c r="AM719" i="8"/>
  <c r="AM718" i="8"/>
  <c r="AM717" i="8"/>
  <c r="AM716" i="8"/>
  <c r="AM715" i="8"/>
  <c r="AM714" i="8"/>
  <c r="AM713" i="8"/>
  <c r="AM712" i="8"/>
  <c r="AM711" i="8"/>
  <c r="AM710" i="8"/>
  <c r="AM709" i="8"/>
  <c r="AM708" i="8"/>
  <c r="AM707" i="8"/>
  <c r="AM706" i="8"/>
  <c r="AM705" i="8"/>
  <c r="AM704" i="8"/>
  <c r="AM703" i="8"/>
  <c r="AM702" i="8"/>
  <c r="AM701" i="8"/>
  <c r="AM700" i="8"/>
  <c r="AM699" i="8"/>
  <c r="AM698" i="8"/>
  <c r="AM697" i="8"/>
  <c r="AM696" i="8"/>
  <c r="AM695" i="8"/>
  <c r="AM694" i="8"/>
  <c r="AM693" i="8"/>
  <c r="AM692" i="8"/>
  <c r="AM691" i="8"/>
  <c r="AM690" i="8"/>
  <c r="AM689" i="8"/>
  <c r="AM688" i="8"/>
  <c r="AM687" i="8"/>
  <c r="AM686" i="8"/>
  <c r="AM685" i="8"/>
  <c r="AM684" i="8"/>
  <c r="AM683" i="8"/>
  <c r="AM682" i="8"/>
  <c r="AM681" i="8"/>
  <c r="AM680" i="8"/>
  <c r="AM679" i="8"/>
  <c r="AM678" i="8"/>
  <c r="AM677" i="8"/>
  <c r="AM676" i="8"/>
  <c r="AM675" i="8"/>
  <c r="AM674" i="8"/>
  <c r="AM673" i="8"/>
  <c r="AM672" i="8"/>
  <c r="AM671" i="8"/>
  <c r="AM670" i="8"/>
  <c r="AM669" i="8"/>
  <c r="AM668" i="8"/>
  <c r="AM667" i="8"/>
  <c r="AM666" i="8"/>
  <c r="AM665" i="8"/>
  <c r="AM664" i="8"/>
  <c r="AM663" i="8"/>
  <c r="AM662" i="8"/>
  <c r="AM661" i="8"/>
  <c r="AM660" i="8"/>
  <c r="AM659" i="8"/>
  <c r="AM658" i="8"/>
  <c r="AM657" i="8"/>
  <c r="AM656" i="8"/>
  <c r="AM655" i="8"/>
  <c r="AM654" i="8"/>
  <c r="AM653" i="8"/>
  <c r="AM652" i="8"/>
  <c r="AM651" i="8"/>
  <c r="AM650" i="8"/>
  <c r="AM649" i="8"/>
  <c r="AM648" i="8"/>
  <c r="AM647" i="8"/>
  <c r="AM646" i="8"/>
  <c r="AM645" i="8"/>
  <c r="AM644" i="8"/>
  <c r="AM643" i="8"/>
  <c r="AM642" i="8"/>
  <c r="AM641" i="8"/>
  <c r="AM640" i="8"/>
  <c r="AM639" i="8"/>
  <c r="AM638" i="8"/>
  <c r="AM637" i="8"/>
  <c r="AM636" i="8"/>
  <c r="AM635" i="8"/>
  <c r="AM634" i="8"/>
  <c r="AM633" i="8"/>
  <c r="AM632" i="8"/>
  <c r="AM631" i="8"/>
  <c r="AM630" i="8"/>
  <c r="AM629" i="8"/>
  <c r="AM628" i="8"/>
  <c r="AM627" i="8"/>
  <c r="AM626" i="8"/>
  <c r="AM625" i="8"/>
  <c r="AM624" i="8"/>
  <c r="AM623" i="8"/>
  <c r="AM622" i="8"/>
  <c r="AM621" i="8"/>
  <c r="AM620" i="8"/>
  <c r="AM619" i="8"/>
  <c r="AM618" i="8"/>
  <c r="AM617" i="8"/>
  <c r="AM616" i="8"/>
  <c r="AM615" i="8"/>
  <c r="AM614" i="8"/>
  <c r="AM613" i="8"/>
  <c r="AM612" i="8"/>
  <c r="AM611" i="8"/>
  <c r="AM610" i="8"/>
  <c r="AM609" i="8"/>
  <c r="AM608" i="8"/>
  <c r="AM607" i="8"/>
  <c r="AM606" i="8"/>
  <c r="AM605" i="8"/>
  <c r="AM604" i="8"/>
  <c r="AM603" i="8"/>
  <c r="AM602" i="8"/>
  <c r="AM601" i="8"/>
  <c r="AM600" i="8"/>
  <c r="AM599" i="8"/>
  <c r="AM598" i="8"/>
  <c r="AM597" i="8"/>
  <c r="AM596" i="8"/>
  <c r="AM595" i="8"/>
  <c r="AM594" i="8"/>
  <c r="AM593" i="8"/>
  <c r="AM592" i="8"/>
  <c r="AM591" i="8"/>
  <c r="AM590" i="8"/>
  <c r="AM589" i="8"/>
  <c r="AM588" i="8"/>
  <c r="AM587" i="8"/>
  <c r="AM586" i="8"/>
  <c r="AM585" i="8"/>
  <c r="AM584" i="8"/>
  <c r="AM583" i="8"/>
  <c r="AM582" i="8"/>
  <c r="AM581" i="8"/>
  <c r="AM580" i="8"/>
  <c r="AM579" i="8"/>
  <c r="AM578" i="8"/>
  <c r="AM577" i="8"/>
  <c r="AM576" i="8"/>
  <c r="AM575" i="8"/>
  <c r="AM574" i="8"/>
  <c r="AM573" i="8"/>
  <c r="AM572" i="8"/>
  <c r="AM571" i="8"/>
  <c r="AM570" i="8"/>
  <c r="AM569" i="8"/>
  <c r="AM568" i="8"/>
  <c r="AM567" i="8"/>
  <c r="AM566" i="8"/>
  <c r="AM565" i="8"/>
  <c r="AM564" i="8"/>
  <c r="AM563" i="8"/>
  <c r="AM562" i="8"/>
  <c r="AM561" i="8"/>
  <c r="AM560" i="8"/>
  <c r="AM559" i="8"/>
  <c r="AM558" i="8"/>
  <c r="AM557" i="8"/>
  <c r="AM556" i="8"/>
  <c r="AM555" i="8"/>
  <c r="AM554" i="8"/>
  <c r="AM553" i="8"/>
  <c r="AM552" i="8"/>
  <c r="AM551" i="8"/>
  <c r="AM550" i="8"/>
  <c r="AM549" i="8"/>
  <c r="AM548" i="8"/>
  <c r="AM547" i="8"/>
  <c r="AM546" i="8"/>
  <c r="AM545" i="8"/>
  <c r="AM544" i="8"/>
  <c r="AM543" i="8"/>
  <c r="AM542" i="8"/>
  <c r="AM541" i="8"/>
  <c r="AM540" i="8"/>
  <c r="AM539" i="8"/>
  <c r="AM538" i="8"/>
  <c r="AM537" i="8"/>
  <c r="AM536" i="8"/>
  <c r="AM535" i="8"/>
  <c r="AM534" i="8"/>
  <c r="AM533" i="8"/>
  <c r="AM532" i="8"/>
  <c r="AM531" i="8"/>
  <c r="AM530" i="8"/>
  <c r="AM529" i="8"/>
  <c r="AM528" i="8"/>
  <c r="AM527" i="8"/>
  <c r="AM526" i="8"/>
  <c r="AM525" i="8"/>
  <c r="AM524" i="8"/>
  <c r="AM523" i="8"/>
  <c r="AM522" i="8"/>
  <c r="AM521" i="8"/>
  <c r="AM520" i="8"/>
  <c r="AM519" i="8"/>
  <c r="AM518" i="8"/>
  <c r="AM517" i="8"/>
  <c r="AM516" i="8"/>
  <c r="AM515" i="8"/>
  <c r="AM514" i="8"/>
  <c r="AM513" i="8"/>
  <c r="AM512" i="8"/>
  <c r="AM511" i="8"/>
  <c r="AM510" i="8"/>
  <c r="AM509" i="8"/>
  <c r="AM508" i="8"/>
  <c r="AM507" i="8"/>
  <c r="AM506" i="8"/>
  <c r="AM505" i="8"/>
  <c r="AM504" i="8"/>
  <c r="AM503" i="8"/>
  <c r="AM502" i="8"/>
  <c r="AM501" i="8"/>
  <c r="AM500" i="8"/>
  <c r="AM499" i="8"/>
  <c r="AM498" i="8"/>
  <c r="AM497" i="8"/>
  <c r="AM496" i="8"/>
  <c r="AM495" i="8"/>
  <c r="AM494" i="8"/>
  <c r="AM493" i="8"/>
  <c r="AM492" i="8"/>
  <c r="AM491" i="8"/>
  <c r="AM490" i="8"/>
  <c r="AM489" i="8"/>
  <c r="AM488" i="8"/>
  <c r="AM487" i="8"/>
  <c r="AM486" i="8"/>
  <c r="AM485" i="8"/>
  <c r="AM484" i="8"/>
  <c r="AM483" i="8"/>
  <c r="AM482" i="8"/>
  <c r="AM481" i="8"/>
  <c r="AM480" i="8"/>
  <c r="AM479" i="8"/>
  <c r="AM478" i="8"/>
  <c r="AM477" i="8"/>
  <c r="AM476" i="8"/>
  <c r="AM475" i="8"/>
  <c r="AM474" i="8"/>
  <c r="AM473" i="8"/>
  <c r="AM472" i="8"/>
  <c r="AM471" i="8"/>
  <c r="AM470" i="8"/>
  <c r="AM469" i="8"/>
  <c r="AM468" i="8"/>
  <c r="AM467" i="8"/>
  <c r="AM466" i="8"/>
  <c r="AM465" i="8"/>
  <c r="AM464" i="8"/>
  <c r="AM463" i="8"/>
  <c r="AM462" i="8"/>
  <c r="AM461" i="8"/>
  <c r="AM460" i="8"/>
  <c r="AM459" i="8"/>
  <c r="AM458" i="8"/>
  <c r="AM457" i="8"/>
  <c r="AM456" i="8"/>
  <c r="AM455" i="8"/>
  <c r="AM454" i="8"/>
  <c r="AM453" i="8"/>
  <c r="AM452" i="8"/>
  <c r="AM451" i="8"/>
  <c r="AM450" i="8"/>
  <c r="AM449" i="8"/>
  <c r="AM448" i="8"/>
  <c r="AM447" i="8"/>
  <c r="AM446" i="8"/>
  <c r="AM445" i="8"/>
  <c r="AM444" i="8"/>
  <c r="AM443" i="8"/>
  <c r="AM442" i="8"/>
  <c r="AM441" i="8"/>
  <c r="AM440" i="8"/>
  <c r="AM439" i="8"/>
  <c r="AM438" i="8"/>
  <c r="AM437" i="8"/>
  <c r="AM436" i="8"/>
  <c r="AM435" i="8"/>
  <c r="AM434" i="8"/>
  <c r="AM433" i="8"/>
  <c r="AM432" i="8"/>
  <c r="AM431" i="8"/>
  <c r="AM430" i="8"/>
  <c r="AM429" i="8"/>
  <c r="AM428" i="8"/>
  <c r="AM427" i="8"/>
  <c r="AM426" i="8"/>
  <c r="AM425" i="8"/>
  <c r="AM424" i="8"/>
  <c r="AM423" i="8"/>
  <c r="AM422" i="8"/>
  <c r="AM421" i="8"/>
  <c r="AM420" i="8"/>
  <c r="AM419" i="8"/>
  <c r="AM418" i="8"/>
  <c r="AM417" i="8"/>
  <c r="AM416" i="8"/>
  <c r="AM415" i="8"/>
  <c r="AM414" i="8"/>
  <c r="AM413" i="8"/>
  <c r="AM412" i="8"/>
  <c r="AM411" i="8"/>
  <c r="AM410" i="8"/>
  <c r="AM409" i="8"/>
  <c r="AM408" i="8"/>
  <c r="AM407" i="8"/>
  <c r="AM406" i="8"/>
  <c r="AM405" i="8"/>
  <c r="AM404" i="8"/>
  <c r="AM403" i="8"/>
  <c r="AM402" i="8"/>
  <c r="AM401" i="8"/>
  <c r="AM400" i="8"/>
  <c r="AM399" i="8"/>
  <c r="AM398" i="8"/>
  <c r="AM397" i="8"/>
  <c r="AM396" i="8"/>
  <c r="AM395" i="8"/>
  <c r="AM394" i="8"/>
  <c r="AM393" i="8"/>
  <c r="AM392" i="8"/>
  <c r="AM391" i="8"/>
  <c r="AM390" i="8"/>
  <c r="AM389" i="8"/>
  <c r="AM388" i="8"/>
  <c r="AM387" i="8"/>
  <c r="AM386" i="8"/>
  <c r="AM385" i="8"/>
  <c r="AM384" i="8"/>
  <c r="AM383" i="8"/>
  <c r="AM382" i="8"/>
  <c r="AM381" i="8"/>
  <c r="AM380" i="8"/>
  <c r="AM379" i="8"/>
  <c r="AM378" i="8"/>
  <c r="AM377" i="8"/>
  <c r="AM376" i="8"/>
  <c r="AM375" i="8"/>
  <c r="AM374" i="8"/>
  <c r="AM373" i="8"/>
  <c r="AM372" i="8"/>
  <c r="AM371" i="8"/>
  <c r="AM370" i="8"/>
  <c r="AM369" i="8"/>
  <c r="AM368" i="8"/>
  <c r="AM367" i="8"/>
  <c r="AM366" i="8"/>
  <c r="AM365" i="8"/>
  <c r="AM364" i="8"/>
  <c r="AM363" i="8"/>
  <c r="AM362" i="8"/>
  <c r="AM361" i="8"/>
  <c r="AM360" i="8"/>
  <c r="AM359" i="8"/>
  <c r="AM358" i="8"/>
  <c r="AM357" i="8"/>
  <c r="AM356" i="8"/>
  <c r="AM355" i="8"/>
  <c r="AM354" i="8"/>
  <c r="AM353" i="8"/>
  <c r="AM352" i="8"/>
  <c r="AM351" i="8"/>
  <c r="AM350" i="8"/>
  <c r="AM349" i="8"/>
  <c r="AM348" i="8"/>
  <c r="AM347" i="8"/>
  <c r="AM346" i="8"/>
  <c r="AM345" i="8"/>
  <c r="AM344" i="8"/>
  <c r="AM343" i="8"/>
  <c r="AM342" i="8"/>
  <c r="AM341" i="8"/>
  <c r="AM340" i="8"/>
  <c r="AM339" i="8"/>
  <c r="AM338" i="8"/>
  <c r="AM337" i="8"/>
  <c r="AM336" i="8"/>
  <c r="AM335" i="8"/>
  <c r="AM334" i="8"/>
  <c r="AM333" i="8"/>
  <c r="AM332" i="8"/>
  <c r="AM331" i="8"/>
  <c r="AM330" i="8"/>
  <c r="AM329" i="8"/>
  <c r="AM328" i="8"/>
  <c r="AM327" i="8"/>
  <c r="AM326" i="8"/>
  <c r="AM325" i="8"/>
  <c r="AM324" i="8"/>
  <c r="AM323" i="8"/>
  <c r="AM322" i="8"/>
  <c r="AM321" i="8"/>
  <c r="AM320" i="8"/>
  <c r="AM319" i="8"/>
  <c r="AM318" i="8"/>
  <c r="AM317" i="8"/>
  <c r="AM316" i="8"/>
  <c r="AM315" i="8"/>
  <c r="AM314" i="8"/>
  <c r="AM313" i="8"/>
  <c r="AM312" i="8"/>
  <c r="AM311" i="8"/>
  <c r="AM310" i="8"/>
  <c r="AM309" i="8"/>
  <c r="AM308" i="8"/>
  <c r="AM307" i="8"/>
  <c r="AM306" i="8"/>
  <c r="AM305" i="8"/>
  <c r="AM304" i="8"/>
  <c r="AM303" i="8"/>
  <c r="AM302" i="8"/>
  <c r="AM301" i="8"/>
  <c r="AM300" i="8"/>
  <c r="AM299" i="8"/>
  <c r="AM298" i="8"/>
  <c r="AM297" i="8"/>
  <c r="AM296" i="8"/>
  <c r="AM295" i="8"/>
  <c r="AM294" i="8"/>
  <c r="AM293" i="8"/>
  <c r="AM292" i="8"/>
  <c r="AM291" i="8"/>
  <c r="AM290" i="8"/>
  <c r="AM289" i="8"/>
  <c r="AM288" i="8"/>
  <c r="AM287" i="8"/>
  <c r="AM286" i="8"/>
  <c r="AM285" i="8"/>
  <c r="AM284" i="8"/>
  <c r="AM283" i="8"/>
  <c r="AM282" i="8"/>
  <c r="AM281" i="8"/>
  <c r="AM280" i="8"/>
  <c r="AM279" i="8"/>
  <c r="AM278" i="8"/>
  <c r="AM277" i="8"/>
  <c r="AM276" i="8"/>
  <c r="AM275" i="8"/>
  <c r="AM274" i="8"/>
  <c r="AM273" i="8"/>
  <c r="AM272" i="8"/>
  <c r="AM271" i="8"/>
  <c r="AM270" i="8"/>
  <c r="AM269" i="8"/>
  <c r="AM268" i="8"/>
  <c r="AM267" i="8"/>
  <c r="AM266" i="8"/>
  <c r="AM265" i="8"/>
  <c r="AM264" i="8"/>
  <c r="AM263" i="8"/>
  <c r="AM262" i="8"/>
  <c r="AM261" i="8"/>
  <c r="AM260" i="8"/>
  <c r="AM259" i="8"/>
  <c r="AM258" i="8"/>
  <c r="AM257" i="8"/>
  <c r="AM256" i="8"/>
  <c r="AM255" i="8"/>
  <c r="AM254" i="8"/>
  <c r="AM253" i="8"/>
  <c r="AM252" i="8"/>
  <c r="AM251" i="8"/>
  <c r="AM250" i="8"/>
  <c r="AM249" i="8"/>
  <c r="AM248" i="8"/>
  <c r="AM247" i="8"/>
  <c r="AM246" i="8"/>
  <c r="AM245" i="8"/>
  <c r="AM244" i="8"/>
  <c r="AM243" i="8"/>
  <c r="AM242" i="8"/>
  <c r="AM241" i="8"/>
  <c r="AM240" i="8"/>
  <c r="AM239" i="8"/>
  <c r="AM238" i="8"/>
  <c r="AM237" i="8"/>
  <c r="AM236" i="8"/>
  <c r="AM235" i="8"/>
  <c r="AM234" i="8"/>
  <c r="AM233" i="8"/>
  <c r="AM232" i="8"/>
  <c r="AM231" i="8"/>
  <c r="AM230" i="8"/>
  <c r="AM229" i="8"/>
  <c r="AM228" i="8"/>
  <c r="AM227" i="8"/>
  <c r="AM226" i="8"/>
  <c r="AM225" i="8"/>
  <c r="AM224" i="8"/>
  <c r="AM223" i="8"/>
  <c r="AM222" i="8"/>
  <c r="AM221" i="8"/>
  <c r="AM220" i="8"/>
  <c r="AM219" i="8"/>
  <c r="AM218" i="8"/>
  <c r="AM217" i="8"/>
  <c r="AM216" i="8"/>
  <c r="AM215" i="8"/>
  <c r="AM214" i="8"/>
  <c r="AM213" i="8"/>
  <c r="AM212" i="8"/>
  <c r="AM211" i="8"/>
  <c r="AM210" i="8"/>
  <c r="AM209" i="8"/>
  <c r="AM208" i="8"/>
  <c r="AM207" i="8"/>
  <c r="AM206" i="8"/>
  <c r="AM205" i="8"/>
  <c r="AM204" i="8"/>
  <c r="AM203" i="8"/>
  <c r="AM202" i="8"/>
  <c r="AM201" i="8"/>
  <c r="AM200" i="8"/>
  <c r="AM199" i="8"/>
  <c r="AM198" i="8"/>
  <c r="AM197" i="8"/>
  <c r="AM196" i="8"/>
  <c r="AM195" i="8"/>
  <c r="AM194" i="8"/>
  <c r="AM193" i="8"/>
  <c r="AM192" i="8"/>
  <c r="AM191" i="8"/>
  <c r="AM190" i="8"/>
  <c r="AM189" i="8"/>
  <c r="AM188" i="8"/>
  <c r="AM187" i="8"/>
  <c r="AM186" i="8"/>
  <c r="AM185" i="8"/>
  <c r="AM184" i="8"/>
  <c r="AM183" i="8"/>
  <c r="AM182" i="8"/>
  <c r="AM181" i="8"/>
  <c r="AM180" i="8"/>
  <c r="AM179" i="8"/>
  <c r="AM178" i="8"/>
  <c r="AM177" i="8"/>
  <c r="AM176" i="8"/>
  <c r="AM175" i="8"/>
  <c r="AM174" i="8"/>
  <c r="AM173" i="8"/>
  <c r="AM172" i="8"/>
  <c r="AM171" i="8"/>
  <c r="AM170" i="8"/>
  <c r="AM169" i="8"/>
  <c r="AM168" i="8"/>
  <c r="AM167" i="8"/>
  <c r="AM166" i="8"/>
  <c r="AM165" i="8"/>
  <c r="AM164" i="8"/>
  <c r="AM163" i="8"/>
  <c r="AM162" i="8"/>
  <c r="AM161" i="8"/>
  <c r="AM160" i="8"/>
  <c r="AM159" i="8"/>
  <c r="AM158" i="8"/>
  <c r="AM157" i="8"/>
  <c r="AM156" i="8"/>
  <c r="AM155" i="8"/>
  <c r="AM154" i="8"/>
  <c r="AM153" i="8"/>
  <c r="AM152" i="8"/>
  <c r="AM151" i="8"/>
  <c r="AM150" i="8"/>
  <c r="AM149" i="8"/>
  <c r="AM148" i="8"/>
  <c r="AM147" i="8"/>
  <c r="AM146" i="8"/>
  <c r="AM145" i="8"/>
  <c r="AM144" i="8"/>
  <c r="AM143" i="8"/>
  <c r="AM142" i="8"/>
  <c r="AM141" i="8"/>
  <c r="AM140" i="8"/>
  <c r="AM139" i="8"/>
  <c r="AM138" i="8"/>
  <c r="AM137" i="8"/>
  <c r="AM136" i="8"/>
  <c r="AM135" i="8"/>
  <c r="AM134" i="8"/>
  <c r="AM133" i="8"/>
  <c r="AM132" i="8"/>
  <c r="AM131" i="8"/>
  <c r="AM130" i="8"/>
  <c r="AM129" i="8"/>
  <c r="AM128" i="8"/>
  <c r="AM127" i="8"/>
  <c r="AM126" i="8"/>
  <c r="AM125" i="8"/>
  <c r="AM124" i="8"/>
  <c r="AM123" i="8"/>
  <c r="AM122" i="8"/>
  <c r="AM121" i="8"/>
  <c r="AM120" i="8"/>
  <c r="AM119" i="8"/>
  <c r="AM118" i="8"/>
  <c r="AM117" i="8"/>
  <c r="AM116" i="8"/>
  <c r="AM115" i="8"/>
  <c r="AM114" i="8"/>
  <c r="AM113" i="8"/>
  <c r="AM112" i="8"/>
  <c r="AM111" i="8"/>
  <c r="AM110" i="8"/>
  <c r="AM109" i="8"/>
  <c r="AM108" i="8"/>
  <c r="AM107" i="8"/>
  <c r="AM106" i="8"/>
  <c r="AM105" i="8"/>
  <c r="AM104" i="8"/>
  <c r="AM103" i="8"/>
  <c r="AM102" i="8"/>
  <c r="AM101" i="8"/>
  <c r="AM100" i="8"/>
  <c r="AM99" i="8"/>
  <c r="AM98" i="8"/>
  <c r="AM97" i="8"/>
  <c r="AM96" i="8"/>
  <c r="AM95" i="8"/>
  <c r="AM94" i="8"/>
  <c r="AM93" i="8"/>
  <c r="AM92" i="8"/>
  <c r="AM91" i="8"/>
  <c r="AM90" i="8"/>
  <c r="AM89" i="8"/>
  <c r="AM88" i="8"/>
  <c r="AM87" i="8"/>
  <c r="AM86" i="8"/>
  <c r="AM85" i="8"/>
  <c r="AM84" i="8"/>
  <c r="AM83" i="8"/>
  <c r="AM82" i="8"/>
  <c r="AM81" i="8"/>
  <c r="AM80" i="8"/>
  <c r="AM79" i="8"/>
  <c r="AM78" i="8"/>
  <c r="AM77" i="8"/>
  <c r="AM76" i="8"/>
  <c r="AM75" i="8"/>
  <c r="AM74" i="8"/>
  <c r="AM73" i="8"/>
  <c r="AM72" i="8"/>
  <c r="AM71" i="8"/>
  <c r="AM70" i="8"/>
  <c r="AM69" i="8"/>
  <c r="AM68" i="8"/>
  <c r="AM67" i="8"/>
  <c r="AM66" i="8"/>
  <c r="AM65" i="8"/>
  <c r="AM64" i="8"/>
  <c r="AM63" i="8"/>
  <c r="AM62" i="8"/>
  <c r="AM61" i="8"/>
  <c r="AM60" i="8"/>
  <c r="AM59" i="8"/>
  <c r="AM58" i="8"/>
  <c r="AM57"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M9" i="8"/>
  <c r="AM8" i="8"/>
  <c r="AM7" i="8"/>
  <c r="AM6" i="8"/>
  <c r="AM5" i="8"/>
  <c r="AI1004" i="8"/>
  <c r="AI1003" i="8"/>
  <c r="AI1002" i="8"/>
  <c r="AI1001" i="8"/>
  <c r="AI1000" i="8"/>
  <c r="AI999" i="8"/>
  <c r="AI998" i="8"/>
  <c r="AI997" i="8"/>
  <c r="AI996" i="8"/>
  <c r="AI995" i="8"/>
  <c r="AI994" i="8"/>
  <c r="AI993" i="8"/>
  <c r="AI992" i="8"/>
  <c r="AI991" i="8"/>
  <c r="AI990" i="8"/>
  <c r="AI989" i="8"/>
  <c r="AI988" i="8"/>
  <c r="AI987" i="8"/>
  <c r="AI986" i="8"/>
  <c r="AI985" i="8"/>
  <c r="AI984" i="8"/>
  <c r="AI983" i="8"/>
  <c r="AI982" i="8"/>
  <c r="AI981" i="8"/>
  <c r="AI980" i="8"/>
  <c r="AI979" i="8"/>
  <c r="AI978" i="8"/>
  <c r="AI977" i="8"/>
  <c r="AI976" i="8"/>
  <c r="AI975" i="8"/>
  <c r="AI974" i="8"/>
  <c r="AI973" i="8"/>
  <c r="AI972" i="8"/>
  <c r="AI971" i="8"/>
  <c r="AI970" i="8"/>
  <c r="AI969" i="8"/>
  <c r="AI968" i="8"/>
  <c r="AI967" i="8"/>
  <c r="AI966" i="8"/>
  <c r="AI965" i="8"/>
  <c r="AI964" i="8"/>
  <c r="AI963" i="8"/>
  <c r="AI962" i="8"/>
  <c r="AI961" i="8"/>
  <c r="AI960" i="8"/>
  <c r="AI959" i="8"/>
  <c r="AI958" i="8"/>
  <c r="AI957" i="8"/>
  <c r="AI956" i="8"/>
  <c r="AI955" i="8"/>
  <c r="AI954" i="8"/>
  <c r="AI953" i="8"/>
  <c r="AI952" i="8"/>
  <c r="AI951" i="8"/>
  <c r="AI950" i="8"/>
  <c r="AI949" i="8"/>
  <c r="AI948" i="8"/>
  <c r="AI947" i="8"/>
  <c r="AI946" i="8"/>
  <c r="AI945" i="8"/>
  <c r="AI944" i="8"/>
  <c r="AI943" i="8"/>
  <c r="AI942" i="8"/>
  <c r="AI941" i="8"/>
  <c r="AI940" i="8"/>
  <c r="AI939" i="8"/>
  <c r="AI938" i="8"/>
  <c r="AI937" i="8"/>
  <c r="AI936" i="8"/>
  <c r="AI935" i="8"/>
  <c r="AI934" i="8"/>
  <c r="AI933" i="8"/>
  <c r="AI932" i="8"/>
  <c r="AI931" i="8"/>
  <c r="AI930" i="8"/>
  <c r="AI929" i="8"/>
  <c r="AI928" i="8"/>
  <c r="AI927" i="8"/>
  <c r="AI926" i="8"/>
  <c r="AI925" i="8"/>
  <c r="AI924" i="8"/>
  <c r="AI923" i="8"/>
  <c r="AI922" i="8"/>
  <c r="AI921" i="8"/>
  <c r="AI920" i="8"/>
  <c r="AI919" i="8"/>
  <c r="AI918" i="8"/>
  <c r="AI917" i="8"/>
  <c r="AI916" i="8"/>
  <c r="AI915" i="8"/>
  <c r="AI914" i="8"/>
  <c r="AI913" i="8"/>
  <c r="AI912" i="8"/>
  <c r="AI911" i="8"/>
  <c r="AI910" i="8"/>
  <c r="AI909" i="8"/>
  <c r="AI908" i="8"/>
  <c r="AI907" i="8"/>
  <c r="AI906" i="8"/>
  <c r="AI905" i="8"/>
  <c r="AI904" i="8"/>
  <c r="AI903" i="8"/>
  <c r="AI902" i="8"/>
  <c r="AI901" i="8"/>
  <c r="AI900" i="8"/>
  <c r="AI899" i="8"/>
  <c r="AI898" i="8"/>
  <c r="AI897" i="8"/>
  <c r="AI896" i="8"/>
  <c r="AI895" i="8"/>
  <c r="AI894" i="8"/>
  <c r="AI893" i="8"/>
  <c r="AI892" i="8"/>
  <c r="AI891" i="8"/>
  <c r="AI890" i="8"/>
  <c r="AI889" i="8"/>
  <c r="AI888" i="8"/>
  <c r="AI887" i="8"/>
  <c r="AI886" i="8"/>
  <c r="AI885" i="8"/>
  <c r="AI884" i="8"/>
  <c r="AI883" i="8"/>
  <c r="AI882" i="8"/>
  <c r="AI881" i="8"/>
  <c r="AI880" i="8"/>
  <c r="AI879" i="8"/>
  <c r="AI878" i="8"/>
  <c r="AI877" i="8"/>
  <c r="AI876" i="8"/>
  <c r="AI875" i="8"/>
  <c r="AI874" i="8"/>
  <c r="AI873" i="8"/>
  <c r="AI872" i="8"/>
  <c r="AI871" i="8"/>
  <c r="AI870" i="8"/>
  <c r="AI869" i="8"/>
  <c r="AI868" i="8"/>
  <c r="AI867" i="8"/>
  <c r="AI866" i="8"/>
  <c r="AI865" i="8"/>
  <c r="AI864" i="8"/>
  <c r="AI863" i="8"/>
  <c r="AI862" i="8"/>
  <c r="AI861" i="8"/>
  <c r="AI860" i="8"/>
  <c r="AI859" i="8"/>
  <c r="AI858" i="8"/>
  <c r="AI857" i="8"/>
  <c r="AI856" i="8"/>
  <c r="AI855" i="8"/>
  <c r="AI854" i="8"/>
  <c r="AI853" i="8"/>
  <c r="AI852" i="8"/>
  <c r="AI851" i="8"/>
  <c r="AI850" i="8"/>
  <c r="AI849" i="8"/>
  <c r="AI848" i="8"/>
  <c r="AI847" i="8"/>
  <c r="AI846" i="8"/>
  <c r="AI845" i="8"/>
  <c r="AI844" i="8"/>
  <c r="AI843" i="8"/>
  <c r="AI842" i="8"/>
  <c r="AI841" i="8"/>
  <c r="AI840" i="8"/>
  <c r="AI839" i="8"/>
  <c r="AI838" i="8"/>
  <c r="AI837" i="8"/>
  <c r="AI836" i="8"/>
  <c r="AI835" i="8"/>
  <c r="AI834" i="8"/>
  <c r="AI833" i="8"/>
  <c r="AI832" i="8"/>
  <c r="AI831" i="8"/>
  <c r="AI830" i="8"/>
  <c r="AI829" i="8"/>
  <c r="AI828" i="8"/>
  <c r="AI827" i="8"/>
  <c r="AI826" i="8"/>
  <c r="AI825" i="8"/>
  <c r="AI824" i="8"/>
  <c r="AI823" i="8"/>
  <c r="AI822" i="8"/>
  <c r="AI821" i="8"/>
  <c r="AI820" i="8"/>
  <c r="AI819" i="8"/>
  <c r="AI818" i="8"/>
  <c r="AI817" i="8"/>
  <c r="AI816" i="8"/>
  <c r="AI815" i="8"/>
  <c r="AI814" i="8"/>
  <c r="AI813" i="8"/>
  <c r="AI812" i="8"/>
  <c r="AI811" i="8"/>
  <c r="AI810" i="8"/>
  <c r="AI809" i="8"/>
  <c r="AI808" i="8"/>
  <c r="AI807" i="8"/>
  <c r="AI806" i="8"/>
  <c r="AI805" i="8"/>
  <c r="AI804" i="8"/>
  <c r="AI803" i="8"/>
  <c r="AI802" i="8"/>
  <c r="AI801" i="8"/>
  <c r="AI800" i="8"/>
  <c r="AI799" i="8"/>
  <c r="AI798" i="8"/>
  <c r="AI797" i="8"/>
  <c r="AI796" i="8"/>
  <c r="AI795" i="8"/>
  <c r="AI794" i="8"/>
  <c r="AI793" i="8"/>
  <c r="AI792" i="8"/>
  <c r="AI791" i="8"/>
  <c r="AI790" i="8"/>
  <c r="AI789" i="8"/>
  <c r="AI788" i="8"/>
  <c r="AI787" i="8"/>
  <c r="AI786" i="8"/>
  <c r="AI785" i="8"/>
  <c r="AI784" i="8"/>
  <c r="AI783" i="8"/>
  <c r="AI782" i="8"/>
  <c r="AI781" i="8"/>
  <c r="AI780" i="8"/>
  <c r="AI779" i="8"/>
  <c r="AI778" i="8"/>
  <c r="AI777" i="8"/>
  <c r="AI776" i="8"/>
  <c r="AI775" i="8"/>
  <c r="AI774" i="8"/>
  <c r="AI773" i="8"/>
  <c r="AI772" i="8"/>
  <c r="AI771" i="8"/>
  <c r="AI770" i="8"/>
  <c r="AI769" i="8"/>
  <c r="AI768" i="8"/>
  <c r="AI767" i="8"/>
  <c r="AI766" i="8"/>
  <c r="AI765" i="8"/>
  <c r="AI764" i="8"/>
  <c r="AI763" i="8"/>
  <c r="AI762" i="8"/>
  <c r="AI761" i="8"/>
  <c r="AI760" i="8"/>
  <c r="AI759" i="8"/>
  <c r="AI758" i="8"/>
  <c r="AI757" i="8"/>
  <c r="AI756" i="8"/>
  <c r="AI755" i="8"/>
  <c r="AI754" i="8"/>
  <c r="AI753" i="8"/>
  <c r="AI752" i="8"/>
  <c r="AI751" i="8"/>
  <c r="AI750" i="8"/>
  <c r="AI749" i="8"/>
  <c r="AI748" i="8"/>
  <c r="AI747" i="8"/>
  <c r="AI746" i="8"/>
  <c r="AI745" i="8"/>
  <c r="AI744" i="8"/>
  <c r="AI743" i="8"/>
  <c r="AI742" i="8"/>
  <c r="AI741" i="8"/>
  <c r="AI740" i="8"/>
  <c r="AI739" i="8"/>
  <c r="AI738" i="8"/>
  <c r="AI737" i="8"/>
  <c r="AI736" i="8"/>
  <c r="AI735" i="8"/>
  <c r="AI734" i="8"/>
  <c r="AI733" i="8"/>
  <c r="AI732" i="8"/>
  <c r="AI731" i="8"/>
  <c r="AI730" i="8"/>
  <c r="AI729" i="8"/>
  <c r="AI728" i="8"/>
  <c r="AI727" i="8"/>
  <c r="AI726" i="8"/>
  <c r="AI725" i="8"/>
  <c r="AI724" i="8"/>
  <c r="AI723" i="8"/>
  <c r="AI722" i="8"/>
  <c r="AI721" i="8"/>
  <c r="AI720" i="8"/>
  <c r="AI719" i="8"/>
  <c r="AI718" i="8"/>
  <c r="AI717" i="8"/>
  <c r="AI716" i="8"/>
  <c r="AI715" i="8"/>
  <c r="AI714" i="8"/>
  <c r="AI713" i="8"/>
  <c r="AI712" i="8"/>
  <c r="AI711" i="8"/>
  <c r="AI710" i="8"/>
  <c r="AI709" i="8"/>
  <c r="AI708" i="8"/>
  <c r="AI707" i="8"/>
  <c r="AI706" i="8"/>
  <c r="AI705" i="8"/>
  <c r="AI704" i="8"/>
  <c r="AI703" i="8"/>
  <c r="AI702" i="8"/>
  <c r="AI701" i="8"/>
  <c r="AI700" i="8"/>
  <c r="AI699" i="8"/>
  <c r="AI698" i="8"/>
  <c r="AI697" i="8"/>
  <c r="AI696" i="8"/>
  <c r="AI695" i="8"/>
  <c r="AI694" i="8"/>
  <c r="AI693" i="8"/>
  <c r="AI692" i="8"/>
  <c r="AI691" i="8"/>
  <c r="AI690" i="8"/>
  <c r="AI689" i="8"/>
  <c r="AI688" i="8"/>
  <c r="AI687" i="8"/>
  <c r="AI686" i="8"/>
  <c r="AI685" i="8"/>
  <c r="AI684" i="8"/>
  <c r="AI683" i="8"/>
  <c r="AI682" i="8"/>
  <c r="AI681" i="8"/>
  <c r="AI680" i="8"/>
  <c r="AI679" i="8"/>
  <c r="AI678" i="8"/>
  <c r="AI677" i="8"/>
  <c r="AI676" i="8"/>
  <c r="AI675" i="8"/>
  <c r="AI674" i="8"/>
  <c r="AI673" i="8"/>
  <c r="AI672" i="8"/>
  <c r="AI671" i="8"/>
  <c r="AI670" i="8"/>
  <c r="AI669" i="8"/>
  <c r="AI668" i="8"/>
  <c r="AI667" i="8"/>
  <c r="AI666" i="8"/>
  <c r="AI665" i="8"/>
  <c r="AI664" i="8"/>
  <c r="AI663" i="8"/>
  <c r="AI662" i="8"/>
  <c r="AI661" i="8"/>
  <c r="AI660" i="8"/>
  <c r="AI659" i="8"/>
  <c r="AI658" i="8"/>
  <c r="AI657" i="8"/>
  <c r="AI656" i="8"/>
  <c r="AI655" i="8"/>
  <c r="AI654" i="8"/>
  <c r="AI653" i="8"/>
  <c r="AI652" i="8"/>
  <c r="AI651" i="8"/>
  <c r="AI650" i="8"/>
  <c r="AI649" i="8"/>
  <c r="AI648" i="8"/>
  <c r="AI647" i="8"/>
  <c r="AI646" i="8"/>
  <c r="AI645" i="8"/>
  <c r="AI644" i="8"/>
  <c r="AI643" i="8"/>
  <c r="AI642" i="8"/>
  <c r="AI641" i="8"/>
  <c r="AI640" i="8"/>
  <c r="AI639" i="8"/>
  <c r="AI638" i="8"/>
  <c r="AI637" i="8"/>
  <c r="AI636" i="8"/>
  <c r="AI635" i="8"/>
  <c r="AI634" i="8"/>
  <c r="AI633" i="8"/>
  <c r="AI632" i="8"/>
  <c r="AI631" i="8"/>
  <c r="AI630" i="8"/>
  <c r="AI629" i="8"/>
  <c r="AI628" i="8"/>
  <c r="AI627" i="8"/>
  <c r="AI626" i="8"/>
  <c r="AI625" i="8"/>
  <c r="AI624" i="8"/>
  <c r="AI623" i="8"/>
  <c r="AI622" i="8"/>
  <c r="AI621" i="8"/>
  <c r="AI620" i="8"/>
  <c r="AI619" i="8"/>
  <c r="AI618" i="8"/>
  <c r="AI617" i="8"/>
  <c r="AI616" i="8"/>
  <c r="AI615" i="8"/>
  <c r="AI614" i="8"/>
  <c r="AI613" i="8"/>
  <c r="AI612" i="8"/>
  <c r="AI611" i="8"/>
  <c r="AI610" i="8"/>
  <c r="AI609" i="8"/>
  <c r="AI608" i="8"/>
  <c r="AI607" i="8"/>
  <c r="AI606" i="8"/>
  <c r="AI605" i="8"/>
  <c r="AI604" i="8"/>
  <c r="AI603" i="8"/>
  <c r="AI602" i="8"/>
  <c r="AI601" i="8"/>
  <c r="AI600" i="8"/>
  <c r="AI599" i="8"/>
  <c r="AI598" i="8"/>
  <c r="AI597" i="8"/>
  <c r="AI596" i="8"/>
  <c r="AI595" i="8"/>
  <c r="AI594" i="8"/>
  <c r="AI593" i="8"/>
  <c r="AI592" i="8"/>
  <c r="AI591" i="8"/>
  <c r="AI590" i="8"/>
  <c r="AI589" i="8"/>
  <c r="AI588" i="8"/>
  <c r="AI587" i="8"/>
  <c r="AI586" i="8"/>
  <c r="AI585" i="8"/>
  <c r="AI584" i="8"/>
  <c r="AI583" i="8"/>
  <c r="AI582" i="8"/>
  <c r="AI581" i="8"/>
  <c r="AI580" i="8"/>
  <c r="AI579" i="8"/>
  <c r="AI578" i="8"/>
  <c r="AI577" i="8"/>
  <c r="AI576" i="8"/>
  <c r="AI575" i="8"/>
  <c r="AI574" i="8"/>
  <c r="AI573" i="8"/>
  <c r="AI572" i="8"/>
  <c r="AI571" i="8"/>
  <c r="AI570" i="8"/>
  <c r="AI569" i="8"/>
  <c r="AI568" i="8"/>
  <c r="AI567" i="8"/>
  <c r="AI566" i="8"/>
  <c r="AI565" i="8"/>
  <c r="AI564" i="8"/>
  <c r="AI563" i="8"/>
  <c r="AI562" i="8"/>
  <c r="AI561" i="8"/>
  <c r="AI560" i="8"/>
  <c r="AI559" i="8"/>
  <c r="AI558" i="8"/>
  <c r="AI557" i="8"/>
  <c r="AI556" i="8"/>
  <c r="AI555" i="8"/>
  <c r="AI554" i="8"/>
  <c r="AI553" i="8"/>
  <c r="AI552" i="8"/>
  <c r="AI551" i="8"/>
  <c r="AI550" i="8"/>
  <c r="AI549" i="8"/>
  <c r="AI548" i="8"/>
  <c r="AI547" i="8"/>
  <c r="AI546" i="8"/>
  <c r="AI545" i="8"/>
  <c r="AI544" i="8"/>
  <c r="AI543" i="8"/>
  <c r="AI542" i="8"/>
  <c r="AI541" i="8"/>
  <c r="AI540" i="8"/>
  <c r="AI539" i="8"/>
  <c r="AI538" i="8"/>
  <c r="AI537" i="8"/>
  <c r="AI536" i="8"/>
  <c r="AI535" i="8"/>
  <c r="AI534" i="8"/>
  <c r="AI533" i="8"/>
  <c r="AI532" i="8"/>
  <c r="AI531" i="8"/>
  <c r="AI530" i="8"/>
  <c r="AI529" i="8"/>
  <c r="AI528" i="8"/>
  <c r="AI527" i="8"/>
  <c r="AI526" i="8"/>
  <c r="AI525" i="8"/>
  <c r="AI524" i="8"/>
  <c r="AI523" i="8"/>
  <c r="AI522" i="8"/>
  <c r="AI521" i="8"/>
  <c r="AI520" i="8"/>
  <c r="AI519" i="8"/>
  <c r="AI518" i="8"/>
  <c r="AI517" i="8"/>
  <c r="AI516" i="8"/>
  <c r="AI515" i="8"/>
  <c r="AI514" i="8"/>
  <c r="AI513" i="8"/>
  <c r="AI512" i="8"/>
  <c r="AI511" i="8"/>
  <c r="AI510" i="8"/>
  <c r="AI509" i="8"/>
  <c r="AI508" i="8"/>
  <c r="AI507" i="8"/>
  <c r="AI506" i="8"/>
  <c r="AI505" i="8"/>
  <c r="AI504" i="8"/>
  <c r="AI503" i="8"/>
  <c r="AI502" i="8"/>
  <c r="AI501" i="8"/>
  <c r="AI500" i="8"/>
  <c r="AI499" i="8"/>
  <c r="AI498" i="8"/>
  <c r="AI497" i="8"/>
  <c r="AI496" i="8"/>
  <c r="AI495" i="8"/>
  <c r="AI494" i="8"/>
  <c r="AI493" i="8"/>
  <c r="AI492" i="8"/>
  <c r="AI491" i="8"/>
  <c r="AI490" i="8"/>
  <c r="AI489" i="8"/>
  <c r="AI488" i="8"/>
  <c r="AI487" i="8"/>
  <c r="AI486" i="8"/>
  <c r="AI485" i="8"/>
  <c r="AI484" i="8"/>
  <c r="AI483" i="8"/>
  <c r="AI482" i="8"/>
  <c r="AI481" i="8"/>
  <c r="AI480" i="8"/>
  <c r="AI479" i="8"/>
  <c r="AI478" i="8"/>
  <c r="AI477" i="8"/>
  <c r="AI476" i="8"/>
  <c r="AI475" i="8"/>
  <c r="AI474" i="8"/>
  <c r="AI473" i="8"/>
  <c r="AI472" i="8"/>
  <c r="AI471" i="8"/>
  <c r="AI470" i="8"/>
  <c r="AI469" i="8"/>
  <c r="AI468" i="8"/>
  <c r="AI467" i="8"/>
  <c r="AI466" i="8"/>
  <c r="AI465" i="8"/>
  <c r="AI464" i="8"/>
  <c r="AI463" i="8"/>
  <c r="AI462" i="8"/>
  <c r="AI461" i="8"/>
  <c r="AI460" i="8"/>
  <c r="AI459" i="8"/>
  <c r="AI458" i="8"/>
  <c r="AI457" i="8"/>
  <c r="AI456" i="8"/>
  <c r="AI455" i="8"/>
  <c r="AI454" i="8"/>
  <c r="AI453" i="8"/>
  <c r="AI452" i="8"/>
  <c r="AI451" i="8"/>
  <c r="AI450" i="8"/>
  <c r="AI449" i="8"/>
  <c r="AI448" i="8"/>
  <c r="AI447" i="8"/>
  <c r="AI446" i="8"/>
  <c r="AI445" i="8"/>
  <c r="AI444" i="8"/>
  <c r="AI443" i="8"/>
  <c r="AI442" i="8"/>
  <c r="AI441" i="8"/>
  <c r="AI440" i="8"/>
  <c r="AI439" i="8"/>
  <c r="AI438" i="8"/>
  <c r="AI437" i="8"/>
  <c r="AI436" i="8"/>
  <c r="AI435" i="8"/>
  <c r="AI434" i="8"/>
  <c r="AI433" i="8"/>
  <c r="AI432" i="8"/>
  <c r="AI431" i="8"/>
  <c r="AI430" i="8"/>
  <c r="AI429" i="8"/>
  <c r="AI428" i="8"/>
  <c r="AI427" i="8"/>
  <c r="AI426" i="8"/>
  <c r="AI425" i="8"/>
  <c r="AI424" i="8"/>
  <c r="AI423" i="8"/>
  <c r="AI422" i="8"/>
  <c r="AI421" i="8"/>
  <c r="AI420" i="8"/>
  <c r="AI419" i="8"/>
  <c r="AI418" i="8"/>
  <c r="AI417" i="8"/>
  <c r="AI416" i="8"/>
  <c r="AI415" i="8"/>
  <c r="AI414" i="8"/>
  <c r="AI413" i="8"/>
  <c r="AI412" i="8"/>
  <c r="AI411" i="8"/>
  <c r="AI410" i="8"/>
  <c r="AI409" i="8"/>
  <c r="AI408" i="8"/>
  <c r="AI407" i="8"/>
  <c r="AI406" i="8"/>
  <c r="AI405" i="8"/>
  <c r="AI404" i="8"/>
  <c r="AI403" i="8"/>
  <c r="AI402" i="8"/>
  <c r="AI401" i="8"/>
  <c r="AI400" i="8"/>
  <c r="AI399" i="8"/>
  <c r="AI398" i="8"/>
  <c r="AI397" i="8"/>
  <c r="AI396" i="8"/>
  <c r="AI395" i="8"/>
  <c r="AI394" i="8"/>
  <c r="AI393" i="8"/>
  <c r="AI392" i="8"/>
  <c r="AI391" i="8"/>
  <c r="AI390" i="8"/>
  <c r="AI389" i="8"/>
  <c r="AI388" i="8"/>
  <c r="AI387" i="8"/>
  <c r="AI386" i="8"/>
  <c r="AI385" i="8"/>
  <c r="AI384" i="8"/>
  <c r="AI383" i="8"/>
  <c r="AI382" i="8"/>
  <c r="AI381" i="8"/>
  <c r="AI380" i="8"/>
  <c r="AI379" i="8"/>
  <c r="AI378" i="8"/>
  <c r="AI377" i="8"/>
  <c r="AI376" i="8"/>
  <c r="AI375" i="8"/>
  <c r="AI374" i="8"/>
  <c r="AI373" i="8"/>
  <c r="AI372" i="8"/>
  <c r="AI371" i="8"/>
  <c r="AI370" i="8"/>
  <c r="AI369" i="8"/>
  <c r="AI368" i="8"/>
  <c r="AI367" i="8"/>
  <c r="AI366" i="8"/>
  <c r="AI365" i="8"/>
  <c r="AI364" i="8"/>
  <c r="AI363" i="8"/>
  <c r="AI362" i="8"/>
  <c r="AI361" i="8"/>
  <c r="AI360" i="8"/>
  <c r="AI359" i="8"/>
  <c r="AI358" i="8"/>
  <c r="AI357" i="8"/>
  <c r="AI356" i="8"/>
  <c r="AI355" i="8"/>
  <c r="AI354" i="8"/>
  <c r="AI353" i="8"/>
  <c r="AI352" i="8"/>
  <c r="AI351" i="8"/>
  <c r="AI350" i="8"/>
  <c r="AI349" i="8"/>
  <c r="AI348" i="8"/>
  <c r="AI347" i="8"/>
  <c r="AI346" i="8"/>
  <c r="AI345" i="8"/>
  <c r="AI344" i="8"/>
  <c r="AI343" i="8"/>
  <c r="AI342" i="8"/>
  <c r="AI341" i="8"/>
  <c r="AI340" i="8"/>
  <c r="AI339" i="8"/>
  <c r="AI338" i="8"/>
  <c r="AI337" i="8"/>
  <c r="AI336" i="8"/>
  <c r="AI335" i="8"/>
  <c r="AI334" i="8"/>
  <c r="AI333" i="8"/>
  <c r="AI332" i="8"/>
  <c r="AI331" i="8"/>
  <c r="AI330" i="8"/>
  <c r="AI329" i="8"/>
  <c r="AI328" i="8"/>
  <c r="AI327" i="8"/>
  <c r="AI326" i="8"/>
  <c r="AI325" i="8"/>
  <c r="AI324" i="8"/>
  <c r="AI323" i="8"/>
  <c r="AI322" i="8"/>
  <c r="AI321" i="8"/>
  <c r="AI320" i="8"/>
  <c r="AI319" i="8"/>
  <c r="AI318" i="8"/>
  <c r="AI317" i="8"/>
  <c r="AI316" i="8"/>
  <c r="AI315" i="8"/>
  <c r="AI314" i="8"/>
  <c r="AI313" i="8"/>
  <c r="AI312" i="8"/>
  <c r="AI311" i="8"/>
  <c r="AI310" i="8"/>
  <c r="AI309" i="8"/>
  <c r="AI308" i="8"/>
  <c r="AI307" i="8"/>
  <c r="AI306" i="8"/>
  <c r="AI305" i="8"/>
  <c r="AI304" i="8"/>
  <c r="AI303" i="8"/>
  <c r="AI302" i="8"/>
  <c r="AI301" i="8"/>
  <c r="AI300" i="8"/>
  <c r="AI299" i="8"/>
  <c r="AI298" i="8"/>
  <c r="AI297" i="8"/>
  <c r="AI296" i="8"/>
  <c r="AI295" i="8"/>
  <c r="AI294" i="8"/>
  <c r="AI293" i="8"/>
  <c r="AI292" i="8"/>
  <c r="AI291" i="8"/>
  <c r="AI290" i="8"/>
  <c r="AI289" i="8"/>
  <c r="AI288" i="8"/>
  <c r="AI287" i="8"/>
  <c r="AI286" i="8"/>
  <c r="AI285" i="8"/>
  <c r="AI284" i="8"/>
  <c r="AI283" i="8"/>
  <c r="AI282" i="8"/>
  <c r="AI281" i="8"/>
  <c r="AI280" i="8"/>
  <c r="AI279" i="8"/>
  <c r="AI278" i="8"/>
  <c r="AI277" i="8"/>
  <c r="AI276" i="8"/>
  <c r="AI275" i="8"/>
  <c r="AI274" i="8"/>
  <c r="AI273" i="8"/>
  <c r="AI272" i="8"/>
  <c r="AI271" i="8"/>
  <c r="AI270" i="8"/>
  <c r="AI269" i="8"/>
  <c r="AI268" i="8"/>
  <c r="AI267" i="8"/>
  <c r="AI266" i="8"/>
  <c r="AI265" i="8"/>
  <c r="AI264" i="8"/>
  <c r="AI263" i="8"/>
  <c r="AI262" i="8"/>
  <c r="AI261" i="8"/>
  <c r="AI260" i="8"/>
  <c r="AI259" i="8"/>
  <c r="AI258" i="8"/>
  <c r="AI257" i="8"/>
  <c r="AI256" i="8"/>
  <c r="AI255" i="8"/>
  <c r="AI254" i="8"/>
  <c r="AI253" i="8"/>
  <c r="AI252" i="8"/>
  <c r="AI251" i="8"/>
  <c r="AI250" i="8"/>
  <c r="AI249" i="8"/>
  <c r="AI248" i="8"/>
  <c r="AI247" i="8"/>
  <c r="AI246" i="8"/>
  <c r="AI245" i="8"/>
  <c r="AI244" i="8"/>
  <c r="AI243" i="8"/>
  <c r="AI242" i="8"/>
  <c r="AI241" i="8"/>
  <c r="AI240" i="8"/>
  <c r="AI239" i="8"/>
  <c r="AI238" i="8"/>
  <c r="AI237" i="8"/>
  <c r="AI236" i="8"/>
  <c r="AI235" i="8"/>
  <c r="AI234" i="8"/>
  <c r="AI233" i="8"/>
  <c r="AI232" i="8"/>
  <c r="AI231" i="8"/>
  <c r="AI230" i="8"/>
  <c r="AI229" i="8"/>
  <c r="AI228" i="8"/>
  <c r="AI227" i="8"/>
  <c r="AI226" i="8"/>
  <c r="AI225" i="8"/>
  <c r="AI224" i="8"/>
  <c r="AI223" i="8"/>
  <c r="AI222" i="8"/>
  <c r="AI221" i="8"/>
  <c r="AI220" i="8"/>
  <c r="AI219" i="8"/>
  <c r="AI218" i="8"/>
  <c r="AI217" i="8"/>
  <c r="AI216" i="8"/>
  <c r="AI215" i="8"/>
  <c r="AI214" i="8"/>
  <c r="AI213" i="8"/>
  <c r="AI212" i="8"/>
  <c r="AI211" i="8"/>
  <c r="AI210" i="8"/>
  <c r="AI209" i="8"/>
  <c r="AI208" i="8"/>
  <c r="AI207" i="8"/>
  <c r="AI206" i="8"/>
  <c r="AI205" i="8"/>
  <c r="AI204" i="8"/>
  <c r="AI203" i="8"/>
  <c r="AI202" i="8"/>
  <c r="AI201" i="8"/>
  <c r="AI200" i="8"/>
  <c r="AI199" i="8"/>
  <c r="AI198" i="8"/>
  <c r="AI197" i="8"/>
  <c r="AI196" i="8"/>
  <c r="AI195" i="8"/>
  <c r="AI194" i="8"/>
  <c r="AI193" i="8"/>
  <c r="AI192" i="8"/>
  <c r="AI191" i="8"/>
  <c r="AI190" i="8"/>
  <c r="AI189" i="8"/>
  <c r="AI188" i="8"/>
  <c r="AI187" i="8"/>
  <c r="AI186" i="8"/>
  <c r="AI185" i="8"/>
  <c r="AI184" i="8"/>
  <c r="AI183" i="8"/>
  <c r="AI182" i="8"/>
  <c r="AI181" i="8"/>
  <c r="AI180" i="8"/>
  <c r="AI179" i="8"/>
  <c r="AI178" i="8"/>
  <c r="AI177" i="8"/>
  <c r="AI176" i="8"/>
  <c r="AI175" i="8"/>
  <c r="AI174" i="8"/>
  <c r="AI173" i="8"/>
  <c r="AI172" i="8"/>
  <c r="AI171" i="8"/>
  <c r="AI170" i="8"/>
  <c r="AI169" i="8"/>
  <c r="AI168" i="8"/>
  <c r="AI167" i="8"/>
  <c r="AI166" i="8"/>
  <c r="AI165" i="8"/>
  <c r="AI164" i="8"/>
  <c r="AI163" i="8"/>
  <c r="AI162" i="8"/>
  <c r="AI161" i="8"/>
  <c r="AI160" i="8"/>
  <c r="AI159" i="8"/>
  <c r="AI158" i="8"/>
  <c r="AI157" i="8"/>
  <c r="AI156" i="8"/>
  <c r="AI155" i="8"/>
  <c r="AI154" i="8"/>
  <c r="AI153" i="8"/>
  <c r="AI152" i="8"/>
  <c r="AI151" i="8"/>
  <c r="AI150" i="8"/>
  <c r="AI149" i="8"/>
  <c r="AI148" i="8"/>
  <c r="AI147" i="8"/>
  <c r="AI146" i="8"/>
  <c r="AI145" i="8"/>
  <c r="AI144" i="8"/>
  <c r="AI143" i="8"/>
  <c r="AI142" i="8"/>
  <c r="AI141" i="8"/>
  <c r="AI140" i="8"/>
  <c r="AI139" i="8"/>
  <c r="AI138" i="8"/>
  <c r="AI137" i="8"/>
  <c r="AI136" i="8"/>
  <c r="AI135" i="8"/>
  <c r="AI134" i="8"/>
  <c r="AI133" i="8"/>
  <c r="AI132" i="8"/>
  <c r="AI131" i="8"/>
  <c r="AI130" i="8"/>
  <c r="AI129" i="8"/>
  <c r="AI128" i="8"/>
  <c r="AI127" i="8"/>
  <c r="AI126" i="8"/>
  <c r="AI125" i="8"/>
  <c r="AI124" i="8"/>
  <c r="AI123" i="8"/>
  <c r="AI122" i="8"/>
  <c r="AI121" i="8"/>
  <c r="AI120" i="8"/>
  <c r="AI119" i="8"/>
  <c r="AI118" i="8"/>
  <c r="AI117" i="8"/>
  <c r="AI116" i="8"/>
  <c r="AI115" i="8"/>
  <c r="AI114" i="8"/>
  <c r="AI113" i="8"/>
  <c r="AI112" i="8"/>
  <c r="AI111" i="8"/>
  <c r="AI110" i="8"/>
  <c r="AI109" i="8"/>
  <c r="AI108" i="8"/>
  <c r="AI107" i="8"/>
  <c r="AI106" i="8"/>
  <c r="AI105" i="8"/>
  <c r="AI104" i="8"/>
  <c r="AI103" i="8"/>
  <c r="AI102" i="8"/>
  <c r="AI101" i="8"/>
  <c r="AI100" i="8"/>
  <c r="AI99" i="8"/>
  <c r="AI98" i="8"/>
  <c r="AI97" i="8"/>
  <c r="AI96" i="8"/>
  <c r="AI95" i="8"/>
  <c r="AI94" i="8"/>
  <c r="AI93" i="8"/>
  <c r="AI92" i="8"/>
  <c r="AI91" i="8"/>
  <c r="AI90" i="8"/>
  <c r="AI89" i="8"/>
  <c r="AI88" i="8"/>
  <c r="AI87" i="8"/>
  <c r="AI86" i="8"/>
  <c r="AI85" i="8"/>
  <c r="AI84" i="8"/>
  <c r="AI83" i="8"/>
  <c r="AI82" i="8"/>
  <c r="AI81" i="8"/>
  <c r="AI80" i="8"/>
  <c r="AI79" i="8"/>
  <c r="AI78" i="8"/>
  <c r="AI77" i="8"/>
  <c r="AI76" i="8"/>
  <c r="AI75" i="8"/>
  <c r="AI74" i="8"/>
  <c r="AI73" i="8"/>
  <c r="AI72" i="8"/>
  <c r="AI71" i="8"/>
  <c r="AI70" i="8"/>
  <c r="AI69" i="8"/>
  <c r="AI68" i="8"/>
  <c r="AI67" i="8"/>
  <c r="AI66" i="8"/>
  <c r="AI65" i="8"/>
  <c r="AI64" i="8"/>
  <c r="AI63" i="8"/>
  <c r="AI62" i="8"/>
  <c r="AI61" i="8"/>
  <c r="AI60" i="8"/>
  <c r="AI59" i="8"/>
  <c r="AI58" i="8"/>
  <c r="AI57" i="8"/>
  <c r="AI56" i="8"/>
  <c r="AI55" i="8"/>
  <c r="AI54" i="8"/>
  <c r="AI53" i="8"/>
  <c r="AI52" i="8"/>
  <c r="AI51" i="8"/>
  <c r="AI50" i="8"/>
  <c r="AI49" i="8"/>
  <c r="AI48" i="8"/>
  <c r="AI47" i="8"/>
  <c r="AI46" i="8"/>
  <c r="AI45" i="8"/>
  <c r="AI44" i="8"/>
  <c r="AI43" i="8"/>
  <c r="AI42" i="8"/>
  <c r="AI41" i="8"/>
  <c r="AI40" i="8"/>
  <c r="AI39" i="8"/>
  <c r="AI38" i="8"/>
  <c r="AI37" i="8"/>
  <c r="AI36" i="8"/>
  <c r="AI35" i="8"/>
  <c r="AI34" i="8"/>
  <c r="AI33" i="8"/>
  <c r="AI32" i="8"/>
  <c r="AI31" i="8"/>
  <c r="AI30" i="8"/>
  <c r="AI29" i="8"/>
  <c r="AI28" i="8"/>
  <c r="AI27" i="8"/>
  <c r="AI26" i="8"/>
  <c r="AI25" i="8"/>
  <c r="AI24" i="8"/>
  <c r="AI23" i="8"/>
  <c r="AI22" i="8"/>
  <c r="AI21" i="8"/>
  <c r="AI20" i="8"/>
  <c r="AI19" i="8"/>
  <c r="AI18" i="8"/>
  <c r="AI17" i="8"/>
  <c r="AI16" i="8"/>
  <c r="AI15" i="8"/>
  <c r="AI14" i="8"/>
  <c r="AI13" i="8"/>
  <c r="AI12" i="8"/>
  <c r="AI11" i="8"/>
  <c r="AI10" i="8"/>
  <c r="AI9" i="8"/>
  <c r="AI8" i="8"/>
  <c r="AI7" i="8"/>
  <c r="AI6" i="8"/>
  <c r="AI5" i="8"/>
  <c r="AC1004" i="8"/>
  <c r="AC1003" i="8"/>
  <c r="AC1002" i="8"/>
  <c r="AC1001" i="8"/>
  <c r="AC1000" i="8"/>
  <c r="AC999" i="8"/>
  <c r="AC998" i="8"/>
  <c r="AC997" i="8"/>
  <c r="AC996" i="8"/>
  <c r="AC995" i="8"/>
  <c r="AC994" i="8"/>
  <c r="AC993" i="8"/>
  <c r="AC992" i="8"/>
  <c r="AC991" i="8"/>
  <c r="AC990" i="8"/>
  <c r="AC989" i="8"/>
  <c r="AC988" i="8"/>
  <c r="AC987" i="8"/>
  <c r="AC986" i="8"/>
  <c r="AC985" i="8"/>
  <c r="AC984" i="8"/>
  <c r="AC983" i="8"/>
  <c r="AC982" i="8"/>
  <c r="AC981" i="8"/>
  <c r="AC980" i="8"/>
  <c r="AC979" i="8"/>
  <c r="AC978" i="8"/>
  <c r="AC977" i="8"/>
  <c r="AC976" i="8"/>
  <c r="AC975" i="8"/>
  <c r="AC974" i="8"/>
  <c r="AC973" i="8"/>
  <c r="AC972" i="8"/>
  <c r="AC971" i="8"/>
  <c r="AC970" i="8"/>
  <c r="AC969" i="8"/>
  <c r="AC968" i="8"/>
  <c r="AC967" i="8"/>
  <c r="AC966" i="8"/>
  <c r="AC965" i="8"/>
  <c r="AC964" i="8"/>
  <c r="AC963" i="8"/>
  <c r="AC962" i="8"/>
  <c r="AC961" i="8"/>
  <c r="AC960" i="8"/>
  <c r="AC959" i="8"/>
  <c r="AC958" i="8"/>
  <c r="AC957" i="8"/>
  <c r="AC956" i="8"/>
  <c r="AC955" i="8"/>
  <c r="AC954" i="8"/>
  <c r="AC953" i="8"/>
  <c r="AC952" i="8"/>
  <c r="AC951" i="8"/>
  <c r="AC950" i="8"/>
  <c r="AC949" i="8"/>
  <c r="AC948" i="8"/>
  <c r="AC947" i="8"/>
  <c r="AC946" i="8"/>
  <c r="AC945" i="8"/>
  <c r="AC944" i="8"/>
  <c r="AC943" i="8"/>
  <c r="AC942" i="8"/>
  <c r="AC941" i="8"/>
  <c r="AC940" i="8"/>
  <c r="AC939" i="8"/>
  <c r="AC938" i="8"/>
  <c r="AC937" i="8"/>
  <c r="AC936" i="8"/>
  <c r="AC935" i="8"/>
  <c r="AC934" i="8"/>
  <c r="AC933" i="8"/>
  <c r="AC932" i="8"/>
  <c r="AC931" i="8"/>
  <c r="AC930" i="8"/>
  <c r="AC929" i="8"/>
  <c r="AC928" i="8"/>
  <c r="AC927" i="8"/>
  <c r="AC926" i="8"/>
  <c r="AC925" i="8"/>
  <c r="AC924" i="8"/>
  <c r="AC923" i="8"/>
  <c r="AC922" i="8"/>
  <c r="AC921" i="8"/>
  <c r="AC920" i="8"/>
  <c r="AC919" i="8"/>
  <c r="AC918" i="8"/>
  <c r="AC917" i="8"/>
  <c r="AC916" i="8"/>
  <c r="AC915" i="8"/>
  <c r="AC914" i="8"/>
  <c r="AC913" i="8"/>
  <c r="AC912" i="8"/>
  <c r="AC911" i="8"/>
  <c r="AC910" i="8"/>
  <c r="AC909" i="8"/>
  <c r="AC908" i="8"/>
  <c r="AC907" i="8"/>
  <c r="AC906" i="8"/>
  <c r="AC905" i="8"/>
  <c r="AC904" i="8"/>
  <c r="AC903" i="8"/>
  <c r="AC902" i="8"/>
  <c r="AC901" i="8"/>
  <c r="AC900" i="8"/>
  <c r="AC899" i="8"/>
  <c r="AC898" i="8"/>
  <c r="AC897" i="8"/>
  <c r="AC896" i="8"/>
  <c r="AC895" i="8"/>
  <c r="AC894" i="8"/>
  <c r="AC893" i="8"/>
  <c r="AC892" i="8"/>
  <c r="AC891" i="8"/>
  <c r="AC890" i="8"/>
  <c r="AC889" i="8"/>
  <c r="AC888" i="8"/>
  <c r="AC887" i="8"/>
  <c r="AC886" i="8"/>
  <c r="AC885" i="8"/>
  <c r="AC884" i="8"/>
  <c r="AC883" i="8"/>
  <c r="AC882" i="8"/>
  <c r="AC881" i="8"/>
  <c r="AC880" i="8"/>
  <c r="AC879" i="8"/>
  <c r="AC878" i="8"/>
  <c r="AC877" i="8"/>
  <c r="AC876" i="8"/>
  <c r="AC875" i="8"/>
  <c r="AC874" i="8"/>
  <c r="AC873" i="8"/>
  <c r="AC872" i="8"/>
  <c r="AC871" i="8"/>
  <c r="AC870" i="8"/>
  <c r="AC869" i="8"/>
  <c r="AC868" i="8"/>
  <c r="AC867" i="8"/>
  <c r="AC866" i="8"/>
  <c r="AC865" i="8"/>
  <c r="AC864" i="8"/>
  <c r="AC863" i="8"/>
  <c r="AC862" i="8"/>
  <c r="AC861" i="8"/>
  <c r="AC860" i="8"/>
  <c r="AC859" i="8"/>
  <c r="AC858" i="8"/>
  <c r="AC857" i="8"/>
  <c r="AC856" i="8"/>
  <c r="AC855" i="8"/>
  <c r="AC854" i="8"/>
  <c r="AC853" i="8"/>
  <c r="AC852" i="8"/>
  <c r="AC851" i="8"/>
  <c r="AC850" i="8"/>
  <c r="AC849" i="8"/>
  <c r="AC848" i="8"/>
  <c r="AC847" i="8"/>
  <c r="AC846" i="8"/>
  <c r="AC845" i="8"/>
  <c r="AC844" i="8"/>
  <c r="AC843" i="8"/>
  <c r="AC842" i="8"/>
  <c r="AC841" i="8"/>
  <c r="AC840" i="8"/>
  <c r="AC839" i="8"/>
  <c r="AC838" i="8"/>
  <c r="AC837" i="8"/>
  <c r="AC836" i="8"/>
  <c r="AC835" i="8"/>
  <c r="AC834" i="8"/>
  <c r="AC833" i="8"/>
  <c r="AC832" i="8"/>
  <c r="AC831" i="8"/>
  <c r="AC830" i="8"/>
  <c r="AC829" i="8"/>
  <c r="AC828" i="8"/>
  <c r="AC827" i="8"/>
  <c r="AC826" i="8"/>
  <c r="AC825" i="8"/>
  <c r="AC824" i="8"/>
  <c r="AC823" i="8"/>
  <c r="AC822" i="8"/>
  <c r="AC821" i="8"/>
  <c r="AC820" i="8"/>
  <c r="AC819" i="8"/>
  <c r="AC818" i="8"/>
  <c r="AC817" i="8"/>
  <c r="AC816" i="8"/>
  <c r="AC815" i="8"/>
  <c r="AC814" i="8"/>
  <c r="AC813" i="8"/>
  <c r="AC812" i="8"/>
  <c r="AC811" i="8"/>
  <c r="AC810" i="8"/>
  <c r="AC809" i="8"/>
  <c r="AC808" i="8"/>
  <c r="AC807" i="8"/>
  <c r="AC806" i="8"/>
  <c r="AC805" i="8"/>
  <c r="AC804" i="8"/>
  <c r="AC803" i="8"/>
  <c r="AC802" i="8"/>
  <c r="AC801" i="8"/>
  <c r="AC800" i="8"/>
  <c r="AC799" i="8"/>
  <c r="AC798" i="8"/>
  <c r="AC797" i="8"/>
  <c r="AC796" i="8"/>
  <c r="AC795" i="8"/>
  <c r="AC794" i="8"/>
  <c r="AC793" i="8"/>
  <c r="AC792" i="8"/>
  <c r="AC791" i="8"/>
  <c r="AC790" i="8"/>
  <c r="AC789" i="8"/>
  <c r="AC788" i="8"/>
  <c r="AC787" i="8"/>
  <c r="AC786" i="8"/>
  <c r="AC785" i="8"/>
  <c r="AC784" i="8"/>
  <c r="AC783" i="8"/>
  <c r="AC782" i="8"/>
  <c r="AC781" i="8"/>
  <c r="AC780" i="8"/>
  <c r="AC779" i="8"/>
  <c r="AC778" i="8"/>
  <c r="AC777" i="8"/>
  <c r="AC776" i="8"/>
  <c r="AC775" i="8"/>
  <c r="AC774" i="8"/>
  <c r="AC773" i="8"/>
  <c r="AC772" i="8"/>
  <c r="AC771" i="8"/>
  <c r="AC770" i="8"/>
  <c r="AC769" i="8"/>
  <c r="AC768" i="8"/>
  <c r="AC767" i="8"/>
  <c r="AC766" i="8"/>
  <c r="AC765" i="8"/>
  <c r="AC764" i="8"/>
  <c r="AC763" i="8"/>
  <c r="AC762" i="8"/>
  <c r="AC761" i="8"/>
  <c r="AC760" i="8"/>
  <c r="AC759" i="8"/>
  <c r="AC758" i="8"/>
  <c r="AC757" i="8"/>
  <c r="AC756" i="8"/>
  <c r="AC755" i="8"/>
  <c r="AC754" i="8"/>
  <c r="AC753" i="8"/>
  <c r="AC752" i="8"/>
  <c r="AC751" i="8"/>
  <c r="AC750" i="8"/>
  <c r="AC749" i="8"/>
  <c r="AC748" i="8"/>
  <c r="AC747" i="8"/>
  <c r="AC746" i="8"/>
  <c r="AC745" i="8"/>
  <c r="AC744" i="8"/>
  <c r="AC743" i="8"/>
  <c r="AC742" i="8"/>
  <c r="AC741" i="8"/>
  <c r="AC740" i="8"/>
  <c r="AC739" i="8"/>
  <c r="AC738" i="8"/>
  <c r="AC737" i="8"/>
  <c r="AC736" i="8"/>
  <c r="AC735" i="8"/>
  <c r="AC734" i="8"/>
  <c r="AC733" i="8"/>
  <c r="AC732" i="8"/>
  <c r="AC731" i="8"/>
  <c r="AC730" i="8"/>
  <c r="AC729" i="8"/>
  <c r="AC728" i="8"/>
  <c r="AC727" i="8"/>
  <c r="AC726" i="8"/>
  <c r="AC725" i="8"/>
  <c r="AC724" i="8"/>
  <c r="AC723" i="8"/>
  <c r="AC722" i="8"/>
  <c r="AC721" i="8"/>
  <c r="AC720" i="8"/>
  <c r="AC719" i="8"/>
  <c r="AC718" i="8"/>
  <c r="AC717" i="8"/>
  <c r="AC716" i="8"/>
  <c r="AC715" i="8"/>
  <c r="AC714" i="8"/>
  <c r="AC713" i="8"/>
  <c r="AC712" i="8"/>
  <c r="AC711" i="8"/>
  <c r="AC710" i="8"/>
  <c r="AC709" i="8"/>
  <c r="AC708" i="8"/>
  <c r="AC707" i="8"/>
  <c r="AC706" i="8"/>
  <c r="AC705" i="8"/>
  <c r="AC704" i="8"/>
  <c r="AC703" i="8"/>
  <c r="AC702" i="8"/>
  <c r="AC701" i="8"/>
  <c r="AC700" i="8"/>
  <c r="AC699" i="8"/>
  <c r="AC698" i="8"/>
  <c r="AC697" i="8"/>
  <c r="AC696" i="8"/>
  <c r="AC695" i="8"/>
  <c r="AC694" i="8"/>
  <c r="AC693" i="8"/>
  <c r="AC692" i="8"/>
  <c r="AC691" i="8"/>
  <c r="AC690" i="8"/>
  <c r="AC689" i="8"/>
  <c r="AC688" i="8"/>
  <c r="AC687" i="8"/>
  <c r="AC686" i="8"/>
  <c r="AC685" i="8"/>
  <c r="AC684" i="8"/>
  <c r="AC683" i="8"/>
  <c r="AC682" i="8"/>
  <c r="AC681" i="8"/>
  <c r="AC680" i="8"/>
  <c r="AC679" i="8"/>
  <c r="AC678" i="8"/>
  <c r="AC677" i="8"/>
  <c r="AC676" i="8"/>
  <c r="AC675" i="8"/>
  <c r="AC674" i="8"/>
  <c r="AC673" i="8"/>
  <c r="AC672" i="8"/>
  <c r="AC671" i="8"/>
  <c r="AC670" i="8"/>
  <c r="AC669" i="8"/>
  <c r="AC668" i="8"/>
  <c r="AC667" i="8"/>
  <c r="AC666" i="8"/>
  <c r="AC665" i="8"/>
  <c r="AC664" i="8"/>
  <c r="AC663" i="8"/>
  <c r="AC662" i="8"/>
  <c r="AC661" i="8"/>
  <c r="AC660" i="8"/>
  <c r="AC659" i="8"/>
  <c r="AC658" i="8"/>
  <c r="AC657" i="8"/>
  <c r="AC656" i="8"/>
  <c r="AC655" i="8"/>
  <c r="AC654" i="8"/>
  <c r="AC653" i="8"/>
  <c r="AC652" i="8"/>
  <c r="AC651" i="8"/>
  <c r="AC650" i="8"/>
  <c r="AC649" i="8"/>
  <c r="AC648" i="8"/>
  <c r="AC647" i="8"/>
  <c r="AC646" i="8"/>
  <c r="AC645" i="8"/>
  <c r="AC644" i="8"/>
  <c r="AC643" i="8"/>
  <c r="AC642" i="8"/>
  <c r="AC641" i="8"/>
  <c r="AC640" i="8"/>
  <c r="AC639" i="8"/>
  <c r="AC638" i="8"/>
  <c r="AC637" i="8"/>
  <c r="AC636" i="8"/>
  <c r="AC635" i="8"/>
  <c r="AC634" i="8"/>
  <c r="AC633" i="8"/>
  <c r="AC632" i="8"/>
  <c r="AC631" i="8"/>
  <c r="AC630" i="8"/>
  <c r="AC629" i="8"/>
  <c r="AC628" i="8"/>
  <c r="AC627" i="8"/>
  <c r="AC626" i="8"/>
  <c r="AC625" i="8"/>
  <c r="AC624" i="8"/>
  <c r="AC623" i="8"/>
  <c r="AC622" i="8"/>
  <c r="AC621" i="8"/>
  <c r="AC620" i="8"/>
  <c r="AC619" i="8"/>
  <c r="AC618" i="8"/>
  <c r="AC617" i="8"/>
  <c r="AC616" i="8"/>
  <c r="AC615" i="8"/>
  <c r="AC614" i="8"/>
  <c r="AC613" i="8"/>
  <c r="AC612" i="8"/>
  <c r="AC611" i="8"/>
  <c r="AC610" i="8"/>
  <c r="AC609" i="8"/>
  <c r="AC608" i="8"/>
  <c r="AC607" i="8"/>
  <c r="AC606" i="8"/>
  <c r="AC605" i="8"/>
  <c r="AC604" i="8"/>
  <c r="AC603" i="8"/>
  <c r="AC602" i="8"/>
  <c r="AC601" i="8"/>
  <c r="AC600" i="8"/>
  <c r="AC599" i="8"/>
  <c r="AC598" i="8"/>
  <c r="AC597" i="8"/>
  <c r="AC596" i="8"/>
  <c r="AC595" i="8"/>
  <c r="AC594" i="8"/>
  <c r="AC593" i="8"/>
  <c r="AC592" i="8"/>
  <c r="AC591" i="8"/>
  <c r="AC590" i="8"/>
  <c r="AC589" i="8"/>
  <c r="AC588" i="8"/>
  <c r="AC587" i="8"/>
  <c r="AC586" i="8"/>
  <c r="AC585" i="8"/>
  <c r="AC584" i="8"/>
  <c r="AC583" i="8"/>
  <c r="AC582" i="8"/>
  <c r="AC581" i="8"/>
  <c r="AC580" i="8"/>
  <c r="AC579" i="8"/>
  <c r="AC578" i="8"/>
  <c r="AC577" i="8"/>
  <c r="AC576" i="8"/>
  <c r="AC575" i="8"/>
  <c r="AC574" i="8"/>
  <c r="AC573" i="8"/>
  <c r="AC572" i="8"/>
  <c r="AC571" i="8"/>
  <c r="AC570" i="8"/>
  <c r="AC569" i="8"/>
  <c r="AC568" i="8"/>
  <c r="AC567" i="8"/>
  <c r="AC566" i="8"/>
  <c r="AC565" i="8"/>
  <c r="AC564" i="8"/>
  <c r="AC563" i="8"/>
  <c r="AC562" i="8"/>
  <c r="AC561" i="8"/>
  <c r="AC560" i="8"/>
  <c r="AC559" i="8"/>
  <c r="AC558" i="8"/>
  <c r="AC557" i="8"/>
  <c r="AC556" i="8"/>
  <c r="AC555" i="8"/>
  <c r="AC554" i="8"/>
  <c r="AC553" i="8"/>
  <c r="AC552" i="8"/>
  <c r="AC551" i="8"/>
  <c r="AC550" i="8"/>
  <c r="AC549" i="8"/>
  <c r="AC548" i="8"/>
  <c r="AC547" i="8"/>
  <c r="AC546" i="8"/>
  <c r="AC545" i="8"/>
  <c r="AC544" i="8"/>
  <c r="AC543" i="8"/>
  <c r="AC542" i="8"/>
  <c r="AC541" i="8"/>
  <c r="AC540" i="8"/>
  <c r="AC539" i="8"/>
  <c r="AC538" i="8"/>
  <c r="AC537" i="8"/>
  <c r="AC536" i="8"/>
  <c r="AC535" i="8"/>
  <c r="AC534" i="8"/>
  <c r="AC533" i="8"/>
  <c r="AC532" i="8"/>
  <c r="AC531" i="8"/>
  <c r="AC530" i="8"/>
  <c r="AC529" i="8"/>
  <c r="AC528" i="8"/>
  <c r="AC527" i="8"/>
  <c r="AC526" i="8"/>
  <c r="AC525" i="8"/>
  <c r="AC524" i="8"/>
  <c r="AC523" i="8"/>
  <c r="AC522" i="8"/>
  <c r="AC521" i="8"/>
  <c r="AC520" i="8"/>
  <c r="AC519" i="8"/>
  <c r="AC518" i="8"/>
  <c r="AC517" i="8"/>
  <c r="AC516" i="8"/>
  <c r="AC515" i="8"/>
  <c r="AC514" i="8"/>
  <c r="AC513" i="8"/>
  <c r="AC512" i="8"/>
  <c r="AC511" i="8"/>
  <c r="AC510" i="8"/>
  <c r="AC509" i="8"/>
  <c r="AC508" i="8"/>
  <c r="AC507" i="8"/>
  <c r="AC506" i="8"/>
  <c r="AC505" i="8"/>
  <c r="AC504" i="8"/>
  <c r="AC503" i="8"/>
  <c r="AC502" i="8"/>
  <c r="AC501" i="8"/>
  <c r="AC500" i="8"/>
  <c r="AC499" i="8"/>
  <c r="AC498" i="8"/>
  <c r="AC497" i="8"/>
  <c r="AC496" i="8"/>
  <c r="AC495" i="8"/>
  <c r="AC494" i="8"/>
  <c r="AC493" i="8"/>
  <c r="AC492" i="8"/>
  <c r="AC491" i="8"/>
  <c r="AC490" i="8"/>
  <c r="AC489" i="8"/>
  <c r="AC488" i="8"/>
  <c r="AC487" i="8"/>
  <c r="AC486" i="8"/>
  <c r="AC485" i="8"/>
  <c r="AC484" i="8"/>
  <c r="AC483" i="8"/>
  <c r="AC482" i="8"/>
  <c r="AC481" i="8"/>
  <c r="AC480" i="8"/>
  <c r="AC479" i="8"/>
  <c r="AC478" i="8"/>
  <c r="AC477" i="8"/>
  <c r="AC476" i="8"/>
  <c r="AC475" i="8"/>
  <c r="AC474" i="8"/>
  <c r="AC473" i="8"/>
  <c r="AC472" i="8"/>
  <c r="AC471" i="8"/>
  <c r="AC470" i="8"/>
  <c r="AC469" i="8"/>
  <c r="AC468" i="8"/>
  <c r="AC467" i="8"/>
  <c r="AC466" i="8"/>
  <c r="AC465" i="8"/>
  <c r="AC464" i="8"/>
  <c r="AC463" i="8"/>
  <c r="AC462" i="8"/>
  <c r="AC461" i="8"/>
  <c r="AC460" i="8"/>
  <c r="AC459" i="8"/>
  <c r="AC458" i="8"/>
  <c r="AC457" i="8"/>
  <c r="AC456" i="8"/>
  <c r="AC455" i="8"/>
  <c r="AC454" i="8"/>
  <c r="AC453" i="8"/>
  <c r="AC452" i="8"/>
  <c r="AC451" i="8"/>
  <c r="AC450" i="8"/>
  <c r="AC449" i="8"/>
  <c r="AC448" i="8"/>
  <c r="AC447" i="8"/>
  <c r="AC446" i="8"/>
  <c r="AC445" i="8"/>
  <c r="AC444" i="8"/>
  <c r="AC443" i="8"/>
  <c r="AC442" i="8"/>
  <c r="AC441" i="8"/>
  <c r="AC440" i="8"/>
  <c r="AC439" i="8"/>
  <c r="AC438" i="8"/>
  <c r="AC437" i="8"/>
  <c r="AC436" i="8"/>
  <c r="AC435" i="8"/>
  <c r="AC434" i="8"/>
  <c r="AC433" i="8"/>
  <c r="AC432" i="8"/>
  <c r="AC431" i="8"/>
  <c r="AC430" i="8"/>
  <c r="AC429" i="8"/>
  <c r="AC428" i="8"/>
  <c r="AC427" i="8"/>
  <c r="AC426" i="8"/>
  <c r="AC425" i="8"/>
  <c r="AC424" i="8"/>
  <c r="AC423" i="8"/>
  <c r="AC422" i="8"/>
  <c r="AC421" i="8"/>
  <c r="AC420" i="8"/>
  <c r="AC419" i="8"/>
  <c r="AC418" i="8"/>
  <c r="AC417" i="8"/>
  <c r="AC416" i="8"/>
  <c r="AC415" i="8"/>
  <c r="AC414" i="8"/>
  <c r="AC413" i="8"/>
  <c r="AC412" i="8"/>
  <c r="AC411" i="8"/>
  <c r="AC410" i="8"/>
  <c r="AC409" i="8"/>
  <c r="AC408" i="8"/>
  <c r="AC407" i="8"/>
  <c r="AC406" i="8"/>
  <c r="AC405" i="8"/>
  <c r="AC404" i="8"/>
  <c r="AC403" i="8"/>
  <c r="AC402" i="8"/>
  <c r="AC401" i="8"/>
  <c r="AC400" i="8"/>
  <c r="AC399" i="8"/>
  <c r="AC398" i="8"/>
  <c r="AC397" i="8"/>
  <c r="AC396" i="8"/>
  <c r="AC395" i="8"/>
  <c r="AC394" i="8"/>
  <c r="AC393" i="8"/>
  <c r="AC392" i="8"/>
  <c r="AC391" i="8"/>
  <c r="AC390" i="8"/>
  <c r="AC389" i="8"/>
  <c r="AC388" i="8"/>
  <c r="AC387" i="8"/>
  <c r="AC386" i="8"/>
  <c r="AC385" i="8"/>
  <c r="AC384" i="8"/>
  <c r="AC383" i="8"/>
  <c r="AC382" i="8"/>
  <c r="AC381" i="8"/>
  <c r="AC380" i="8"/>
  <c r="AC379" i="8"/>
  <c r="AC378" i="8"/>
  <c r="AC377" i="8"/>
  <c r="AC376" i="8"/>
  <c r="AC375" i="8"/>
  <c r="AC374" i="8"/>
  <c r="AC373" i="8"/>
  <c r="AC372" i="8"/>
  <c r="AC371" i="8"/>
  <c r="AC370" i="8"/>
  <c r="AC369" i="8"/>
  <c r="AC368" i="8"/>
  <c r="AC367" i="8"/>
  <c r="AC366" i="8"/>
  <c r="AC365" i="8"/>
  <c r="AC364" i="8"/>
  <c r="AC363" i="8"/>
  <c r="AC362" i="8"/>
  <c r="AC361" i="8"/>
  <c r="AC360" i="8"/>
  <c r="AC359" i="8"/>
  <c r="AC358" i="8"/>
  <c r="AC357" i="8"/>
  <c r="AC356" i="8"/>
  <c r="AC355" i="8"/>
  <c r="AC354" i="8"/>
  <c r="AC353" i="8"/>
  <c r="AC352" i="8"/>
  <c r="AC351" i="8"/>
  <c r="AC350" i="8"/>
  <c r="AC349" i="8"/>
  <c r="AC348" i="8"/>
  <c r="AC347" i="8"/>
  <c r="AC346" i="8"/>
  <c r="AC345" i="8"/>
  <c r="AC344" i="8"/>
  <c r="AC343" i="8"/>
  <c r="AC342" i="8"/>
  <c r="AC341" i="8"/>
  <c r="AC340" i="8"/>
  <c r="AC339" i="8"/>
  <c r="AC338" i="8"/>
  <c r="AC337" i="8"/>
  <c r="AC336" i="8"/>
  <c r="AC335" i="8"/>
  <c r="AC334" i="8"/>
  <c r="AC333" i="8"/>
  <c r="AC332" i="8"/>
  <c r="AC331" i="8"/>
  <c r="AC330" i="8"/>
  <c r="AC329" i="8"/>
  <c r="AC328" i="8"/>
  <c r="AC327" i="8"/>
  <c r="AC326" i="8"/>
  <c r="AC325" i="8"/>
  <c r="AC324" i="8"/>
  <c r="AC323" i="8"/>
  <c r="AC322" i="8"/>
  <c r="AC321" i="8"/>
  <c r="AC320" i="8"/>
  <c r="AC319" i="8"/>
  <c r="AC318" i="8"/>
  <c r="AC317" i="8"/>
  <c r="AC316" i="8"/>
  <c r="AC315" i="8"/>
  <c r="AC314" i="8"/>
  <c r="AC313" i="8"/>
  <c r="AC312" i="8"/>
  <c r="AC311" i="8"/>
  <c r="AC310" i="8"/>
  <c r="AC309" i="8"/>
  <c r="AC308" i="8"/>
  <c r="AC307" i="8"/>
  <c r="AC306" i="8"/>
  <c r="AC305" i="8"/>
  <c r="AC304" i="8"/>
  <c r="AC303" i="8"/>
  <c r="AC302" i="8"/>
  <c r="AC301" i="8"/>
  <c r="AC300" i="8"/>
  <c r="AC299" i="8"/>
  <c r="AC298" i="8"/>
  <c r="AC297" i="8"/>
  <c r="AC296" i="8"/>
  <c r="AC295" i="8"/>
  <c r="AC294" i="8"/>
  <c r="AC293" i="8"/>
  <c r="AC292" i="8"/>
  <c r="AC291" i="8"/>
  <c r="AC290" i="8"/>
  <c r="AC289" i="8"/>
  <c r="AC288" i="8"/>
  <c r="AC287" i="8"/>
  <c r="AC286" i="8"/>
  <c r="AC285" i="8"/>
  <c r="AC284" i="8"/>
  <c r="AC283" i="8"/>
  <c r="AC282" i="8"/>
  <c r="AC281" i="8"/>
  <c r="AC280" i="8"/>
  <c r="AC279" i="8"/>
  <c r="AC278" i="8"/>
  <c r="AC277" i="8"/>
  <c r="AC276" i="8"/>
  <c r="AC275" i="8"/>
  <c r="AC274" i="8"/>
  <c r="AC273" i="8"/>
  <c r="AC272" i="8"/>
  <c r="AC271" i="8"/>
  <c r="AC270" i="8"/>
  <c r="AC269" i="8"/>
  <c r="AC268" i="8"/>
  <c r="AC267" i="8"/>
  <c r="AC266" i="8"/>
  <c r="AC265" i="8"/>
  <c r="AC264" i="8"/>
  <c r="AC263" i="8"/>
  <c r="AC262" i="8"/>
  <c r="AC261" i="8"/>
  <c r="AC260" i="8"/>
  <c r="AC259" i="8"/>
  <c r="AC258" i="8"/>
  <c r="AC257" i="8"/>
  <c r="AC256" i="8"/>
  <c r="AC255" i="8"/>
  <c r="AC254" i="8"/>
  <c r="AC253" i="8"/>
  <c r="AC252" i="8"/>
  <c r="AC251" i="8"/>
  <c r="AC250" i="8"/>
  <c r="AC249" i="8"/>
  <c r="AC248" i="8"/>
  <c r="AC247" i="8"/>
  <c r="AC246" i="8"/>
  <c r="AC245" i="8"/>
  <c r="AC244" i="8"/>
  <c r="AC243" i="8"/>
  <c r="AC242" i="8"/>
  <c r="AC241" i="8"/>
  <c r="AC240" i="8"/>
  <c r="AC239" i="8"/>
  <c r="AC238" i="8"/>
  <c r="AC237" i="8"/>
  <c r="AC236" i="8"/>
  <c r="AC235" i="8"/>
  <c r="AC234" i="8"/>
  <c r="AC233" i="8"/>
  <c r="AC232" i="8"/>
  <c r="AC231" i="8"/>
  <c r="AC230" i="8"/>
  <c r="AC229" i="8"/>
  <c r="AC228" i="8"/>
  <c r="AC227" i="8"/>
  <c r="AC226" i="8"/>
  <c r="AC225" i="8"/>
  <c r="AC224" i="8"/>
  <c r="AC223" i="8"/>
  <c r="AC222" i="8"/>
  <c r="AC221" i="8"/>
  <c r="AC220" i="8"/>
  <c r="AC219" i="8"/>
  <c r="AC218" i="8"/>
  <c r="AC217" i="8"/>
  <c r="AC216" i="8"/>
  <c r="AC215" i="8"/>
  <c r="AC214" i="8"/>
  <c r="AC213" i="8"/>
  <c r="AC212" i="8"/>
  <c r="AC211" i="8"/>
  <c r="AC210" i="8"/>
  <c r="AC209" i="8"/>
  <c r="AC208" i="8"/>
  <c r="AC207" i="8"/>
  <c r="AC206" i="8"/>
  <c r="AC205" i="8"/>
  <c r="AC204" i="8"/>
  <c r="AC203" i="8"/>
  <c r="AC202" i="8"/>
  <c r="AC201" i="8"/>
  <c r="AC200" i="8"/>
  <c r="AC199" i="8"/>
  <c r="AC198" i="8"/>
  <c r="AC197" i="8"/>
  <c r="AC196" i="8"/>
  <c r="AC195" i="8"/>
  <c r="AC194" i="8"/>
  <c r="AC193" i="8"/>
  <c r="AC192" i="8"/>
  <c r="AC191" i="8"/>
  <c r="AC190" i="8"/>
  <c r="AC189" i="8"/>
  <c r="AC188" i="8"/>
  <c r="AC187" i="8"/>
  <c r="AC186" i="8"/>
  <c r="AC185" i="8"/>
  <c r="AC184" i="8"/>
  <c r="AC183" i="8"/>
  <c r="AC182" i="8"/>
  <c r="AC181" i="8"/>
  <c r="AC180" i="8"/>
  <c r="AC179" i="8"/>
  <c r="AC178" i="8"/>
  <c r="AC177" i="8"/>
  <c r="AC176" i="8"/>
  <c r="AC175" i="8"/>
  <c r="AC174" i="8"/>
  <c r="AC173" i="8"/>
  <c r="AC172" i="8"/>
  <c r="AC171" i="8"/>
  <c r="AC170" i="8"/>
  <c r="AC169" i="8"/>
  <c r="AC168" i="8"/>
  <c r="AC167" i="8"/>
  <c r="AC166" i="8"/>
  <c r="AC165" i="8"/>
  <c r="AC164" i="8"/>
  <c r="AC163" i="8"/>
  <c r="AC162" i="8"/>
  <c r="AC161" i="8"/>
  <c r="AC160" i="8"/>
  <c r="AC159" i="8"/>
  <c r="AC158" i="8"/>
  <c r="AC157" i="8"/>
  <c r="AC156" i="8"/>
  <c r="AC155" i="8"/>
  <c r="AC154" i="8"/>
  <c r="AC153" i="8"/>
  <c r="AC152" i="8"/>
  <c r="AC151" i="8"/>
  <c r="AC150" i="8"/>
  <c r="AC149" i="8"/>
  <c r="AC148" i="8"/>
  <c r="AC147" i="8"/>
  <c r="AC146" i="8"/>
  <c r="AC145" i="8"/>
  <c r="AC144" i="8"/>
  <c r="AC143" i="8"/>
  <c r="AC142" i="8"/>
  <c r="AC141" i="8"/>
  <c r="AC140" i="8"/>
  <c r="AC139" i="8"/>
  <c r="AC138" i="8"/>
  <c r="AC137" i="8"/>
  <c r="AC136" i="8"/>
  <c r="AC135" i="8"/>
  <c r="AC134" i="8"/>
  <c r="AC133" i="8"/>
  <c r="AC132" i="8"/>
  <c r="AC131" i="8"/>
  <c r="AC130" i="8"/>
  <c r="AC129" i="8"/>
  <c r="AC128" i="8"/>
  <c r="AC127" i="8"/>
  <c r="AC126" i="8"/>
  <c r="AC125" i="8"/>
  <c r="AC124" i="8"/>
  <c r="AC123" i="8"/>
  <c r="AC122" i="8"/>
  <c r="AC121" i="8"/>
  <c r="AC120" i="8"/>
  <c r="AC119" i="8"/>
  <c r="AC118" i="8"/>
  <c r="AC117" i="8"/>
  <c r="AC116" i="8"/>
  <c r="AC115" i="8"/>
  <c r="AC114" i="8"/>
  <c r="AC113" i="8"/>
  <c r="AC112" i="8"/>
  <c r="AC111" i="8"/>
  <c r="AC110" i="8"/>
  <c r="AC109" i="8"/>
  <c r="AC108" i="8"/>
  <c r="AC107" i="8"/>
  <c r="AC106" i="8"/>
  <c r="AC105" i="8"/>
  <c r="AC104" i="8"/>
  <c r="AC103" i="8"/>
  <c r="AC102" i="8"/>
  <c r="AC101" i="8"/>
  <c r="AC100" i="8"/>
  <c r="AC99" i="8"/>
  <c r="AC98" i="8"/>
  <c r="AC97" i="8"/>
  <c r="AC96" i="8"/>
  <c r="AC95" i="8"/>
  <c r="AC94" i="8"/>
  <c r="AC93" i="8"/>
  <c r="AC92" i="8"/>
  <c r="AC91" i="8"/>
  <c r="AC90" i="8"/>
  <c r="AC89" i="8"/>
  <c r="AC88" i="8"/>
  <c r="AC87" i="8"/>
  <c r="AC86" i="8"/>
  <c r="AC85" i="8"/>
  <c r="AC84" i="8"/>
  <c r="AC83" i="8"/>
  <c r="AC82" i="8"/>
  <c r="AC81" i="8"/>
  <c r="AC80" i="8"/>
  <c r="AC79" i="8"/>
  <c r="AC78" i="8"/>
  <c r="AC77" i="8"/>
  <c r="AC76" i="8"/>
  <c r="AC75" i="8"/>
  <c r="AC74" i="8"/>
  <c r="AC73" i="8"/>
  <c r="AC72" i="8"/>
  <c r="AC71" i="8"/>
  <c r="AC70" i="8"/>
  <c r="AC69" i="8"/>
  <c r="AC68" i="8"/>
  <c r="AC67" i="8"/>
  <c r="AC66" i="8"/>
  <c r="AC65" i="8"/>
  <c r="AC64" i="8"/>
  <c r="AC63" i="8"/>
  <c r="AC62" i="8"/>
  <c r="AC61" i="8"/>
  <c r="AC60" i="8"/>
  <c r="AC59" i="8"/>
  <c r="AC58" i="8"/>
  <c r="AC57" i="8"/>
  <c r="AC56" i="8"/>
  <c r="AC55" i="8"/>
  <c r="AC54" i="8"/>
  <c r="AC53" i="8"/>
  <c r="AC52" i="8"/>
  <c r="AC51" i="8"/>
  <c r="AC50" i="8"/>
  <c r="AC49" i="8"/>
  <c r="AC48" i="8"/>
  <c r="AC47" i="8"/>
  <c r="AC46" i="8"/>
  <c r="AC45" i="8"/>
  <c r="AC44" i="8"/>
  <c r="AC43" i="8"/>
  <c r="AC42" i="8"/>
  <c r="AC41" i="8"/>
  <c r="AC40"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AC14" i="8"/>
  <c r="AC13" i="8"/>
  <c r="AC12" i="8"/>
  <c r="AC11" i="8"/>
  <c r="AC10" i="8"/>
  <c r="AC9" i="8"/>
  <c r="AC8" i="8"/>
  <c r="AC7" i="8"/>
  <c r="AC6" i="8"/>
  <c r="AC5" i="8"/>
  <c r="Y1004" i="8"/>
  <c r="Y1003" i="8"/>
  <c r="Y1002" i="8"/>
  <c r="Y1001" i="8"/>
  <c r="Y1000" i="8"/>
  <c r="Y999" i="8"/>
  <c r="Y998" i="8"/>
  <c r="Y997" i="8"/>
  <c r="Y996" i="8"/>
  <c r="Y995" i="8"/>
  <c r="Y994" i="8"/>
  <c r="Y993" i="8"/>
  <c r="Y992" i="8"/>
  <c r="Y991" i="8"/>
  <c r="Y990" i="8"/>
  <c r="Y989" i="8"/>
  <c r="Y988" i="8"/>
  <c r="Y987" i="8"/>
  <c r="Y986" i="8"/>
  <c r="Y985" i="8"/>
  <c r="Y984" i="8"/>
  <c r="Y983" i="8"/>
  <c r="Y982" i="8"/>
  <c r="Y981" i="8"/>
  <c r="Y980" i="8"/>
  <c r="Y979" i="8"/>
  <c r="Y978" i="8"/>
  <c r="Y977" i="8"/>
  <c r="Y976" i="8"/>
  <c r="Y975" i="8"/>
  <c r="Y974" i="8"/>
  <c r="Y973" i="8"/>
  <c r="Y972" i="8"/>
  <c r="Y971" i="8"/>
  <c r="Y970" i="8"/>
  <c r="Y969" i="8"/>
  <c r="Y968" i="8"/>
  <c r="Y967" i="8"/>
  <c r="Y966" i="8"/>
  <c r="Y965" i="8"/>
  <c r="Y964" i="8"/>
  <c r="Y963" i="8"/>
  <c r="Y962" i="8"/>
  <c r="Y961" i="8"/>
  <c r="Y960" i="8"/>
  <c r="Y959" i="8"/>
  <c r="Y958" i="8"/>
  <c r="Y957" i="8"/>
  <c r="Y956" i="8"/>
  <c r="Y955" i="8"/>
  <c r="Y954" i="8"/>
  <c r="Y953" i="8"/>
  <c r="Y952" i="8"/>
  <c r="Y951" i="8"/>
  <c r="Y950" i="8"/>
  <c r="Y949" i="8"/>
  <c r="Y948" i="8"/>
  <c r="Y947" i="8"/>
  <c r="Y946" i="8"/>
  <c r="Y945" i="8"/>
  <c r="Y944" i="8"/>
  <c r="Y943" i="8"/>
  <c r="Y942" i="8"/>
  <c r="Y941" i="8"/>
  <c r="Y940" i="8"/>
  <c r="Y939" i="8"/>
  <c r="Y938" i="8"/>
  <c r="Y937" i="8"/>
  <c r="Y936" i="8"/>
  <c r="Y935" i="8"/>
  <c r="Y934" i="8"/>
  <c r="Y933" i="8"/>
  <c r="Y932" i="8"/>
  <c r="Y931" i="8"/>
  <c r="Y930" i="8"/>
  <c r="Y929" i="8"/>
  <c r="Y928" i="8"/>
  <c r="Y927" i="8"/>
  <c r="Y926" i="8"/>
  <c r="Y925" i="8"/>
  <c r="Y924" i="8"/>
  <c r="Y923" i="8"/>
  <c r="Y922" i="8"/>
  <c r="Y921" i="8"/>
  <c r="Y920" i="8"/>
  <c r="Y919" i="8"/>
  <c r="Y918" i="8"/>
  <c r="Y917" i="8"/>
  <c r="Y916" i="8"/>
  <c r="Y915" i="8"/>
  <c r="Y914" i="8"/>
  <c r="Y913" i="8"/>
  <c r="Y912" i="8"/>
  <c r="Y911" i="8"/>
  <c r="Y910" i="8"/>
  <c r="Y909" i="8"/>
  <c r="Y908" i="8"/>
  <c r="Y907" i="8"/>
  <c r="Y906" i="8"/>
  <c r="Y905" i="8"/>
  <c r="Y904" i="8"/>
  <c r="Y903" i="8"/>
  <c r="Y902" i="8"/>
  <c r="Y901" i="8"/>
  <c r="Y900" i="8"/>
  <c r="Y899" i="8"/>
  <c r="Y898" i="8"/>
  <c r="Y897" i="8"/>
  <c r="Y896" i="8"/>
  <c r="Y895" i="8"/>
  <c r="Y894" i="8"/>
  <c r="Y893" i="8"/>
  <c r="Y892" i="8"/>
  <c r="Y891" i="8"/>
  <c r="Y890" i="8"/>
  <c r="Y889" i="8"/>
  <c r="Y888" i="8"/>
  <c r="Y887" i="8"/>
  <c r="Y886" i="8"/>
  <c r="Y885" i="8"/>
  <c r="Y884" i="8"/>
  <c r="Y883" i="8"/>
  <c r="Y882" i="8"/>
  <c r="Y881" i="8"/>
  <c r="Y880" i="8"/>
  <c r="Y879" i="8"/>
  <c r="Y878" i="8"/>
  <c r="Y877" i="8"/>
  <c r="Y876" i="8"/>
  <c r="Y875" i="8"/>
  <c r="Y874" i="8"/>
  <c r="Y873" i="8"/>
  <c r="Y872" i="8"/>
  <c r="Y871" i="8"/>
  <c r="Y870" i="8"/>
  <c r="Y869" i="8"/>
  <c r="Y868" i="8"/>
  <c r="Y867" i="8"/>
  <c r="Y866" i="8"/>
  <c r="Y865" i="8"/>
  <c r="Y864" i="8"/>
  <c r="Y863" i="8"/>
  <c r="Y862" i="8"/>
  <c r="Y861" i="8"/>
  <c r="Y860" i="8"/>
  <c r="Y859" i="8"/>
  <c r="Y858" i="8"/>
  <c r="Y857" i="8"/>
  <c r="Y856" i="8"/>
  <c r="Y855" i="8"/>
  <c r="Y854" i="8"/>
  <c r="Y853" i="8"/>
  <c r="Y852" i="8"/>
  <c r="Y851" i="8"/>
  <c r="Y850" i="8"/>
  <c r="Y849" i="8"/>
  <c r="Y848" i="8"/>
  <c r="Y847" i="8"/>
  <c r="Y846" i="8"/>
  <c r="Y845" i="8"/>
  <c r="Y844" i="8"/>
  <c r="Y843" i="8"/>
  <c r="Y842" i="8"/>
  <c r="Y841" i="8"/>
  <c r="Y840" i="8"/>
  <c r="Y839" i="8"/>
  <c r="Y838" i="8"/>
  <c r="Y837" i="8"/>
  <c r="Y836" i="8"/>
  <c r="Y835" i="8"/>
  <c r="Y834" i="8"/>
  <c r="Y833" i="8"/>
  <c r="Y832" i="8"/>
  <c r="Y831" i="8"/>
  <c r="Y830" i="8"/>
  <c r="Y829" i="8"/>
  <c r="Y828" i="8"/>
  <c r="Y827" i="8"/>
  <c r="Y826" i="8"/>
  <c r="Y825" i="8"/>
  <c r="Y824" i="8"/>
  <c r="Y823" i="8"/>
  <c r="Y822" i="8"/>
  <c r="Y821" i="8"/>
  <c r="Y820" i="8"/>
  <c r="Y819" i="8"/>
  <c r="Y818" i="8"/>
  <c r="Y817" i="8"/>
  <c r="Y816" i="8"/>
  <c r="Y815" i="8"/>
  <c r="Y814" i="8"/>
  <c r="Y813" i="8"/>
  <c r="Y812" i="8"/>
  <c r="Y811" i="8"/>
  <c r="Y810" i="8"/>
  <c r="Y809" i="8"/>
  <c r="Y808" i="8"/>
  <c r="Y807" i="8"/>
  <c r="Y806" i="8"/>
  <c r="Y805" i="8"/>
  <c r="Y804" i="8"/>
  <c r="Y803" i="8"/>
  <c r="Y802" i="8"/>
  <c r="Y801" i="8"/>
  <c r="Y800" i="8"/>
  <c r="Y799" i="8"/>
  <c r="Y798" i="8"/>
  <c r="Y797" i="8"/>
  <c r="Y796" i="8"/>
  <c r="Y795" i="8"/>
  <c r="Y794" i="8"/>
  <c r="Y793" i="8"/>
  <c r="Y792" i="8"/>
  <c r="Y791" i="8"/>
  <c r="Y790" i="8"/>
  <c r="Y789" i="8"/>
  <c r="Y788" i="8"/>
  <c r="Y787" i="8"/>
  <c r="Y786" i="8"/>
  <c r="Y785" i="8"/>
  <c r="Y784" i="8"/>
  <c r="Y783" i="8"/>
  <c r="Y782" i="8"/>
  <c r="Y781" i="8"/>
  <c r="Y780" i="8"/>
  <c r="Y779" i="8"/>
  <c r="Y778" i="8"/>
  <c r="Y777" i="8"/>
  <c r="Y776" i="8"/>
  <c r="Y775" i="8"/>
  <c r="Y774" i="8"/>
  <c r="Y773" i="8"/>
  <c r="Y772" i="8"/>
  <c r="Y771" i="8"/>
  <c r="Y770" i="8"/>
  <c r="Y769" i="8"/>
  <c r="Y768" i="8"/>
  <c r="Y767" i="8"/>
  <c r="Y766" i="8"/>
  <c r="Y765" i="8"/>
  <c r="Y764" i="8"/>
  <c r="Y763" i="8"/>
  <c r="Y762" i="8"/>
  <c r="Y761" i="8"/>
  <c r="Y760" i="8"/>
  <c r="Y759" i="8"/>
  <c r="Y758" i="8"/>
  <c r="Y757" i="8"/>
  <c r="Y756" i="8"/>
  <c r="Y755" i="8"/>
  <c r="Y754" i="8"/>
  <c r="Y753" i="8"/>
  <c r="Y752" i="8"/>
  <c r="Y751" i="8"/>
  <c r="Y750" i="8"/>
  <c r="Y749" i="8"/>
  <c r="Y748" i="8"/>
  <c r="Y747" i="8"/>
  <c r="Y746" i="8"/>
  <c r="Y745" i="8"/>
  <c r="Y744" i="8"/>
  <c r="Y743" i="8"/>
  <c r="Y742" i="8"/>
  <c r="Y741" i="8"/>
  <c r="Y740" i="8"/>
  <c r="Y739" i="8"/>
  <c r="Y738" i="8"/>
  <c r="Y737" i="8"/>
  <c r="Y736" i="8"/>
  <c r="Y735" i="8"/>
  <c r="Y734" i="8"/>
  <c r="Y733" i="8"/>
  <c r="Y732" i="8"/>
  <c r="Y731" i="8"/>
  <c r="Y730" i="8"/>
  <c r="Y729" i="8"/>
  <c r="Y728" i="8"/>
  <c r="Y727" i="8"/>
  <c r="Y726" i="8"/>
  <c r="Y725" i="8"/>
  <c r="Y724" i="8"/>
  <c r="Y723" i="8"/>
  <c r="Y722" i="8"/>
  <c r="Y721" i="8"/>
  <c r="Y720" i="8"/>
  <c r="Y719" i="8"/>
  <c r="Y718" i="8"/>
  <c r="Y717" i="8"/>
  <c r="Y716" i="8"/>
  <c r="Y715" i="8"/>
  <c r="Y714" i="8"/>
  <c r="Y713" i="8"/>
  <c r="Y712" i="8"/>
  <c r="Y711" i="8"/>
  <c r="Y710" i="8"/>
  <c r="Y709" i="8"/>
  <c r="Y708" i="8"/>
  <c r="Y707" i="8"/>
  <c r="Y706" i="8"/>
  <c r="Y705" i="8"/>
  <c r="Y704" i="8"/>
  <c r="Y703" i="8"/>
  <c r="Y702" i="8"/>
  <c r="Y701" i="8"/>
  <c r="Y700" i="8"/>
  <c r="Y699" i="8"/>
  <c r="Y698" i="8"/>
  <c r="Y697" i="8"/>
  <c r="Y696" i="8"/>
  <c r="Y695" i="8"/>
  <c r="Y694" i="8"/>
  <c r="Y693" i="8"/>
  <c r="Y692" i="8"/>
  <c r="Y691" i="8"/>
  <c r="Y690" i="8"/>
  <c r="Y689" i="8"/>
  <c r="Y688" i="8"/>
  <c r="Y687" i="8"/>
  <c r="Y686" i="8"/>
  <c r="Y685" i="8"/>
  <c r="Y684" i="8"/>
  <c r="Y683" i="8"/>
  <c r="Y682" i="8"/>
  <c r="Y681" i="8"/>
  <c r="Y680" i="8"/>
  <c r="Y679" i="8"/>
  <c r="Y678" i="8"/>
  <c r="Y677" i="8"/>
  <c r="Y676" i="8"/>
  <c r="Y675" i="8"/>
  <c r="Y674" i="8"/>
  <c r="Y673" i="8"/>
  <c r="Y672" i="8"/>
  <c r="Y671" i="8"/>
  <c r="Y670" i="8"/>
  <c r="Y669" i="8"/>
  <c r="Y668" i="8"/>
  <c r="Y667" i="8"/>
  <c r="Y666" i="8"/>
  <c r="Y665" i="8"/>
  <c r="Y664" i="8"/>
  <c r="Y663" i="8"/>
  <c r="Y662" i="8"/>
  <c r="Y661" i="8"/>
  <c r="Y660" i="8"/>
  <c r="Y659" i="8"/>
  <c r="Y658" i="8"/>
  <c r="Y657" i="8"/>
  <c r="Y656" i="8"/>
  <c r="Y655" i="8"/>
  <c r="Y654" i="8"/>
  <c r="Y653" i="8"/>
  <c r="Y652" i="8"/>
  <c r="Y651" i="8"/>
  <c r="Y650" i="8"/>
  <c r="Y649" i="8"/>
  <c r="Y648" i="8"/>
  <c r="Y647" i="8"/>
  <c r="Y646" i="8"/>
  <c r="Y645" i="8"/>
  <c r="Y644" i="8"/>
  <c r="Y643" i="8"/>
  <c r="Y642" i="8"/>
  <c r="Y641" i="8"/>
  <c r="Y640" i="8"/>
  <c r="Y639" i="8"/>
  <c r="Y638" i="8"/>
  <c r="Y637" i="8"/>
  <c r="Y636" i="8"/>
  <c r="Y635" i="8"/>
  <c r="Y634" i="8"/>
  <c r="Y633" i="8"/>
  <c r="Y632" i="8"/>
  <c r="Y631" i="8"/>
  <c r="Y630" i="8"/>
  <c r="Y629" i="8"/>
  <c r="Y628" i="8"/>
  <c r="Y627" i="8"/>
  <c r="Y626" i="8"/>
  <c r="Y625" i="8"/>
  <c r="Y624" i="8"/>
  <c r="Y623" i="8"/>
  <c r="Y622" i="8"/>
  <c r="Y621" i="8"/>
  <c r="Y620" i="8"/>
  <c r="Y619" i="8"/>
  <c r="Y618" i="8"/>
  <c r="Y617" i="8"/>
  <c r="Y616" i="8"/>
  <c r="Y615" i="8"/>
  <c r="Y614" i="8"/>
  <c r="Y613" i="8"/>
  <c r="Y612" i="8"/>
  <c r="Y611" i="8"/>
  <c r="Y610" i="8"/>
  <c r="Y609" i="8"/>
  <c r="Y608" i="8"/>
  <c r="Y607" i="8"/>
  <c r="Y606" i="8"/>
  <c r="Y605" i="8"/>
  <c r="Y604" i="8"/>
  <c r="Y603" i="8"/>
  <c r="Y602" i="8"/>
  <c r="Y601" i="8"/>
  <c r="Y600" i="8"/>
  <c r="Y599" i="8"/>
  <c r="Y598" i="8"/>
  <c r="Y597" i="8"/>
  <c r="Y596" i="8"/>
  <c r="Y595" i="8"/>
  <c r="Y594" i="8"/>
  <c r="Y593" i="8"/>
  <c r="Y592" i="8"/>
  <c r="Y591" i="8"/>
  <c r="Y590" i="8"/>
  <c r="Y589" i="8"/>
  <c r="Y588" i="8"/>
  <c r="Y587" i="8"/>
  <c r="Y586" i="8"/>
  <c r="Y585" i="8"/>
  <c r="Y584" i="8"/>
  <c r="Y583" i="8"/>
  <c r="Y582" i="8"/>
  <c r="Y581" i="8"/>
  <c r="Y580" i="8"/>
  <c r="Y579" i="8"/>
  <c r="Y578" i="8"/>
  <c r="Y577" i="8"/>
  <c r="Y576" i="8"/>
  <c r="Y575" i="8"/>
  <c r="Y574" i="8"/>
  <c r="Y573" i="8"/>
  <c r="Y572" i="8"/>
  <c r="Y571" i="8"/>
  <c r="Y570" i="8"/>
  <c r="Y569" i="8"/>
  <c r="Y568" i="8"/>
  <c r="Y567" i="8"/>
  <c r="Y566" i="8"/>
  <c r="Y565" i="8"/>
  <c r="Y564" i="8"/>
  <c r="Y563" i="8"/>
  <c r="Y562" i="8"/>
  <c r="Y561" i="8"/>
  <c r="Y560" i="8"/>
  <c r="Y559" i="8"/>
  <c r="Y558" i="8"/>
  <c r="Y557" i="8"/>
  <c r="Y556" i="8"/>
  <c r="Y555" i="8"/>
  <c r="Y554" i="8"/>
  <c r="Y553" i="8"/>
  <c r="Y552" i="8"/>
  <c r="Y551" i="8"/>
  <c r="Y550" i="8"/>
  <c r="Y549" i="8"/>
  <c r="Y548" i="8"/>
  <c r="Y547" i="8"/>
  <c r="Y546" i="8"/>
  <c r="Y545" i="8"/>
  <c r="Y544" i="8"/>
  <c r="Y543" i="8"/>
  <c r="Y542" i="8"/>
  <c r="Y541" i="8"/>
  <c r="Y540" i="8"/>
  <c r="Y539" i="8"/>
  <c r="Y538" i="8"/>
  <c r="Y537" i="8"/>
  <c r="Y536" i="8"/>
  <c r="Y535" i="8"/>
  <c r="Y534" i="8"/>
  <c r="Y533" i="8"/>
  <c r="Y532" i="8"/>
  <c r="Y531" i="8"/>
  <c r="Y530" i="8"/>
  <c r="Y529" i="8"/>
  <c r="Y528" i="8"/>
  <c r="Y527" i="8"/>
  <c r="Y526" i="8"/>
  <c r="Y525" i="8"/>
  <c r="Y524" i="8"/>
  <c r="Y523" i="8"/>
  <c r="Y522" i="8"/>
  <c r="Y521" i="8"/>
  <c r="Y520" i="8"/>
  <c r="Y519" i="8"/>
  <c r="Y518" i="8"/>
  <c r="Y517" i="8"/>
  <c r="Y516" i="8"/>
  <c r="Y515" i="8"/>
  <c r="Y514" i="8"/>
  <c r="Y513" i="8"/>
  <c r="Y512" i="8"/>
  <c r="Y511" i="8"/>
  <c r="Y510" i="8"/>
  <c r="Y509" i="8"/>
  <c r="Y508" i="8"/>
  <c r="Y507" i="8"/>
  <c r="Y506" i="8"/>
  <c r="Y505" i="8"/>
  <c r="Y504" i="8"/>
  <c r="Y503" i="8"/>
  <c r="Y502" i="8"/>
  <c r="Y501" i="8"/>
  <c r="Y500" i="8"/>
  <c r="Y499" i="8"/>
  <c r="Y498" i="8"/>
  <c r="Y497" i="8"/>
  <c r="Y496" i="8"/>
  <c r="Y495" i="8"/>
  <c r="Y494" i="8"/>
  <c r="Y493" i="8"/>
  <c r="Y492" i="8"/>
  <c r="Y491" i="8"/>
  <c r="Y490" i="8"/>
  <c r="Y489" i="8"/>
  <c r="Y488" i="8"/>
  <c r="Y487" i="8"/>
  <c r="Y486" i="8"/>
  <c r="Y485" i="8"/>
  <c r="Y484" i="8"/>
  <c r="Y483" i="8"/>
  <c r="Y482" i="8"/>
  <c r="Y481" i="8"/>
  <c r="Y480" i="8"/>
  <c r="Y479" i="8"/>
  <c r="Y478" i="8"/>
  <c r="Y477" i="8"/>
  <c r="Y476" i="8"/>
  <c r="Y475" i="8"/>
  <c r="Y474" i="8"/>
  <c r="Y473" i="8"/>
  <c r="Y472" i="8"/>
  <c r="Y471" i="8"/>
  <c r="Y470" i="8"/>
  <c r="Y469" i="8"/>
  <c r="Y468" i="8"/>
  <c r="Y467" i="8"/>
  <c r="Y466" i="8"/>
  <c r="Y465" i="8"/>
  <c r="Y464" i="8"/>
  <c r="Y463" i="8"/>
  <c r="Y462" i="8"/>
  <c r="Y461" i="8"/>
  <c r="Y460" i="8"/>
  <c r="Y459" i="8"/>
  <c r="Y458" i="8"/>
  <c r="Y457" i="8"/>
  <c r="Y456" i="8"/>
  <c r="Y455" i="8"/>
  <c r="Y454" i="8"/>
  <c r="Y453" i="8"/>
  <c r="Y452" i="8"/>
  <c r="Y451" i="8"/>
  <c r="Y450" i="8"/>
  <c r="Y449" i="8"/>
  <c r="Y448" i="8"/>
  <c r="Y447" i="8"/>
  <c r="Y446" i="8"/>
  <c r="Y445" i="8"/>
  <c r="Y444" i="8"/>
  <c r="Y443" i="8"/>
  <c r="Y442" i="8"/>
  <c r="Y441" i="8"/>
  <c r="Y440" i="8"/>
  <c r="Y439" i="8"/>
  <c r="Y438" i="8"/>
  <c r="Y437" i="8"/>
  <c r="Y436" i="8"/>
  <c r="Y435" i="8"/>
  <c r="Y434" i="8"/>
  <c r="Y433" i="8"/>
  <c r="Y432" i="8"/>
  <c r="Y431" i="8"/>
  <c r="Y430" i="8"/>
  <c r="Y429" i="8"/>
  <c r="Y428" i="8"/>
  <c r="Y427" i="8"/>
  <c r="Y426" i="8"/>
  <c r="Y425" i="8"/>
  <c r="Y424" i="8"/>
  <c r="Y423" i="8"/>
  <c r="Y422" i="8"/>
  <c r="Y421" i="8"/>
  <c r="Y420" i="8"/>
  <c r="Y419" i="8"/>
  <c r="Y418" i="8"/>
  <c r="Y417" i="8"/>
  <c r="Y416" i="8"/>
  <c r="Y415" i="8"/>
  <c r="Y414" i="8"/>
  <c r="Y413" i="8"/>
  <c r="Y412" i="8"/>
  <c r="Y411" i="8"/>
  <c r="Y410" i="8"/>
  <c r="Y409" i="8"/>
  <c r="Y408" i="8"/>
  <c r="Y407" i="8"/>
  <c r="Y406" i="8"/>
  <c r="Y405" i="8"/>
  <c r="Y404" i="8"/>
  <c r="Y403" i="8"/>
  <c r="Y402" i="8"/>
  <c r="Y401" i="8"/>
  <c r="Y400" i="8"/>
  <c r="Y399" i="8"/>
  <c r="Y398" i="8"/>
  <c r="Y397" i="8"/>
  <c r="Y396" i="8"/>
  <c r="Y395" i="8"/>
  <c r="Y394" i="8"/>
  <c r="Y393" i="8"/>
  <c r="Y392" i="8"/>
  <c r="Y391" i="8"/>
  <c r="Y390" i="8"/>
  <c r="Y389" i="8"/>
  <c r="Y388" i="8"/>
  <c r="Y387" i="8"/>
  <c r="Y386" i="8"/>
  <c r="Y385" i="8"/>
  <c r="Y384" i="8"/>
  <c r="Y383" i="8"/>
  <c r="Y382" i="8"/>
  <c r="Y381" i="8"/>
  <c r="Y380" i="8"/>
  <c r="Y379" i="8"/>
  <c r="Y378" i="8"/>
  <c r="Y377" i="8"/>
  <c r="Y376" i="8"/>
  <c r="Y375" i="8"/>
  <c r="Y374" i="8"/>
  <c r="Y373" i="8"/>
  <c r="Y372" i="8"/>
  <c r="Y371" i="8"/>
  <c r="Y370" i="8"/>
  <c r="Y369" i="8"/>
  <c r="Y368" i="8"/>
  <c r="Y367" i="8"/>
  <c r="Y366" i="8"/>
  <c r="Y365" i="8"/>
  <c r="Y364" i="8"/>
  <c r="Y363" i="8"/>
  <c r="Y362" i="8"/>
  <c r="Y361" i="8"/>
  <c r="Y360" i="8"/>
  <c r="Y359" i="8"/>
  <c r="Y358" i="8"/>
  <c r="Y357" i="8"/>
  <c r="Y356" i="8"/>
  <c r="Y355" i="8"/>
  <c r="Y354" i="8"/>
  <c r="Y353" i="8"/>
  <c r="Y352" i="8"/>
  <c r="Y351" i="8"/>
  <c r="Y350" i="8"/>
  <c r="Y349" i="8"/>
  <c r="Y348" i="8"/>
  <c r="Y347" i="8"/>
  <c r="Y346" i="8"/>
  <c r="Y345" i="8"/>
  <c r="Y344" i="8"/>
  <c r="Y343" i="8"/>
  <c r="Y342" i="8"/>
  <c r="Y341" i="8"/>
  <c r="Y340" i="8"/>
  <c r="Y339" i="8"/>
  <c r="Y338" i="8"/>
  <c r="Y337" i="8"/>
  <c r="Y336" i="8"/>
  <c r="Y335" i="8"/>
  <c r="Y334" i="8"/>
  <c r="Y333" i="8"/>
  <c r="Y332" i="8"/>
  <c r="Y331" i="8"/>
  <c r="Y330" i="8"/>
  <c r="Y329" i="8"/>
  <c r="Y328" i="8"/>
  <c r="Y327" i="8"/>
  <c r="Y326" i="8"/>
  <c r="Y325" i="8"/>
  <c r="Y324" i="8"/>
  <c r="Y323" i="8"/>
  <c r="Y322" i="8"/>
  <c r="Y321" i="8"/>
  <c r="Y320" i="8"/>
  <c r="Y319" i="8"/>
  <c r="Y318" i="8"/>
  <c r="Y317" i="8"/>
  <c r="Y316" i="8"/>
  <c r="Y315" i="8"/>
  <c r="Y314" i="8"/>
  <c r="Y313" i="8"/>
  <c r="Y312" i="8"/>
  <c r="Y311" i="8"/>
  <c r="Y310" i="8"/>
  <c r="Y309" i="8"/>
  <c r="Y308" i="8"/>
  <c r="Y307" i="8"/>
  <c r="Y306" i="8"/>
  <c r="Y305" i="8"/>
  <c r="Y304" i="8"/>
  <c r="Y303" i="8"/>
  <c r="Y302" i="8"/>
  <c r="Y301" i="8"/>
  <c r="Y300" i="8"/>
  <c r="Y299" i="8"/>
  <c r="Y298" i="8"/>
  <c r="Y297" i="8"/>
  <c r="Y296" i="8"/>
  <c r="Y295" i="8"/>
  <c r="Y294" i="8"/>
  <c r="Y293" i="8"/>
  <c r="Y292" i="8"/>
  <c r="Y291" i="8"/>
  <c r="Y290" i="8"/>
  <c r="Y289" i="8"/>
  <c r="Y288" i="8"/>
  <c r="Y287" i="8"/>
  <c r="Y286" i="8"/>
  <c r="Y285" i="8"/>
  <c r="Y284" i="8"/>
  <c r="Y283" i="8"/>
  <c r="Y282" i="8"/>
  <c r="Y281" i="8"/>
  <c r="Y280" i="8"/>
  <c r="Y279" i="8"/>
  <c r="Y278" i="8"/>
  <c r="Y277" i="8"/>
  <c r="Y276" i="8"/>
  <c r="Y275" i="8"/>
  <c r="Y274" i="8"/>
  <c r="Y273" i="8"/>
  <c r="Y272" i="8"/>
  <c r="Y271" i="8"/>
  <c r="Y270" i="8"/>
  <c r="Y269" i="8"/>
  <c r="Y268" i="8"/>
  <c r="Y267" i="8"/>
  <c r="Y266" i="8"/>
  <c r="Y265" i="8"/>
  <c r="Y264" i="8"/>
  <c r="Y263" i="8"/>
  <c r="Y262" i="8"/>
  <c r="Y261" i="8"/>
  <c r="Y260" i="8"/>
  <c r="Y259" i="8"/>
  <c r="Y258" i="8"/>
  <c r="Y257" i="8"/>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Y14" i="8"/>
  <c r="Y13" i="8"/>
  <c r="Y12" i="8"/>
  <c r="Y11" i="8"/>
  <c r="Y10" i="8"/>
  <c r="Y9" i="8"/>
  <c r="Y8" i="8"/>
  <c r="Y7" i="8"/>
  <c r="Y6" i="8"/>
  <c r="Y5" i="8"/>
  <c r="S1004" i="8"/>
  <c r="S1003" i="8"/>
  <c r="S1002" i="8"/>
  <c r="S1001" i="8"/>
  <c r="S1000" i="8"/>
  <c r="S999" i="8"/>
  <c r="S998" i="8"/>
  <c r="S997" i="8"/>
  <c r="S996" i="8"/>
  <c r="S995" i="8"/>
  <c r="S994" i="8"/>
  <c r="S993" i="8"/>
  <c r="S992" i="8"/>
  <c r="S991" i="8"/>
  <c r="S990" i="8"/>
  <c r="S989" i="8"/>
  <c r="S988" i="8"/>
  <c r="S987" i="8"/>
  <c r="S986" i="8"/>
  <c r="S985" i="8"/>
  <c r="S984" i="8"/>
  <c r="S983" i="8"/>
  <c r="S982" i="8"/>
  <c r="S981" i="8"/>
  <c r="S980" i="8"/>
  <c r="S979" i="8"/>
  <c r="S978" i="8"/>
  <c r="S977" i="8"/>
  <c r="S976" i="8"/>
  <c r="S975" i="8"/>
  <c r="S974" i="8"/>
  <c r="S973" i="8"/>
  <c r="S972" i="8"/>
  <c r="S971" i="8"/>
  <c r="S970" i="8"/>
  <c r="S969" i="8"/>
  <c r="S968" i="8"/>
  <c r="S967" i="8"/>
  <c r="S966" i="8"/>
  <c r="S965" i="8"/>
  <c r="S964" i="8"/>
  <c r="S963" i="8"/>
  <c r="S962" i="8"/>
  <c r="S961" i="8"/>
  <c r="S960" i="8"/>
  <c r="S959" i="8"/>
  <c r="S958" i="8"/>
  <c r="S957" i="8"/>
  <c r="S956" i="8"/>
  <c r="S955" i="8"/>
  <c r="S954" i="8"/>
  <c r="S953" i="8"/>
  <c r="S952" i="8"/>
  <c r="S951" i="8"/>
  <c r="S950" i="8"/>
  <c r="S949" i="8"/>
  <c r="S948" i="8"/>
  <c r="S947" i="8"/>
  <c r="S946" i="8"/>
  <c r="S945" i="8"/>
  <c r="S944" i="8"/>
  <c r="S943" i="8"/>
  <c r="S942" i="8"/>
  <c r="S941" i="8"/>
  <c r="S940" i="8"/>
  <c r="S939" i="8"/>
  <c r="S938" i="8"/>
  <c r="S937" i="8"/>
  <c r="S936" i="8"/>
  <c r="S935" i="8"/>
  <c r="S934" i="8"/>
  <c r="S933" i="8"/>
  <c r="S932" i="8"/>
  <c r="S931" i="8"/>
  <c r="S930" i="8"/>
  <c r="S929" i="8"/>
  <c r="S928" i="8"/>
  <c r="S927" i="8"/>
  <c r="S926" i="8"/>
  <c r="S925" i="8"/>
  <c r="S924" i="8"/>
  <c r="S923" i="8"/>
  <c r="S922" i="8"/>
  <c r="S921" i="8"/>
  <c r="S920" i="8"/>
  <c r="S919" i="8"/>
  <c r="S918" i="8"/>
  <c r="S917" i="8"/>
  <c r="S916" i="8"/>
  <c r="S915" i="8"/>
  <c r="S914" i="8"/>
  <c r="S913" i="8"/>
  <c r="S912" i="8"/>
  <c r="S911" i="8"/>
  <c r="S910" i="8"/>
  <c r="S909" i="8"/>
  <c r="S908" i="8"/>
  <c r="S907" i="8"/>
  <c r="S906" i="8"/>
  <c r="S905" i="8"/>
  <c r="S904" i="8"/>
  <c r="S903" i="8"/>
  <c r="S902" i="8"/>
  <c r="S901" i="8"/>
  <c r="S900" i="8"/>
  <c r="S899" i="8"/>
  <c r="S898" i="8"/>
  <c r="S897" i="8"/>
  <c r="S896" i="8"/>
  <c r="S895" i="8"/>
  <c r="S894" i="8"/>
  <c r="S893" i="8"/>
  <c r="S892" i="8"/>
  <c r="S891" i="8"/>
  <c r="S890" i="8"/>
  <c r="S889" i="8"/>
  <c r="S888" i="8"/>
  <c r="S887" i="8"/>
  <c r="S886" i="8"/>
  <c r="S885" i="8"/>
  <c r="S884" i="8"/>
  <c r="S883" i="8"/>
  <c r="S882" i="8"/>
  <c r="S881" i="8"/>
  <c r="S880" i="8"/>
  <c r="S879" i="8"/>
  <c r="S878" i="8"/>
  <c r="S877" i="8"/>
  <c r="S876" i="8"/>
  <c r="S875" i="8"/>
  <c r="S874" i="8"/>
  <c r="S873" i="8"/>
  <c r="S872" i="8"/>
  <c r="S871" i="8"/>
  <c r="S870" i="8"/>
  <c r="S869" i="8"/>
  <c r="S868" i="8"/>
  <c r="S867" i="8"/>
  <c r="S866" i="8"/>
  <c r="S865" i="8"/>
  <c r="S864" i="8"/>
  <c r="S863" i="8"/>
  <c r="S862" i="8"/>
  <c r="S861" i="8"/>
  <c r="S860" i="8"/>
  <c r="S859" i="8"/>
  <c r="S858" i="8"/>
  <c r="S857" i="8"/>
  <c r="S856" i="8"/>
  <c r="S855" i="8"/>
  <c r="S854" i="8"/>
  <c r="S853" i="8"/>
  <c r="S852" i="8"/>
  <c r="S851" i="8"/>
  <c r="S850" i="8"/>
  <c r="S849" i="8"/>
  <c r="S848" i="8"/>
  <c r="S847" i="8"/>
  <c r="S846" i="8"/>
  <c r="S845" i="8"/>
  <c r="S844" i="8"/>
  <c r="S843" i="8"/>
  <c r="S842" i="8"/>
  <c r="S841" i="8"/>
  <c r="S840" i="8"/>
  <c r="S839" i="8"/>
  <c r="S838" i="8"/>
  <c r="S837" i="8"/>
  <c r="S836" i="8"/>
  <c r="S835" i="8"/>
  <c r="S834" i="8"/>
  <c r="S833" i="8"/>
  <c r="S832" i="8"/>
  <c r="S831" i="8"/>
  <c r="S830" i="8"/>
  <c r="S829" i="8"/>
  <c r="S828" i="8"/>
  <c r="S827" i="8"/>
  <c r="S826" i="8"/>
  <c r="S825" i="8"/>
  <c r="S824" i="8"/>
  <c r="S823" i="8"/>
  <c r="S822" i="8"/>
  <c r="S821" i="8"/>
  <c r="S820" i="8"/>
  <c r="S819" i="8"/>
  <c r="S818" i="8"/>
  <c r="S817" i="8"/>
  <c r="S816" i="8"/>
  <c r="S815" i="8"/>
  <c r="S814" i="8"/>
  <c r="S813" i="8"/>
  <c r="S812" i="8"/>
  <c r="S811" i="8"/>
  <c r="S810" i="8"/>
  <c r="S809" i="8"/>
  <c r="S808" i="8"/>
  <c r="S807" i="8"/>
  <c r="S806" i="8"/>
  <c r="S805" i="8"/>
  <c r="S804" i="8"/>
  <c r="S803" i="8"/>
  <c r="S802" i="8"/>
  <c r="S801" i="8"/>
  <c r="S800" i="8"/>
  <c r="S799" i="8"/>
  <c r="S798" i="8"/>
  <c r="S797" i="8"/>
  <c r="S796" i="8"/>
  <c r="S795" i="8"/>
  <c r="S794" i="8"/>
  <c r="S793" i="8"/>
  <c r="S792" i="8"/>
  <c r="S791" i="8"/>
  <c r="S790" i="8"/>
  <c r="S789" i="8"/>
  <c r="S788" i="8"/>
  <c r="S787" i="8"/>
  <c r="S786" i="8"/>
  <c r="S785" i="8"/>
  <c r="S784" i="8"/>
  <c r="S783" i="8"/>
  <c r="S782" i="8"/>
  <c r="S781" i="8"/>
  <c r="S780" i="8"/>
  <c r="S779" i="8"/>
  <c r="S778" i="8"/>
  <c r="S777" i="8"/>
  <c r="S776" i="8"/>
  <c r="S775" i="8"/>
  <c r="S774" i="8"/>
  <c r="S773" i="8"/>
  <c r="S772" i="8"/>
  <c r="S771" i="8"/>
  <c r="S770" i="8"/>
  <c r="S769" i="8"/>
  <c r="S768" i="8"/>
  <c r="S767" i="8"/>
  <c r="S766" i="8"/>
  <c r="S765" i="8"/>
  <c r="S764" i="8"/>
  <c r="S763" i="8"/>
  <c r="S762" i="8"/>
  <c r="S761" i="8"/>
  <c r="S760" i="8"/>
  <c r="S759" i="8"/>
  <c r="S758" i="8"/>
  <c r="S757" i="8"/>
  <c r="S756" i="8"/>
  <c r="S755" i="8"/>
  <c r="S754" i="8"/>
  <c r="S753" i="8"/>
  <c r="S752" i="8"/>
  <c r="S751" i="8"/>
  <c r="S750" i="8"/>
  <c r="S749" i="8"/>
  <c r="S748" i="8"/>
  <c r="S747" i="8"/>
  <c r="S746" i="8"/>
  <c r="S745" i="8"/>
  <c r="S744" i="8"/>
  <c r="S743" i="8"/>
  <c r="S742" i="8"/>
  <c r="S741" i="8"/>
  <c r="S740" i="8"/>
  <c r="S739" i="8"/>
  <c r="S738" i="8"/>
  <c r="S737" i="8"/>
  <c r="S736" i="8"/>
  <c r="S735" i="8"/>
  <c r="S734" i="8"/>
  <c r="S733" i="8"/>
  <c r="S732" i="8"/>
  <c r="S731" i="8"/>
  <c r="S730" i="8"/>
  <c r="S729" i="8"/>
  <c r="S728" i="8"/>
  <c r="S727" i="8"/>
  <c r="S726" i="8"/>
  <c r="S725" i="8"/>
  <c r="S724" i="8"/>
  <c r="S723" i="8"/>
  <c r="S722" i="8"/>
  <c r="S721" i="8"/>
  <c r="S720" i="8"/>
  <c r="S719" i="8"/>
  <c r="S718" i="8"/>
  <c r="S717" i="8"/>
  <c r="S716" i="8"/>
  <c r="S715" i="8"/>
  <c r="S714" i="8"/>
  <c r="S713" i="8"/>
  <c r="S712" i="8"/>
  <c r="S711" i="8"/>
  <c r="S710" i="8"/>
  <c r="S709" i="8"/>
  <c r="S708" i="8"/>
  <c r="S707" i="8"/>
  <c r="S706" i="8"/>
  <c r="S705" i="8"/>
  <c r="S704" i="8"/>
  <c r="S703" i="8"/>
  <c r="S702" i="8"/>
  <c r="S701" i="8"/>
  <c r="S700" i="8"/>
  <c r="S699" i="8"/>
  <c r="S698" i="8"/>
  <c r="S697" i="8"/>
  <c r="S696" i="8"/>
  <c r="S695" i="8"/>
  <c r="S694" i="8"/>
  <c r="S693" i="8"/>
  <c r="S692" i="8"/>
  <c r="S691" i="8"/>
  <c r="S690" i="8"/>
  <c r="S689" i="8"/>
  <c r="S688" i="8"/>
  <c r="S687" i="8"/>
  <c r="S686" i="8"/>
  <c r="S685" i="8"/>
  <c r="S684" i="8"/>
  <c r="S683" i="8"/>
  <c r="S682" i="8"/>
  <c r="S681" i="8"/>
  <c r="S680" i="8"/>
  <c r="S679" i="8"/>
  <c r="S678" i="8"/>
  <c r="S677" i="8"/>
  <c r="S676" i="8"/>
  <c r="S675" i="8"/>
  <c r="S674" i="8"/>
  <c r="S673" i="8"/>
  <c r="S672" i="8"/>
  <c r="S671" i="8"/>
  <c r="S670" i="8"/>
  <c r="S669" i="8"/>
  <c r="S668" i="8"/>
  <c r="S667" i="8"/>
  <c r="S666" i="8"/>
  <c r="S665" i="8"/>
  <c r="S664" i="8"/>
  <c r="S663" i="8"/>
  <c r="S662" i="8"/>
  <c r="S661" i="8"/>
  <c r="S660" i="8"/>
  <c r="S659" i="8"/>
  <c r="S658" i="8"/>
  <c r="S657" i="8"/>
  <c r="S656" i="8"/>
  <c r="S655" i="8"/>
  <c r="S654" i="8"/>
  <c r="S653" i="8"/>
  <c r="S652" i="8"/>
  <c r="S651" i="8"/>
  <c r="S650" i="8"/>
  <c r="S649" i="8"/>
  <c r="S648" i="8"/>
  <c r="S647" i="8"/>
  <c r="S646" i="8"/>
  <c r="S645" i="8"/>
  <c r="S644" i="8"/>
  <c r="S643" i="8"/>
  <c r="S642" i="8"/>
  <c r="S641" i="8"/>
  <c r="S640" i="8"/>
  <c r="S639" i="8"/>
  <c r="S638" i="8"/>
  <c r="S637" i="8"/>
  <c r="S636" i="8"/>
  <c r="S635" i="8"/>
  <c r="S634" i="8"/>
  <c r="S633" i="8"/>
  <c r="S632" i="8"/>
  <c r="S631" i="8"/>
  <c r="S630" i="8"/>
  <c r="S629" i="8"/>
  <c r="S628" i="8"/>
  <c r="S627" i="8"/>
  <c r="S626" i="8"/>
  <c r="S625" i="8"/>
  <c r="S624" i="8"/>
  <c r="S623" i="8"/>
  <c r="S622" i="8"/>
  <c r="S621" i="8"/>
  <c r="S620" i="8"/>
  <c r="S619" i="8"/>
  <c r="S618" i="8"/>
  <c r="S617" i="8"/>
  <c r="S616" i="8"/>
  <c r="S615" i="8"/>
  <c r="S614" i="8"/>
  <c r="S613" i="8"/>
  <c r="S612" i="8"/>
  <c r="S611" i="8"/>
  <c r="S610" i="8"/>
  <c r="S609" i="8"/>
  <c r="S608" i="8"/>
  <c r="S607" i="8"/>
  <c r="S606" i="8"/>
  <c r="S605" i="8"/>
  <c r="S604" i="8"/>
  <c r="S603" i="8"/>
  <c r="S602" i="8"/>
  <c r="S601" i="8"/>
  <c r="S600" i="8"/>
  <c r="S599" i="8"/>
  <c r="S598" i="8"/>
  <c r="S597" i="8"/>
  <c r="S596" i="8"/>
  <c r="S595" i="8"/>
  <c r="S594" i="8"/>
  <c r="S593" i="8"/>
  <c r="S592" i="8"/>
  <c r="S591" i="8"/>
  <c r="S590" i="8"/>
  <c r="S589" i="8"/>
  <c r="S588" i="8"/>
  <c r="S587" i="8"/>
  <c r="S586" i="8"/>
  <c r="S585" i="8"/>
  <c r="S584" i="8"/>
  <c r="S583" i="8"/>
  <c r="S582" i="8"/>
  <c r="S581" i="8"/>
  <c r="S580" i="8"/>
  <c r="S579" i="8"/>
  <c r="S578" i="8"/>
  <c r="S577" i="8"/>
  <c r="S576" i="8"/>
  <c r="S575" i="8"/>
  <c r="S574" i="8"/>
  <c r="S573" i="8"/>
  <c r="S572" i="8"/>
  <c r="S571" i="8"/>
  <c r="S570" i="8"/>
  <c r="S569" i="8"/>
  <c r="S568" i="8"/>
  <c r="S567" i="8"/>
  <c r="S566" i="8"/>
  <c r="S565" i="8"/>
  <c r="S564" i="8"/>
  <c r="S563" i="8"/>
  <c r="S562" i="8"/>
  <c r="S561" i="8"/>
  <c r="S560" i="8"/>
  <c r="S559" i="8"/>
  <c r="S558" i="8"/>
  <c r="S557" i="8"/>
  <c r="S556" i="8"/>
  <c r="S555" i="8"/>
  <c r="S554" i="8"/>
  <c r="S553" i="8"/>
  <c r="S552" i="8"/>
  <c r="S551" i="8"/>
  <c r="S550" i="8"/>
  <c r="S549" i="8"/>
  <c r="S548" i="8"/>
  <c r="S547" i="8"/>
  <c r="S546" i="8"/>
  <c r="S545" i="8"/>
  <c r="S544" i="8"/>
  <c r="S543" i="8"/>
  <c r="S542" i="8"/>
  <c r="S541" i="8"/>
  <c r="S540" i="8"/>
  <c r="S539" i="8"/>
  <c r="S538" i="8"/>
  <c r="S537" i="8"/>
  <c r="S536" i="8"/>
  <c r="S535" i="8"/>
  <c r="S534" i="8"/>
  <c r="S533" i="8"/>
  <c r="S532" i="8"/>
  <c r="S531" i="8"/>
  <c r="S530" i="8"/>
  <c r="S529" i="8"/>
  <c r="S528" i="8"/>
  <c r="S527" i="8"/>
  <c r="S526" i="8"/>
  <c r="S525" i="8"/>
  <c r="S524" i="8"/>
  <c r="S523" i="8"/>
  <c r="S522" i="8"/>
  <c r="S521" i="8"/>
  <c r="S520" i="8"/>
  <c r="S519" i="8"/>
  <c r="S518" i="8"/>
  <c r="S517" i="8"/>
  <c r="S516" i="8"/>
  <c r="S515" i="8"/>
  <c r="S514" i="8"/>
  <c r="S513" i="8"/>
  <c r="S512" i="8"/>
  <c r="S511" i="8"/>
  <c r="S510" i="8"/>
  <c r="S509" i="8"/>
  <c r="S508" i="8"/>
  <c r="S507" i="8"/>
  <c r="S506" i="8"/>
  <c r="S505" i="8"/>
  <c r="S504" i="8"/>
  <c r="S503" i="8"/>
  <c r="S502" i="8"/>
  <c r="S501" i="8"/>
  <c r="S500" i="8"/>
  <c r="S499" i="8"/>
  <c r="S498" i="8"/>
  <c r="S497" i="8"/>
  <c r="S496" i="8"/>
  <c r="S495" i="8"/>
  <c r="S494" i="8"/>
  <c r="S493" i="8"/>
  <c r="S492" i="8"/>
  <c r="S491" i="8"/>
  <c r="S490" i="8"/>
  <c r="S489" i="8"/>
  <c r="S488" i="8"/>
  <c r="S487" i="8"/>
  <c r="S486" i="8"/>
  <c r="S485" i="8"/>
  <c r="S484" i="8"/>
  <c r="S483" i="8"/>
  <c r="S482" i="8"/>
  <c r="S481" i="8"/>
  <c r="S480" i="8"/>
  <c r="S479" i="8"/>
  <c r="S478" i="8"/>
  <c r="S477" i="8"/>
  <c r="S476" i="8"/>
  <c r="S475" i="8"/>
  <c r="S474" i="8"/>
  <c r="S473" i="8"/>
  <c r="S472" i="8"/>
  <c r="S471" i="8"/>
  <c r="S470" i="8"/>
  <c r="S469" i="8"/>
  <c r="S468" i="8"/>
  <c r="S467" i="8"/>
  <c r="S466" i="8"/>
  <c r="S465" i="8"/>
  <c r="S464" i="8"/>
  <c r="S463" i="8"/>
  <c r="S462" i="8"/>
  <c r="S461" i="8"/>
  <c r="S460" i="8"/>
  <c r="S459" i="8"/>
  <c r="S458" i="8"/>
  <c r="S457" i="8"/>
  <c r="S456" i="8"/>
  <c r="S455" i="8"/>
  <c r="S454" i="8"/>
  <c r="S453" i="8"/>
  <c r="S452" i="8"/>
  <c r="S451" i="8"/>
  <c r="S450" i="8"/>
  <c r="S449" i="8"/>
  <c r="S448" i="8"/>
  <c r="S447" i="8"/>
  <c r="S446" i="8"/>
  <c r="S445" i="8"/>
  <c r="S444" i="8"/>
  <c r="S443" i="8"/>
  <c r="S442" i="8"/>
  <c r="S441" i="8"/>
  <c r="S440" i="8"/>
  <c r="S439" i="8"/>
  <c r="S438" i="8"/>
  <c r="S437" i="8"/>
  <c r="S436" i="8"/>
  <c r="S435" i="8"/>
  <c r="S434" i="8"/>
  <c r="S433" i="8"/>
  <c r="S432" i="8"/>
  <c r="S431" i="8"/>
  <c r="S430" i="8"/>
  <c r="S429" i="8"/>
  <c r="S428" i="8"/>
  <c r="S427" i="8"/>
  <c r="S426" i="8"/>
  <c r="S425" i="8"/>
  <c r="S424" i="8"/>
  <c r="S423" i="8"/>
  <c r="S422" i="8"/>
  <c r="S421" i="8"/>
  <c r="S420" i="8"/>
  <c r="S419" i="8"/>
  <c r="S418" i="8"/>
  <c r="S417" i="8"/>
  <c r="S416" i="8"/>
  <c r="S415" i="8"/>
  <c r="S414" i="8"/>
  <c r="S413" i="8"/>
  <c r="S412" i="8"/>
  <c r="S411" i="8"/>
  <c r="S410" i="8"/>
  <c r="S409" i="8"/>
  <c r="S408" i="8"/>
  <c r="S407" i="8"/>
  <c r="S406" i="8"/>
  <c r="S405" i="8"/>
  <c r="S404" i="8"/>
  <c r="S403" i="8"/>
  <c r="S402" i="8"/>
  <c r="S401" i="8"/>
  <c r="S400" i="8"/>
  <c r="S399" i="8"/>
  <c r="S398" i="8"/>
  <c r="S397" i="8"/>
  <c r="S396" i="8"/>
  <c r="S395" i="8"/>
  <c r="S394" i="8"/>
  <c r="S393" i="8"/>
  <c r="S392" i="8"/>
  <c r="S391" i="8"/>
  <c r="S390" i="8"/>
  <c r="S389" i="8"/>
  <c r="S388" i="8"/>
  <c r="S387" i="8"/>
  <c r="S386" i="8"/>
  <c r="S385" i="8"/>
  <c r="S384" i="8"/>
  <c r="S383" i="8"/>
  <c r="S382" i="8"/>
  <c r="S381" i="8"/>
  <c r="S380" i="8"/>
  <c r="S379" i="8"/>
  <c r="S378" i="8"/>
  <c r="S377" i="8"/>
  <c r="S376" i="8"/>
  <c r="S375" i="8"/>
  <c r="S374" i="8"/>
  <c r="S373" i="8"/>
  <c r="S372" i="8"/>
  <c r="S371" i="8"/>
  <c r="S370" i="8"/>
  <c r="S369" i="8"/>
  <c r="S368" i="8"/>
  <c r="S367" i="8"/>
  <c r="S366" i="8"/>
  <c r="S365" i="8"/>
  <c r="S364" i="8"/>
  <c r="S363" i="8"/>
  <c r="S362" i="8"/>
  <c r="S361" i="8"/>
  <c r="S360" i="8"/>
  <c r="S359" i="8"/>
  <c r="S358" i="8"/>
  <c r="S357" i="8"/>
  <c r="S356" i="8"/>
  <c r="S355" i="8"/>
  <c r="S354" i="8"/>
  <c r="S353" i="8"/>
  <c r="S352" i="8"/>
  <c r="S351" i="8"/>
  <c r="S350" i="8"/>
  <c r="S349" i="8"/>
  <c r="S348" i="8"/>
  <c r="S347" i="8"/>
  <c r="S346" i="8"/>
  <c r="S345" i="8"/>
  <c r="S344" i="8"/>
  <c r="S343" i="8"/>
  <c r="S342" i="8"/>
  <c r="S341" i="8"/>
  <c r="S340" i="8"/>
  <c r="S339" i="8"/>
  <c r="S338" i="8"/>
  <c r="S337" i="8"/>
  <c r="S336" i="8"/>
  <c r="S335" i="8"/>
  <c r="S334" i="8"/>
  <c r="S333" i="8"/>
  <c r="S332" i="8"/>
  <c r="S331" i="8"/>
  <c r="S330" i="8"/>
  <c r="S329" i="8"/>
  <c r="S328" i="8"/>
  <c r="S327" i="8"/>
  <c r="S326" i="8"/>
  <c r="S325" i="8"/>
  <c r="S324" i="8"/>
  <c r="S323" i="8"/>
  <c r="S322" i="8"/>
  <c r="S321" i="8"/>
  <c r="S320" i="8"/>
  <c r="S319" i="8"/>
  <c r="S318" i="8"/>
  <c r="S317" i="8"/>
  <c r="S316" i="8"/>
  <c r="S315" i="8"/>
  <c r="S314" i="8"/>
  <c r="S313" i="8"/>
  <c r="S312" i="8"/>
  <c r="S311" i="8"/>
  <c r="S310" i="8"/>
  <c r="S309" i="8"/>
  <c r="S308" i="8"/>
  <c r="S307" i="8"/>
  <c r="S306" i="8"/>
  <c r="S305" i="8"/>
  <c r="S304" i="8"/>
  <c r="S303" i="8"/>
  <c r="S302" i="8"/>
  <c r="S301" i="8"/>
  <c r="S300" i="8"/>
  <c r="S299" i="8"/>
  <c r="S298" i="8"/>
  <c r="S297" i="8"/>
  <c r="S296" i="8"/>
  <c r="S295" i="8"/>
  <c r="S294" i="8"/>
  <c r="S293" i="8"/>
  <c r="S292" i="8"/>
  <c r="S291" i="8"/>
  <c r="S290" i="8"/>
  <c r="S289" i="8"/>
  <c r="S288" i="8"/>
  <c r="S287" i="8"/>
  <c r="S286" i="8"/>
  <c r="S285" i="8"/>
  <c r="S284" i="8"/>
  <c r="S283" i="8"/>
  <c r="S282" i="8"/>
  <c r="S281" i="8"/>
  <c r="S280" i="8"/>
  <c r="S279" i="8"/>
  <c r="S278" i="8"/>
  <c r="S277" i="8"/>
  <c r="S276" i="8"/>
  <c r="S275" i="8"/>
  <c r="S274" i="8"/>
  <c r="S273" i="8"/>
  <c r="S272" i="8"/>
  <c r="S271" i="8"/>
  <c r="S270" i="8"/>
  <c r="S269" i="8"/>
  <c r="S268" i="8"/>
  <c r="S267" i="8"/>
  <c r="S266" i="8"/>
  <c r="S265" i="8"/>
  <c r="S264" i="8"/>
  <c r="S263" i="8"/>
  <c r="S262" i="8"/>
  <c r="S261" i="8"/>
  <c r="S260" i="8"/>
  <c r="S259" i="8"/>
  <c r="S258" i="8"/>
  <c r="S257" i="8"/>
  <c r="S256" i="8"/>
  <c r="S255" i="8"/>
  <c r="S254" i="8"/>
  <c r="S253" i="8"/>
  <c r="S252" i="8"/>
  <c r="S251" i="8"/>
  <c r="S250" i="8"/>
  <c r="S249" i="8"/>
  <c r="S248" i="8"/>
  <c r="S247" i="8"/>
  <c r="S246" i="8"/>
  <c r="S245" i="8"/>
  <c r="S244" i="8"/>
  <c r="S243" i="8"/>
  <c r="S242" i="8"/>
  <c r="S241" i="8"/>
  <c r="S240" i="8"/>
  <c r="S239" i="8"/>
  <c r="S238" i="8"/>
  <c r="S237" i="8"/>
  <c r="S236" i="8"/>
  <c r="S235" i="8"/>
  <c r="S234" i="8"/>
  <c r="S233" i="8"/>
  <c r="S232" i="8"/>
  <c r="S231" i="8"/>
  <c r="S230" i="8"/>
  <c r="S229" i="8"/>
  <c r="S228" i="8"/>
  <c r="S227" i="8"/>
  <c r="S226" i="8"/>
  <c r="S225" i="8"/>
  <c r="S224" i="8"/>
  <c r="S223" i="8"/>
  <c r="S222" i="8"/>
  <c r="S221" i="8"/>
  <c r="S220" i="8"/>
  <c r="S219" i="8"/>
  <c r="S218" i="8"/>
  <c r="S217" i="8"/>
  <c r="S216" i="8"/>
  <c r="S215" i="8"/>
  <c r="S214" i="8"/>
  <c r="S213" i="8"/>
  <c r="S212" i="8"/>
  <c r="S211" i="8"/>
  <c r="S210" i="8"/>
  <c r="S209" i="8"/>
  <c r="S208" i="8"/>
  <c r="S207" i="8"/>
  <c r="S206" i="8"/>
  <c r="S205" i="8"/>
  <c r="S204" i="8"/>
  <c r="S203" i="8"/>
  <c r="S202" i="8"/>
  <c r="S201" i="8"/>
  <c r="S200" i="8"/>
  <c r="S199" i="8"/>
  <c r="S198" i="8"/>
  <c r="S197" i="8"/>
  <c r="S196" i="8"/>
  <c r="S195" i="8"/>
  <c r="S194" i="8"/>
  <c r="S193" i="8"/>
  <c r="S192" i="8"/>
  <c r="S191" i="8"/>
  <c r="S190" i="8"/>
  <c r="S189" i="8"/>
  <c r="S188" i="8"/>
  <c r="S187" i="8"/>
  <c r="S186" i="8"/>
  <c r="S185" i="8"/>
  <c r="S184" i="8"/>
  <c r="S183" i="8"/>
  <c r="S182" i="8"/>
  <c r="S181" i="8"/>
  <c r="S180" i="8"/>
  <c r="S179" i="8"/>
  <c r="S178" i="8"/>
  <c r="S177" i="8"/>
  <c r="S176" i="8"/>
  <c r="S175" i="8"/>
  <c r="S174" i="8"/>
  <c r="S173" i="8"/>
  <c r="S172" i="8"/>
  <c r="S171" i="8"/>
  <c r="S170" i="8"/>
  <c r="S169" i="8"/>
  <c r="S168" i="8"/>
  <c r="S167" i="8"/>
  <c r="S166" i="8"/>
  <c r="S165" i="8"/>
  <c r="S164" i="8"/>
  <c r="S163" i="8"/>
  <c r="S162" i="8"/>
  <c r="S161" i="8"/>
  <c r="S160" i="8"/>
  <c r="S159" i="8"/>
  <c r="S158" i="8"/>
  <c r="S157" i="8"/>
  <c r="S156" i="8"/>
  <c r="S155" i="8"/>
  <c r="S154" i="8"/>
  <c r="S153" i="8"/>
  <c r="S152" i="8"/>
  <c r="S151" i="8"/>
  <c r="S150" i="8"/>
  <c r="S149" i="8"/>
  <c r="S148" i="8"/>
  <c r="S147" i="8"/>
  <c r="S146" i="8"/>
  <c r="S145" i="8"/>
  <c r="S144" i="8"/>
  <c r="S143" i="8"/>
  <c r="S142" i="8"/>
  <c r="S141" i="8"/>
  <c r="S140" i="8"/>
  <c r="S139" i="8"/>
  <c r="S138" i="8"/>
  <c r="S137" i="8"/>
  <c r="S136" i="8"/>
  <c r="S135" i="8"/>
  <c r="S134" i="8"/>
  <c r="S133" i="8"/>
  <c r="S132" i="8"/>
  <c r="S131" i="8"/>
  <c r="S130" i="8"/>
  <c r="S129" i="8"/>
  <c r="S128" i="8"/>
  <c r="S127" i="8"/>
  <c r="S126" i="8"/>
  <c r="S125" i="8"/>
  <c r="S124" i="8"/>
  <c r="S123" i="8"/>
  <c r="S122" i="8"/>
  <c r="S121" i="8"/>
  <c r="S120" i="8"/>
  <c r="S119" i="8"/>
  <c r="S118" i="8"/>
  <c r="S117" i="8"/>
  <c r="S116" i="8"/>
  <c r="S115" i="8"/>
  <c r="S114" i="8"/>
  <c r="S113" i="8"/>
  <c r="S112" i="8"/>
  <c r="S111" i="8"/>
  <c r="S110" i="8"/>
  <c r="S109" i="8"/>
  <c r="S108" i="8"/>
  <c r="S107" i="8"/>
  <c r="S106" i="8"/>
  <c r="S105" i="8"/>
  <c r="S104" i="8"/>
  <c r="S103" i="8"/>
  <c r="S102" i="8"/>
  <c r="S101" i="8"/>
  <c r="S100" i="8"/>
  <c r="S99" i="8"/>
  <c r="S98" i="8"/>
  <c r="S97" i="8"/>
  <c r="S96" i="8"/>
  <c r="S95" i="8"/>
  <c r="S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CC4" i="8"/>
  <c r="BZ4" i="8"/>
  <c r="BV4" i="8"/>
  <c r="BS4" i="8"/>
  <c r="BP4" i="8"/>
  <c r="BM4" i="8"/>
  <c r="BI4" i="8"/>
  <c r="BE4" i="8"/>
  <c r="BA4" i="8"/>
  <c r="AW4" i="8"/>
  <c r="AQ4" i="8"/>
  <c r="AM4" i="8"/>
  <c r="AI4" i="8"/>
  <c r="AC4" i="8"/>
  <c r="Y4" i="8"/>
  <c r="S4" i="8"/>
  <c r="K1004" i="8"/>
  <c r="K1003" i="8"/>
  <c r="K1002" i="8"/>
  <c r="K1001" i="8"/>
  <c r="K1000" i="8"/>
  <c r="K999" i="8"/>
  <c r="K998" i="8"/>
  <c r="K997" i="8"/>
  <c r="K996" i="8"/>
  <c r="K995" i="8"/>
  <c r="K994" i="8"/>
  <c r="K993" i="8"/>
  <c r="K992" i="8"/>
  <c r="K991" i="8"/>
  <c r="K990" i="8"/>
  <c r="K989" i="8"/>
  <c r="K988" i="8"/>
  <c r="K987" i="8"/>
  <c r="K986" i="8"/>
  <c r="K985" i="8"/>
  <c r="K984" i="8"/>
  <c r="K983" i="8"/>
  <c r="K982" i="8"/>
  <c r="K981" i="8"/>
  <c r="K980" i="8"/>
  <c r="K979" i="8"/>
  <c r="K978" i="8"/>
  <c r="K977" i="8"/>
  <c r="K976" i="8"/>
  <c r="K975" i="8"/>
  <c r="K974" i="8"/>
  <c r="K973" i="8"/>
  <c r="K972" i="8"/>
  <c r="K971" i="8"/>
  <c r="K970" i="8"/>
  <c r="K969" i="8"/>
  <c r="K968" i="8"/>
  <c r="K967" i="8"/>
  <c r="K966" i="8"/>
  <c r="K965" i="8"/>
  <c r="K964" i="8"/>
  <c r="K963" i="8"/>
  <c r="K962" i="8"/>
  <c r="K961" i="8"/>
  <c r="K960" i="8"/>
  <c r="K959" i="8"/>
  <c r="K958" i="8"/>
  <c r="K957" i="8"/>
  <c r="K956" i="8"/>
  <c r="K955" i="8"/>
  <c r="K954" i="8"/>
  <c r="K953" i="8"/>
  <c r="K952" i="8"/>
  <c r="K951" i="8"/>
  <c r="K950" i="8"/>
  <c r="K949" i="8"/>
  <c r="K948" i="8"/>
  <c r="K947" i="8"/>
  <c r="K946" i="8"/>
  <c r="K945" i="8"/>
  <c r="K944" i="8"/>
  <c r="K943" i="8"/>
  <c r="K942" i="8"/>
  <c r="K941" i="8"/>
  <c r="K940" i="8"/>
  <c r="K939" i="8"/>
  <c r="K938" i="8"/>
  <c r="K937" i="8"/>
  <c r="K936" i="8"/>
  <c r="K935" i="8"/>
  <c r="K934" i="8"/>
  <c r="K933" i="8"/>
  <c r="K932" i="8"/>
  <c r="K931" i="8"/>
  <c r="K930" i="8"/>
  <c r="K929" i="8"/>
  <c r="K928" i="8"/>
  <c r="K927" i="8"/>
  <c r="K926" i="8"/>
  <c r="K925" i="8"/>
  <c r="K924" i="8"/>
  <c r="K923" i="8"/>
  <c r="K922" i="8"/>
  <c r="K921" i="8"/>
  <c r="K920" i="8"/>
  <c r="K919" i="8"/>
  <c r="K918" i="8"/>
  <c r="K917" i="8"/>
  <c r="K916" i="8"/>
  <c r="K915" i="8"/>
  <c r="K914" i="8"/>
  <c r="K913" i="8"/>
  <c r="K912" i="8"/>
  <c r="K911" i="8"/>
  <c r="K910" i="8"/>
  <c r="K909" i="8"/>
  <c r="K908" i="8"/>
  <c r="K907" i="8"/>
  <c r="K906" i="8"/>
  <c r="K905" i="8"/>
  <c r="K904" i="8"/>
  <c r="K903" i="8"/>
  <c r="K902" i="8"/>
  <c r="K901" i="8"/>
  <c r="K900" i="8"/>
  <c r="K899" i="8"/>
  <c r="K898" i="8"/>
  <c r="K897" i="8"/>
  <c r="K896" i="8"/>
  <c r="K895" i="8"/>
  <c r="K894" i="8"/>
  <c r="K893" i="8"/>
  <c r="K892" i="8"/>
  <c r="K891" i="8"/>
  <c r="K890" i="8"/>
  <c r="K889" i="8"/>
  <c r="K888" i="8"/>
  <c r="K887" i="8"/>
  <c r="K886" i="8"/>
  <c r="K885" i="8"/>
  <c r="K884" i="8"/>
  <c r="K883" i="8"/>
  <c r="K882" i="8"/>
  <c r="K881" i="8"/>
  <c r="K880" i="8"/>
  <c r="K879" i="8"/>
  <c r="K878" i="8"/>
  <c r="K877" i="8"/>
  <c r="K876" i="8"/>
  <c r="K875" i="8"/>
  <c r="K874" i="8"/>
  <c r="K873" i="8"/>
  <c r="K872" i="8"/>
  <c r="K871" i="8"/>
  <c r="K870" i="8"/>
  <c r="K869" i="8"/>
  <c r="K868" i="8"/>
  <c r="K867" i="8"/>
  <c r="K866" i="8"/>
  <c r="K865" i="8"/>
  <c r="K864" i="8"/>
  <c r="K863" i="8"/>
  <c r="K862" i="8"/>
  <c r="K861" i="8"/>
  <c r="K860" i="8"/>
  <c r="K859" i="8"/>
  <c r="K858" i="8"/>
  <c r="K857" i="8"/>
  <c r="K856" i="8"/>
  <c r="K855" i="8"/>
  <c r="K854" i="8"/>
  <c r="K853" i="8"/>
  <c r="K852" i="8"/>
  <c r="K851" i="8"/>
  <c r="K850" i="8"/>
  <c r="K849" i="8"/>
  <c r="K848" i="8"/>
  <c r="K847" i="8"/>
  <c r="K846" i="8"/>
  <c r="K845" i="8"/>
  <c r="K844" i="8"/>
  <c r="K843" i="8"/>
  <c r="K842" i="8"/>
  <c r="K841" i="8"/>
  <c r="K840" i="8"/>
  <c r="K839" i="8"/>
  <c r="K838" i="8"/>
  <c r="K837" i="8"/>
  <c r="K836" i="8"/>
  <c r="K835" i="8"/>
  <c r="K834" i="8"/>
  <c r="K833" i="8"/>
  <c r="K832" i="8"/>
  <c r="K831" i="8"/>
  <c r="K830" i="8"/>
  <c r="K829" i="8"/>
  <c r="K828" i="8"/>
  <c r="K827" i="8"/>
  <c r="K826" i="8"/>
  <c r="K825" i="8"/>
  <c r="K824" i="8"/>
  <c r="K823" i="8"/>
  <c r="K822" i="8"/>
  <c r="K821" i="8"/>
  <c r="K820" i="8"/>
  <c r="K819" i="8"/>
  <c r="K818" i="8"/>
  <c r="K817" i="8"/>
  <c r="K816" i="8"/>
  <c r="K815" i="8"/>
  <c r="K814" i="8"/>
  <c r="K813" i="8"/>
  <c r="K812" i="8"/>
  <c r="K811" i="8"/>
  <c r="K810" i="8"/>
  <c r="K809" i="8"/>
  <c r="K808" i="8"/>
  <c r="K807" i="8"/>
  <c r="K806" i="8"/>
  <c r="K805" i="8"/>
  <c r="K804" i="8"/>
  <c r="K803" i="8"/>
  <c r="K802" i="8"/>
  <c r="K801" i="8"/>
  <c r="K800" i="8"/>
  <c r="K799" i="8"/>
  <c r="K798" i="8"/>
  <c r="K797" i="8"/>
  <c r="K796" i="8"/>
  <c r="K795" i="8"/>
  <c r="K794" i="8"/>
  <c r="K793" i="8"/>
  <c r="K792" i="8"/>
  <c r="K791" i="8"/>
  <c r="K790" i="8"/>
  <c r="K789" i="8"/>
  <c r="K788" i="8"/>
  <c r="K787" i="8"/>
  <c r="K786" i="8"/>
  <c r="K785" i="8"/>
  <c r="K784" i="8"/>
  <c r="K783" i="8"/>
  <c r="K782" i="8"/>
  <c r="K781" i="8"/>
  <c r="K780" i="8"/>
  <c r="K779" i="8"/>
  <c r="K778" i="8"/>
  <c r="K777" i="8"/>
  <c r="K776" i="8"/>
  <c r="K775" i="8"/>
  <c r="K774" i="8"/>
  <c r="K773" i="8"/>
  <c r="K772" i="8"/>
  <c r="K771" i="8"/>
  <c r="K770" i="8"/>
  <c r="K769" i="8"/>
  <c r="K768" i="8"/>
  <c r="K767" i="8"/>
  <c r="K766" i="8"/>
  <c r="K765" i="8"/>
  <c r="K764" i="8"/>
  <c r="K763" i="8"/>
  <c r="K762" i="8"/>
  <c r="K761" i="8"/>
  <c r="K760" i="8"/>
  <c r="K759" i="8"/>
  <c r="K758" i="8"/>
  <c r="K757" i="8"/>
  <c r="K756" i="8"/>
  <c r="K755" i="8"/>
  <c r="K754" i="8"/>
  <c r="K753" i="8"/>
  <c r="K752" i="8"/>
  <c r="K751" i="8"/>
  <c r="K750" i="8"/>
  <c r="K749" i="8"/>
  <c r="K748" i="8"/>
  <c r="K747" i="8"/>
  <c r="K746" i="8"/>
  <c r="K745" i="8"/>
  <c r="K744" i="8"/>
  <c r="K743" i="8"/>
  <c r="K742" i="8"/>
  <c r="K741" i="8"/>
  <c r="K740" i="8"/>
  <c r="K739" i="8"/>
  <c r="K738" i="8"/>
  <c r="K737" i="8"/>
  <c r="K736" i="8"/>
  <c r="K735" i="8"/>
  <c r="K734" i="8"/>
  <c r="K733" i="8"/>
  <c r="K732" i="8"/>
  <c r="K731" i="8"/>
  <c r="K730" i="8"/>
  <c r="K729" i="8"/>
  <c r="K728" i="8"/>
  <c r="K727" i="8"/>
  <c r="K726" i="8"/>
  <c r="K725" i="8"/>
  <c r="K724" i="8"/>
  <c r="K723" i="8"/>
  <c r="K722" i="8"/>
  <c r="K721" i="8"/>
  <c r="K720" i="8"/>
  <c r="K719" i="8"/>
  <c r="K718" i="8"/>
  <c r="K717" i="8"/>
  <c r="K716" i="8"/>
  <c r="K715" i="8"/>
  <c r="K714" i="8"/>
  <c r="K713" i="8"/>
  <c r="K712" i="8"/>
  <c r="K711" i="8"/>
  <c r="K710" i="8"/>
  <c r="K709" i="8"/>
  <c r="K708" i="8"/>
  <c r="K707" i="8"/>
  <c r="K706" i="8"/>
  <c r="K705" i="8"/>
  <c r="K704" i="8"/>
  <c r="K703" i="8"/>
  <c r="K702" i="8"/>
  <c r="K701" i="8"/>
  <c r="K700" i="8"/>
  <c r="K699" i="8"/>
  <c r="K698" i="8"/>
  <c r="K697" i="8"/>
  <c r="K696" i="8"/>
  <c r="K695" i="8"/>
  <c r="K694" i="8"/>
  <c r="K693" i="8"/>
  <c r="K692" i="8"/>
  <c r="K691" i="8"/>
  <c r="K690" i="8"/>
  <c r="K689" i="8"/>
  <c r="K688" i="8"/>
  <c r="K687" i="8"/>
  <c r="K686" i="8"/>
  <c r="K685" i="8"/>
  <c r="K684" i="8"/>
  <c r="K683" i="8"/>
  <c r="K682" i="8"/>
  <c r="K681" i="8"/>
  <c r="K680" i="8"/>
  <c r="K679" i="8"/>
  <c r="K678" i="8"/>
  <c r="K677" i="8"/>
  <c r="K676" i="8"/>
  <c r="K675" i="8"/>
  <c r="K674" i="8"/>
  <c r="K673" i="8"/>
  <c r="K672" i="8"/>
  <c r="K671" i="8"/>
  <c r="K670" i="8"/>
  <c r="K669" i="8"/>
  <c r="K668" i="8"/>
  <c r="K667" i="8"/>
  <c r="K666" i="8"/>
  <c r="K665" i="8"/>
  <c r="K664" i="8"/>
  <c r="K663" i="8"/>
  <c r="K662" i="8"/>
  <c r="K661" i="8"/>
  <c r="K660" i="8"/>
  <c r="K659" i="8"/>
  <c r="K658" i="8"/>
  <c r="K657" i="8"/>
  <c r="K656" i="8"/>
  <c r="K655" i="8"/>
  <c r="K654" i="8"/>
  <c r="K653" i="8"/>
  <c r="K652" i="8"/>
  <c r="K651" i="8"/>
  <c r="K650" i="8"/>
  <c r="K649" i="8"/>
  <c r="K648" i="8"/>
  <c r="K647" i="8"/>
  <c r="K646" i="8"/>
  <c r="K645" i="8"/>
  <c r="K644" i="8"/>
  <c r="K643" i="8"/>
  <c r="K642" i="8"/>
  <c r="K641" i="8"/>
  <c r="K640" i="8"/>
  <c r="K639" i="8"/>
  <c r="K638" i="8"/>
  <c r="K637" i="8"/>
  <c r="K636" i="8"/>
  <c r="K635" i="8"/>
  <c r="K634" i="8"/>
  <c r="K633" i="8"/>
  <c r="K632" i="8"/>
  <c r="K631" i="8"/>
  <c r="K630" i="8"/>
  <c r="K629" i="8"/>
  <c r="K628" i="8"/>
  <c r="K627" i="8"/>
  <c r="K626" i="8"/>
  <c r="K625" i="8"/>
  <c r="K624" i="8"/>
  <c r="K623" i="8"/>
  <c r="K622" i="8"/>
  <c r="K621" i="8"/>
  <c r="K620" i="8"/>
  <c r="K619" i="8"/>
  <c r="K618" i="8"/>
  <c r="K617" i="8"/>
  <c r="K616" i="8"/>
  <c r="K615" i="8"/>
  <c r="K614" i="8"/>
  <c r="K613" i="8"/>
  <c r="K612" i="8"/>
  <c r="K611" i="8"/>
  <c r="K610" i="8"/>
  <c r="K609" i="8"/>
  <c r="K608" i="8"/>
  <c r="K607" i="8"/>
  <c r="K606" i="8"/>
  <c r="K605" i="8"/>
  <c r="K604" i="8"/>
  <c r="K603" i="8"/>
  <c r="K602" i="8"/>
  <c r="K601" i="8"/>
  <c r="K600" i="8"/>
  <c r="K599" i="8"/>
  <c r="K598" i="8"/>
  <c r="K597" i="8"/>
  <c r="K596" i="8"/>
  <c r="K595" i="8"/>
  <c r="K594" i="8"/>
  <c r="K593" i="8"/>
  <c r="K592" i="8"/>
  <c r="K591" i="8"/>
  <c r="K590" i="8"/>
  <c r="K589" i="8"/>
  <c r="K588" i="8"/>
  <c r="K587" i="8"/>
  <c r="K586" i="8"/>
  <c r="K585" i="8"/>
  <c r="K584" i="8"/>
  <c r="K583" i="8"/>
  <c r="K582" i="8"/>
  <c r="K581" i="8"/>
  <c r="K580" i="8"/>
  <c r="K579" i="8"/>
  <c r="K578" i="8"/>
  <c r="K577" i="8"/>
  <c r="K576" i="8"/>
  <c r="K575" i="8"/>
  <c r="K574" i="8"/>
  <c r="K573" i="8"/>
  <c r="K572" i="8"/>
  <c r="K571" i="8"/>
  <c r="K570" i="8"/>
  <c r="K569" i="8"/>
  <c r="K568" i="8"/>
  <c r="K567" i="8"/>
  <c r="K566" i="8"/>
  <c r="K565" i="8"/>
  <c r="K564" i="8"/>
  <c r="K563" i="8"/>
  <c r="K562" i="8"/>
  <c r="K561" i="8"/>
  <c r="K560" i="8"/>
  <c r="K559" i="8"/>
  <c r="K558" i="8"/>
  <c r="K557" i="8"/>
  <c r="K556" i="8"/>
  <c r="K555" i="8"/>
  <c r="K554" i="8"/>
  <c r="K553" i="8"/>
  <c r="K552" i="8"/>
  <c r="K551" i="8"/>
  <c r="K550" i="8"/>
  <c r="K549" i="8"/>
  <c r="K548" i="8"/>
  <c r="K547" i="8"/>
  <c r="K546" i="8"/>
  <c r="K545" i="8"/>
  <c r="K544" i="8"/>
  <c r="K543" i="8"/>
  <c r="K542" i="8"/>
  <c r="K541" i="8"/>
  <c r="K540" i="8"/>
  <c r="K539" i="8"/>
  <c r="K538" i="8"/>
  <c r="K537" i="8"/>
  <c r="K536" i="8"/>
  <c r="K535" i="8"/>
  <c r="K534" i="8"/>
  <c r="K533" i="8"/>
  <c r="K532" i="8"/>
  <c r="K531" i="8"/>
  <c r="K530" i="8"/>
  <c r="K529" i="8"/>
  <c r="K528" i="8"/>
  <c r="K527" i="8"/>
  <c r="K526" i="8"/>
  <c r="K525" i="8"/>
  <c r="K524" i="8"/>
  <c r="K523" i="8"/>
  <c r="K522" i="8"/>
  <c r="K521" i="8"/>
  <c r="K520" i="8"/>
  <c r="K519" i="8"/>
  <c r="K518" i="8"/>
  <c r="K517" i="8"/>
  <c r="K516" i="8"/>
  <c r="K515" i="8"/>
  <c r="K514" i="8"/>
  <c r="K513" i="8"/>
  <c r="K512" i="8"/>
  <c r="K511" i="8"/>
  <c r="K510" i="8"/>
  <c r="K509" i="8"/>
  <c r="K508" i="8"/>
  <c r="K507" i="8"/>
  <c r="K506" i="8"/>
  <c r="K505" i="8"/>
  <c r="K504" i="8"/>
  <c r="K503" i="8"/>
  <c r="K502" i="8"/>
  <c r="K501" i="8"/>
  <c r="K500" i="8"/>
  <c r="K499" i="8"/>
  <c r="K498" i="8"/>
  <c r="K497" i="8"/>
  <c r="K496" i="8"/>
  <c r="K495" i="8"/>
  <c r="K494" i="8"/>
  <c r="K493" i="8"/>
  <c r="K492" i="8"/>
  <c r="K491" i="8"/>
  <c r="K490" i="8"/>
  <c r="K489" i="8"/>
  <c r="K488" i="8"/>
  <c r="K487" i="8"/>
  <c r="K486" i="8"/>
  <c r="K485" i="8"/>
  <c r="K484" i="8"/>
  <c r="K483" i="8"/>
  <c r="K482" i="8"/>
  <c r="K481" i="8"/>
  <c r="K480" i="8"/>
  <c r="K479" i="8"/>
  <c r="K478" i="8"/>
  <c r="K477" i="8"/>
  <c r="K476" i="8"/>
  <c r="K475" i="8"/>
  <c r="K474" i="8"/>
  <c r="K473" i="8"/>
  <c r="K472" i="8"/>
  <c r="K471" i="8"/>
  <c r="K470" i="8"/>
  <c r="K469" i="8"/>
  <c r="K468" i="8"/>
  <c r="K467" i="8"/>
  <c r="K466" i="8"/>
  <c r="K465" i="8"/>
  <c r="K464" i="8"/>
  <c r="K463" i="8"/>
  <c r="K462" i="8"/>
  <c r="K461" i="8"/>
  <c r="K460" i="8"/>
  <c r="K459" i="8"/>
  <c r="K458" i="8"/>
  <c r="K457" i="8"/>
  <c r="K456" i="8"/>
  <c r="K455" i="8"/>
  <c r="K454" i="8"/>
  <c r="K453" i="8"/>
  <c r="K452" i="8"/>
  <c r="K451" i="8"/>
  <c r="K450" i="8"/>
  <c r="K449" i="8"/>
  <c r="K448" i="8"/>
  <c r="K447" i="8"/>
  <c r="K446" i="8"/>
  <c r="K445" i="8"/>
  <c r="K444" i="8"/>
  <c r="K443" i="8"/>
  <c r="K442" i="8"/>
  <c r="K441" i="8"/>
  <c r="K440" i="8"/>
  <c r="K439" i="8"/>
  <c r="K438" i="8"/>
  <c r="K437" i="8"/>
  <c r="K436" i="8"/>
  <c r="K435" i="8"/>
  <c r="K434" i="8"/>
  <c r="K433" i="8"/>
  <c r="K432" i="8"/>
  <c r="K431" i="8"/>
  <c r="K430" i="8"/>
  <c r="K429" i="8"/>
  <c r="K428" i="8"/>
  <c r="K427" i="8"/>
  <c r="K426" i="8"/>
  <c r="K425" i="8"/>
  <c r="K424" i="8"/>
  <c r="K423" i="8"/>
  <c r="K422" i="8"/>
  <c r="K421" i="8"/>
  <c r="K420" i="8"/>
  <c r="K419" i="8"/>
  <c r="K418" i="8"/>
  <c r="K417" i="8"/>
  <c r="K416" i="8"/>
  <c r="K415" i="8"/>
  <c r="K414" i="8"/>
  <c r="K413" i="8"/>
  <c r="K412" i="8"/>
  <c r="K411" i="8"/>
  <c r="K410" i="8"/>
  <c r="K409" i="8"/>
  <c r="K408" i="8"/>
  <c r="K407" i="8"/>
  <c r="K406" i="8"/>
  <c r="K405" i="8"/>
  <c r="K404" i="8"/>
  <c r="K403" i="8"/>
  <c r="K402" i="8"/>
  <c r="K401" i="8"/>
  <c r="K400" i="8"/>
  <c r="K399" i="8"/>
  <c r="K398" i="8"/>
  <c r="K397" i="8"/>
  <c r="K396" i="8"/>
  <c r="K395" i="8"/>
  <c r="K394" i="8"/>
  <c r="K393" i="8"/>
  <c r="K392" i="8"/>
  <c r="K391" i="8"/>
  <c r="K390" i="8"/>
  <c r="K389" i="8"/>
  <c r="K388" i="8"/>
  <c r="K387" i="8"/>
  <c r="K386" i="8"/>
  <c r="K385" i="8"/>
  <c r="K384" i="8"/>
  <c r="K383" i="8"/>
  <c r="K382" i="8"/>
  <c r="K381" i="8"/>
  <c r="K380" i="8"/>
  <c r="K379" i="8"/>
  <c r="K378" i="8"/>
  <c r="K377" i="8"/>
  <c r="K376" i="8"/>
  <c r="K375" i="8"/>
  <c r="K374" i="8"/>
  <c r="K373" i="8"/>
  <c r="K372" i="8"/>
  <c r="K371" i="8"/>
  <c r="K370" i="8"/>
  <c r="K369" i="8"/>
  <c r="K368" i="8"/>
  <c r="K367" i="8"/>
  <c r="K366" i="8"/>
  <c r="K365" i="8"/>
  <c r="K364" i="8"/>
  <c r="K363" i="8"/>
  <c r="K362" i="8"/>
  <c r="K361" i="8"/>
  <c r="K360" i="8"/>
  <c r="K359" i="8"/>
  <c r="K358" i="8"/>
  <c r="K357" i="8"/>
  <c r="K356" i="8"/>
  <c r="K355" i="8"/>
  <c r="K354" i="8"/>
  <c r="K353" i="8"/>
  <c r="K352" i="8"/>
  <c r="K351" i="8"/>
  <c r="K350" i="8"/>
  <c r="K349" i="8"/>
  <c r="K348" i="8"/>
  <c r="K347" i="8"/>
  <c r="K346" i="8"/>
  <c r="K345" i="8"/>
  <c r="K344" i="8"/>
  <c r="K343" i="8"/>
  <c r="K342" i="8"/>
  <c r="K341" i="8"/>
  <c r="K340" i="8"/>
  <c r="K339" i="8"/>
  <c r="K338" i="8"/>
  <c r="K337" i="8"/>
  <c r="K336" i="8"/>
  <c r="K335" i="8"/>
  <c r="K334" i="8"/>
  <c r="K333" i="8"/>
  <c r="K332" i="8"/>
  <c r="K331" i="8"/>
  <c r="K330" i="8"/>
  <c r="K329" i="8"/>
  <c r="K328" i="8"/>
  <c r="K327" i="8"/>
  <c r="K326" i="8"/>
  <c r="K325" i="8"/>
  <c r="K324" i="8"/>
  <c r="K323" i="8"/>
  <c r="K322" i="8"/>
  <c r="K321" i="8"/>
  <c r="K320" i="8"/>
  <c r="K319" i="8"/>
  <c r="K318" i="8"/>
  <c r="K317" i="8"/>
  <c r="K316" i="8"/>
  <c r="K315" i="8"/>
  <c r="K314" i="8"/>
  <c r="K313" i="8"/>
  <c r="K312" i="8"/>
  <c r="K311" i="8"/>
  <c r="K310" i="8"/>
  <c r="K309" i="8"/>
  <c r="K308" i="8"/>
  <c r="K307" i="8"/>
  <c r="K306" i="8"/>
  <c r="K305" i="8"/>
  <c r="K304" i="8"/>
  <c r="K303" i="8"/>
  <c r="K302" i="8"/>
  <c r="K301" i="8"/>
  <c r="K300" i="8"/>
  <c r="K299" i="8"/>
  <c r="K298" i="8"/>
  <c r="K297" i="8"/>
  <c r="K296" i="8"/>
  <c r="K295" i="8"/>
  <c r="K294" i="8"/>
  <c r="K293" i="8"/>
  <c r="K292" i="8"/>
  <c r="K291" i="8"/>
  <c r="K290" i="8"/>
  <c r="K289" i="8"/>
  <c r="K288" i="8"/>
  <c r="K287" i="8"/>
  <c r="K286" i="8"/>
  <c r="K285" i="8"/>
  <c r="K284" i="8"/>
  <c r="K283" i="8"/>
  <c r="K282" i="8"/>
  <c r="K281" i="8"/>
  <c r="K280" i="8"/>
  <c r="K279" i="8"/>
  <c r="K278" i="8"/>
  <c r="K277" i="8"/>
  <c r="K276" i="8"/>
  <c r="K275" i="8"/>
  <c r="K274" i="8"/>
  <c r="K273" i="8"/>
  <c r="K272" i="8"/>
  <c r="K271" i="8"/>
  <c r="K270" i="8"/>
  <c r="K269" i="8"/>
  <c r="K268" i="8"/>
  <c r="K267" i="8"/>
  <c r="K266" i="8"/>
  <c r="K265" i="8"/>
  <c r="K264" i="8"/>
  <c r="K263" i="8"/>
  <c r="K262" i="8"/>
  <c r="K261" i="8"/>
  <c r="K260" i="8"/>
  <c r="K259" i="8"/>
  <c r="K258" i="8"/>
  <c r="K257" i="8"/>
  <c r="K256" i="8"/>
  <c r="K255" i="8"/>
  <c r="K254" i="8"/>
  <c r="K253" i="8"/>
  <c r="K252" i="8"/>
  <c r="K251" i="8"/>
  <c r="K250" i="8"/>
  <c r="K249" i="8"/>
  <c r="K248" i="8"/>
  <c r="K247" i="8"/>
  <c r="K246" i="8"/>
  <c r="K245" i="8"/>
  <c r="K244" i="8"/>
  <c r="K243" i="8"/>
  <c r="K242" i="8"/>
  <c r="K241" i="8"/>
  <c r="K240" i="8"/>
  <c r="K239" i="8"/>
  <c r="K238" i="8"/>
  <c r="K237" i="8"/>
  <c r="K236" i="8"/>
  <c r="K235" i="8"/>
  <c r="K234" i="8"/>
  <c r="K233" i="8"/>
  <c r="K232" i="8"/>
  <c r="K231" i="8"/>
  <c r="K230" i="8"/>
  <c r="K229" i="8"/>
  <c r="K228" i="8"/>
  <c r="K227" i="8"/>
  <c r="K226" i="8"/>
  <c r="K225" i="8"/>
  <c r="K224" i="8"/>
  <c r="K223" i="8"/>
  <c r="K222" i="8"/>
  <c r="K221" i="8"/>
  <c r="K220" i="8"/>
  <c r="K219" i="8"/>
  <c r="K218" i="8"/>
  <c r="K217" i="8"/>
  <c r="K216" i="8"/>
  <c r="K215" i="8"/>
  <c r="K214" i="8"/>
  <c r="K213" i="8"/>
  <c r="K212" i="8"/>
  <c r="K211" i="8"/>
  <c r="K210" i="8"/>
  <c r="K209" i="8"/>
  <c r="K208" i="8"/>
  <c r="K207" i="8"/>
  <c r="K206" i="8"/>
  <c r="K205" i="8"/>
  <c r="K204" i="8"/>
  <c r="K203" i="8"/>
  <c r="K202" i="8"/>
  <c r="K201" i="8"/>
  <c r="K200" i="8"/>
  <c r="K199" i="8"/>
  <c r="K198" i="8"/>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C7" i="8" l="1"/>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C1002" i="8"/>
  <c r="C1003" i="8"/>
  <c r="C1004" i="8"/>
  <c r="AN1003" i="8"/>
  <c r="AN1004" i="8"/>
  <c r="I1000" i="15" l="1"/>
  <c r="E1000" i="15"/>
  <c r="J1000" i="15" s="1"/>
  <c r="L1000" i="15" s="1"/>
  <c r="AN1002" i="8" s="1"/>
  <c r="I999" i="15"/>
  <c r="E999" i="15"/>
  <c r="I998" i="15"/>
  <c r="E998" i="15"/>
  <c r="J998" i="15" s="1"/>
  <c r="L998" i="15" s="1"/>
  <c r="AN1000" i="8" s="1"/>
  <c r="I997" i="15"/>
  <c r="E997" i="15"/>
  <c r="J997" i="15" s="1"/>
  <c r="L997" i="15" s="1"/>
  <c r="AN999" i="8" s="1"/>
  <c r="I996" i="15"/>
  <c r="E996" i="15"/>
  <c r="J996" i="15" s="1"/>
  <c r="L996" i="15" s="1"/>
  <c r="AN998" i="8" s="1"/>
  <c r="I995" i="15"/>
  <c r="E995" i="15"/>
  <c r="I994" i="15"/>
  <c r="E994" i="15"/>
  <c r="J994" i="15" s="1"/>
  <c r="L994" i="15" s="1"/>
  <c r="AN996" i="8" s="1"/>
  <c r="I993" i="15"/>
  <c r="E993" i="15"/>
  <c r="J993" i="15" s="1"/>
  <c r="L993" i="15" s="1"/>
  <c r="AN995" i="8" s="1"/>
  <c r="I992" i="15"/>
  <c r="E992" i="15"/>
  <c r="J992" i="15" s="1"/>
  <c r="L992" i="15" s="1"/>
  <c r="AN994" i="8" s="1"/>
  <c r="I991" i="15"/>
  <c r="E991" i="15"/>
  <c r="I990" i="15"/>
  <c r="E990" i="15"/>
  <c r="J990" i="15" s="1"/>
  <c r="L990" i="15" s="1"/>
  <c r="AN992" i="8" s="1"/>
  <c r="I989" i="15"/>
  <c r="E989" i="15"/>
  <c r="J989" i="15" s="1"/>
  <c r="L989" i="15" s="1"/>
  <c r="AN991" i="8" s="1"/>
  <c r="I988" i="15"/>
  <c r="E988" i="15"/>
  <c r="J988" i="15" s="1"/>
  <c r="L988" i="15" s="1"/>
  <c r="AN990" i="8" s="1"/>
  <c r="I987" i="15"/>
  <c r="E987" i="15"/>
  <c r="I986" i="15"/>
  <c r="E986" i="15"/>
  <c r="J986" i="15" s="1"/>
  <c r="L986" i="15" s="1"/>
  <c r="AN988" i="8" s="1"/>
  <c r="I985" i="15"/>
  <c r="E985" i="15"/>
  <c r="J985" i="15" s="1"/>
  <c r="L985" i="15" s="1"/>
  <c r="AN987" i="8" s="1"/>
  <c r="I984" i="15"/>
  <c r="E984" i="15"/>
  <c r="J984" i="15" s="1"/>
  <c r="L984" i="15" s="1"/>
  <c r="AN986" i="8" s="1"/>
  <c r="I983" i="15"/>
  <c r="E983" i="15"/>
  <c r="I982" i="15"/>
  <c r="E982" i="15"/>
  <c r="J982" i="15" s="1"/>
  <c r="L982" i="15" s="1"/>
  <c r="AN984" i="8" s="1"/>
  <c r="I981" i="15"/>
  <c r="E981" i="15"/>
  <c r="J981" i="15" s="1"/>
  <c r="L981" i="15" s="1"/>
  <c r="AN983" i="8" s="1"/>
  <c r="I980" i="15"/>
  <c r="E980" i="15"/>
  <c r="J980" i="15" s="1"/>
  <c r="L980" i="15" s="1"/>
  <c r="AN982" i="8" s="1"/>
  <c r="I979" i="15"/>
  <c r="E979" i="15"/>
  <c r="I978" i="15"/>
  <c r="E978" i="15"/>
  <c r="J978" i="15" s="1"/>
  <c r="L978" i="15" s="1"/>
  <c r="AN980" i="8" s="1"/>
  <c r="I977" i="15"/>
  <c r="E977" i="15"/>
  <c r="J977" i="15" s="1"/>
  <c r="L977" i="15" s="1"/>
  <c r="AN979" i="8" s="1"/>
  <c r="I976" i="15"/>
  <c r="E976" i="15"/>
  <c r="J976" i="15" s="1"/>
  <c r="L976" i="15" s="1"/>
  <c r="AN978" i="8" s="1"/>
  <c r="I975" i="15"/>
  <c r="E975" i="15"/>
  <c r="I974" i="15"/>
  <c r="E974" i="15"/>
  <c r="J974" i="15" s="1"/>
  <c r="L974" i="15" s="1"/>
  <c r="AN976" i="8" s="1"/>
  <c r="I973" i="15"/>
  <c r="E973" i="15"/>
  <c r="J973" i="15" s="1"/>
  <c r="L973" i="15" s="1"/>
  <c r="AN975" i="8" s="1"/>
  <c r="I972" i="15"/>
  <c r="E972" i="15"/>
  <c r="J972" i="15" s="1"/>
  <c r="L972" i="15" s="1"/>
  <c r="AN974" i="8" s="1"/>
  <c r="I971" i="15"/>
  <c r="E971" i="15"/>
  <c r="I970" i="15"/>
  <c r="E970" i="15"/>
  <c r="J970" i="15" s="1"/>
  <c r="L970" i="15" s="1"/>
  <c r="AN972" i="8" s="1"/>
  <c r="I969" i="15"/>
  <c r="E969" i="15"/>
  <c r="J969" i="15" s="1"/>
  <c r="L969" i="15" s="1"/>
  <c r="AN971" i="8" s="1"/>
  <c r="I968" i="15"/>
  <c r="E968" i="15"/>
  <c r="J968" i="15" s="1"/>
  <c r="L968" i="15" s="1"/>
  <c r="AN970" i="8" s="1"/>
  <c r="I967" i="15"/>
  <c r="E967" i="15"/>
  <c r="I966" i="15"/>
  <c r="E966" i="15"/>
  <c r="J966" i="15" s="1"/>
  <c r="L966" i="15" s="1"/>
  <c r="AN968" i="8" s="1"/>
  <c r="I965" i="15"/>
  <c r="E965" i="15"/>
  <c r="J965" i="15" s="1"/>
  <c r="L965" i="15" s="1"/>
  <c r="AN967" i="8" s="1"/>
  <c r="I964" i="15"/>
  <c r="E964" i="15"/>
  <c r="J964" i="15" s="1"/>
  <c r="L964" i="15" s="1"/>
  <c r="AN966" i="8" s="1"/>
  <c r="I963" i="15"/>
  <c r="E963" i="15"/>
  <c r="I962" i="15"/>
  <c r="E962" i="15"/>
  <c r="J962" i="15" s="1"/>
  <c r="L962" i="15" s="1"/>
  <c r="AN964" i="8" s="1"/>
  <c r="I961" i="15"/>
  <c r="E961" i="15"/>
  <c r="J961" i="15" s="1"/>
  <c r="L961" i="15" s="1"/>
  <c r="AN963" i="8" s="1"/>
  <c r="I960" i="15"/>
  <c r="E960" i="15"/>
  <c r="J960" i="15" s="1"/>
  <c r="L960" i="15" s="1"/>
  <c r="AN962" i="8" s="1"/>
  <c r="I959" i="15"/>
  <c r="E959" i="15"/>
  <c r="I958" i="15"/>
  <c r="E958" i="15"/>
  <c r="J958" i="15" s="1"/>
  <c r="L958" i="15" s="1"/>
  <c r="AN960" i="8" s="1"/>
  <c r="I957" i="15"/>
  <c r="E957" i="15"/>
  <c r="J957" i="15" s="1"/>
  <c r="L957" i="15" s="1"/>
  <c r="AN959" i="8" s="1"/>
  <c r="I956" i="15"/>
  <c r="E956" i="15"/>
  <c r="J956" i="15" s="1"/>
  <c r="L956" i="15" s="1"/>
  <c r="AN958" i="8" s="1"/>
  <c r="I955" i="15"/>
  <c r="E955" i="15"/>
  <c r="I954" i="15"/>
  <c r="E954" i="15"/>
  <c r="J954" i="15" s="1"/>
  <c r="L954" i="15" s="1"/>
  <c r="AN956" i="8" s="1"/>
  <c r="I953" i="15"/>
  <c r="E953" i="15"/>
  <c r="J953" i="15" s="1"/>
  <c r="L953" i="15" s="1"/>
  <c r="AN955" i="8" s="1"/>
  <c r="I952" i="15"/>
  <c r="E952" i="15"/>
  <c r="J952" i="15" s="1"/>
  <c r="L952" i="15" s="1"/>
  <c r="AN954" i="8" s="1"/>
  <c r="I951" i="15"/>
  <c r="E951" i="15"/>
  <c r="I950" i="15"/>
  <c r="E950" i="15"/>
  <c r="J950" i="15" s="1"/>
  <c r="L950" i="15" s="1"/>
  <c r="AN952" i="8" s="1"/>
  <c r="I949" i="15"/>
  <c r="E949" i="15"/>
  <c r="J949" i="15" s="1"/>
  <c r="L949" i="15" s="1"/>
  <c r="AN951" i="8" s="1"/>
  <c r="I948" i="15"/>
  <c r="E948" i="15"/>
  <c r="J948" i="15" s="1"/>
  <c r="L948" i="15" s="1"/>
  <c r="AN950" i="8" s="1"/>
  <c r="I947" i="15"/>
  <c r="E947" i="15"/>
  <c r="I946" i="15"/>
  <c r="E946" i="15"/>
  <c r="J946" i="15" s="1"/>
  <c r="L946" i="15" s="1"/>
  <c r="AN948" i="8" s="1"/>
  <c r="I945" i="15"/>
  <c r="E945" i="15"/>
  <c r="J945" i="15" s="1"/>
  <c r="L945" i="15" s="1"/>
  <c r="AN947" i="8" s="1"/>
  <c r="I944" i="15"/>
  <c r="E944" i="15"/>
  <c r="J944" i="15" s="1"/>
  <c r="L944" i="15" s="1"/>
  <c r="AN946" i="8" s="1"/>
  <c r="I943" i="15"/>
  <c r="E943" i="15"/>
  <c r="I942" i="15"/>
  <c r="E942" i="15"/>
  <c r="J942" i="15" s="1"/>
  <c r="L942" i="15" s="1"/>
  <c r="AN944" i="8" s="1"/>
  <c r="I941" i="15"/>
  <c r="E941" i="15"/>
  <c r="J941" i="15" s="1"/>
  <c r="L941" i="15" s="1"/>
  <c r="AN943" i="8" s="1"/>
  <c r="I940" i="15"/>
  <c r="E940" i="15"/>
  <c r="J940" i="15" s="1"/>
  <c r="L940" i="15" s="1"/>
  <c r="AN942" i="8" s="1"/>
  <c r="I939" i="15"/>
  <c r="E939" i="15"/>
  <c r="I938" i="15"/>
  <c r="E938" i="15"/>
  <c r="J938" i="15" s="1"/>
  <c r="L938" i="15" s="1"/>
  <c r="AN940" i="8" s="1"/>
  <c r="I937" i="15"/>
  <c r="E937" i="15"/>
  <c r="J937" i="15" s="1"/>
  <c r="L937" i="15" s="1"/>
  <c r="AN939" i="8" s="1"/>
  <c r="I936" i="15"/>
  <c r="E936" i="15"/>
  <c r="J936" i="15" s="1"/>
  <c r="L936" i="15" s="1"/>
  <c r="AN938" i="8" s="1"/>
  <c r="I935" i="15"/>
  <c r="E935" i="15"/>
  <c r="I934" i="15"/>
  <c r="E934" i="15"/>
  <c r="J934" i="15" s="1"/>
  <c r="L934" i="15" s="1"/>
  <c r="AN936" i="8" s="1"/>
  <c r="I933" i="15"/>
  <c r="E933" i="15"/>
  <c r="J933" i="15" s="1"/>
  <c r="L933" i="15" s="1"/>
  <c r="AN935" i="8" s="1"/>
  <c r="I932" i="15"/>
  <c r="E932" i="15"/>
  <c r="J932" i="15" s="1"/>
  <c r="L932" i="15" s="1"/>
  <c r="AN934" i="8" s="1"/>
  <c r="I931" i="15"/>
  <c r="E931" i="15"/>
  <c r="I930" i="15"/>
  <c r="E930" i="15"/>
  <c r="J930" i="15" s="1"/>
  <c r="L930" i="15" s="1"/>
  <c r="AN932" i="8" s="1"/>
  <c r="I929" i="15"/>
  <c r="E929" i="15"/>
  <c r="J929" i="15" s="1"/>
  <c r="L929" i="15" s="1"/>
  <c r="AN931" i="8" s="1"/>
  <c r="I928" i="15"/>
  <c r="E928" i="15"/>
  <c r="J928" i="15" s="1"/>
  <c r="L928" i="15" s="1"/>
  <c r="AN930" i="8" s="1"/>
  <c r="I927" i="15"/>
  <c r="E927" i="15"/>
  <c r="I926" i="15"/>
  <c r="E926" i="15"/>
  <c r="J926" i="15" s="1"/>
  <c r="L926" i="15" s="1"/>
  <c r="AN928" i="8" s="1"/>
  <c r="I925" i="15"/>
  <c r="E925" i="15"/>
  <c r="J925" i="15" s="1"/>
  <c r="L925" i="15" s="1"/>
  <c r="AN927" i="8" s="1"/>
  <c r="I924" i="15"/>
  <c r="E924" i="15"/>
  <c r="J924" i="15" s="1"/>
  <c r="L924" i="15" s="1"/>
  <c r="AN926" i="8" s="1"/>
  <c r="I923" i="15"/>
  <c r="E923" i="15"/>
  <c r="I922" i="15"/>
  <c r="E922" i="15"/>
  <c r="J922" i="15" s="1"/>
  <c r="L922" i="15" s="1"/>
  <c r="AN924" i="8" s="1"/>
  <c r="I921" i="15"/>
  <c r="E921" i="15"/>
  <c r="J921" i="15" s="1"/>
  <c r="L921" i="15" s="1"/>
  <c r="AN923" i="8" s="1"/>
  <c r="I920" i="15"/>
  <c r="E920" i="15"/>
  <c r="J920" i="15" s="1"/>
  <c r="L920" i="15" s="1"/>
  <c r="AN922" i="8" s="1"/>
  <c r="I919" i="15"/>
  <c r="E919" i="15"/>
  <c r="I918" i="15"/>
  <c r="E918" i="15"/>
  <c r="J918" i="15" s="1"/>
  <c r="L918" i="15" s="1"/>
  <c r="AN920" i="8" s="1"/>
  <c r="I917" i="15"/>
  <c r="E917" i="15"/>
  <c r="J917" i="15" s="1"/>
  <c r="L917" i="15" s="1"/>
  <c r="AN919" i="8" s="1"/>
  <c r="I916" i="15"/>
  <c r="E916" i="15"/>
  <c r="J916" i="15" s="1"/>
  <c r="L916" i="15" s="1"/>
  <c r="AN918" i="8" s="1"/>
  <c r="I915" i="15"/>
  <c r="E915" i="15"/>
  <c r="I914" i="15"/>
  <c r="E914" i="15"/>
  <c r="J914" i="15" s="1"/>
  <c r="L914" i="15" s="1"/>
  <c r="AN916" i="8" s="1"/>
  <c r="I913" i="15"/>
  <c r="E913" i="15"/>
  <c r="J913" i="15" s="1"/>
  <c r="L913" i="15" s="1"/>
  <c r="AN915" i="8" s="1"/>
  <c r="I912" i="15"/>
  <c r="E912" i="15"/>
  <c r="J912" i="15" s="1"/>
  <c r="L912" i="15" s="1"/>
  <c r="AN914" i="8" s="1"/>
  <c r="I911" i="15"/>
  <c r="E911" i="15"/>
  <c r="I910" i="15"/>
  <c r="E910" i="15"/>
  <c r="J910" i="15" s="1"/>
  <c r="L910" i="15" s="1"/>
  <c r="AN912" i="8" s="1"/>
  <c r="I909" i="15"/>
  <c r="E909" i="15"/>
  <c r="J909" i="15" s="1"/>
  <c r="L909" i="15" s="1"/>
  <c r="AN911" i="8" s="1"/>
  <c r="I908" i="15"/>
  <c r="E908" i="15"/>
  <c r="J908" i="15" s="1"/>
  <c r="L908" i="15" s="1"/>
  <c r="AN910" i="8" s="1"/>
  <c r="I907" i="15"/>
  <c r="E907" i="15"/>
  <c r="I906" i="15"/>
  <c r="E906" i="15"/>
  <c r="J906" i="15" s="1"/>
  <c r="L906" i="15" s="1"/>
  <c r="AN908" i="8" s="1"/>
  <c r="I905" i="15"/>
  <c r="E905" i="15"/>
  <c r="J905" i="15" s="1"/>
  <c r="L905" i="15" s="1"/>
  <c r="AN907" i="8" s="1"/>
  <c r="I904" i="15"/>
  <c r="E904" i="15"/>
  <c r="J904" i="15" s="1"/>
  <c r="L904" i="15" s="1"/>
  <c r="AN906" i="8" s="1"/>
  <c r="I903" i="15"/>
  <c r="E903" i="15"/>
  <c r="I902" i="15"/>
  <c r="E902" i="15"/>
  <c r="J902" i="15" s="1"/>
  <c r="L902" i="15" s="1"/>
  <c r="AN904" i="8" s="1"/>
  <c r="I901" i="15"/>
  <c r="E901" i="15"/>
  <c r="J901" i="15" s="1"/>
  <c r="L901" i="15" s="1"/>
  <c r="AN903" i="8" s="1"/>
  <c r="I900" i="15"/>
  <c r="E900" i="15"/>
  <c r="J900" i="15" s="1"/>
  <c r="L900" i="15" s="1"/>
  <c r="AN902" i="8" s="1"/>
  <c r="I899" i="15"/>
  <c r="E899" i="15"/>
  <c r="I898" i="15"/>
  <c r="E898" i="15"/>
  <c r="J898" i="15" s="1"/>
  <c r="L898" i="15" s="1"/>
  <c r="AN900" i="8" s="1"/>
  <c r="I897" i="15"/>
  <c r="E897" i="15"/>
  <c r="J897" i="15" s="1"/>
  <c r="L897" i="15" s="1"/>
  <c r="AN899" i="8" s="1"/>
  <c r="I896" i="15"/>
  <c r="E896" i="15"/>
  <c r="J896" i="15" s="1"/>
  <c r="L896" i="15" s="1"/>
  <c r="AN898" i="8" s="1"/>
  <c r="I895" i="15"/>
  <c r="E895" i="15"/>
  <c r="I894" i="15"/>
  <c r="E894" i="15"/>
  <c r="J894" i="15" s="1"/>
  <c r="L894" i="15" s="1"/>
  <c r="AN896" i="8" s="1"/>
  <c r="I893" i="15"/>
  <c r="E893" i="15"/>
  <c r="J893" i="15" s="1"/>
  <c r="L893" i="15" s="1"/>
  <c r="AN895" i="8" s="1"/>
  <c r="I892" i="15"/>
  <c r="E892" i="15"/>
  <c r="J892" i="15" s="1"/>
  <c r="L892" i="15" s="1"/>
  <c r="AN894" i="8" s="1"/>
  <c r="I891" i="15"/>
  <c r="E891" i="15"/>
  <c r="I890" i="15"/>
  <c r="E890" i="15"/>
  <c r="J890" i="15" s="1"/>
  <c r="L890" i="15" s="1"/>
  <c r="AN892" i="8" s="1"/>
  <c r="I889" i="15"/>
  <c r="E889" i="15"/>
  <c r="J889" i="15" s="1"/>
  <c r="L889" i="15" s="1"/>
  <c r="AN891" i="8" s="1"/>
  <c r="I888" i="15"/>
  <c r="E888" i="15"/>
  <c r="J888" i="15" s="1"/>
  <c r="L888" i="15" s="1"/>
  <c r="AN890" i="8" s="1"/>
  <c r="I887" i="15"/>
  <c r="E887" i="15"/>
  <c r="I886" i="15"/>
  <c r="E886" i="15"/>
  <c r="J886" i="15" s="1"/>
  <c r="L886" i="15" s="1"/>
  <c r="AN888" i="8" s="1"/>
  <c r="I885" i="15"/>
  <c r="E885" i="15"/>
  <c r="J885" i="15" s="1"/>
  <c r="L885" i="15" s="1"/>
  <c r="AN887" i="8" s="1"/>
  <c r="I884" i="15"/>
  <c r="E884" i="15"/>
  <c r="J884" i="15" s="1"/>
  <c r="L884" i="15" s="1"/>
  <c r="AN886" i="8" s="1"/>
  <c r="I883" i="15"/>
  <c r="E883" i="15"/>
  <c r="I882" i="15"/>
  <c r="E882" i="15"/>
  <c r="J882" i="15" s="1"/>
  <c r="L882" i="15" s="1"/>
  <c r="AN884" i="8" s="1"/>
  <c r="I881" i="15"/>
  <c r="E881" i="15"/>
  <c r="J881" i="15" s="1"/>
  <c r="L881" i="15" s="1"/>
  <c r="AN883" i="8" s="1"/>
  <c r="I880" i="15"/>
  <c r="E880" i="15"/>
  <c r="J880" i="15" s="1"/>
  <c r="L880" i="15" s="1"/>
  <c r="AN882" i="8" s="1"/>
  <c r="I879" i="15"/>
  <c r="E879" i="15"/>
  <c r="I878" i="15"/>
  <c r="E878" i="15"/>
  <c r="J878" i="15" s="1"/>
  <c r="L878" i="15" s="1"/>
  <c r="AN880" i="8" s="1"/>
  <c r="I877" i="15"/>
  <c r="E877" i="15"/>
  <c r="J877" i="15" s="1"/>
  <c r="L877" i="15" s="1"/>
  <c r="AN879" i="8" s="1"/>
  <c r="I876" i="15"/>
  <c r="E876" i="15"/>
  <c r="J876" i="15" s="1"/>
  <c r="L876" i="15" s="1"/>
  <c r="AN878" i="8" s="1"/>
  <c r="I875" i="15"/>
  <c r="E875" i="15"/>
  <c r="I874" i="15"/>
  <c r="E874" i="15"/>
  <c r="J874" i="15" s="1"/>
  <c r="L874" i="15" s="1"/>
  <c r="AN876" i="8" s="1"/>
  <c r="I873" i="15"/>
  <c r="E873" i="15"/>
  <c r="J873" i="15" s="1"/>
  <c r="L873" i="15" s="1"/>
  <c r="AN875" i="8" s="1"/>
  <c r="I872" i="15"/>
  <c r="E872" i="15"/>
  <c r="J872" i="15" s="1"/>
  <c r="L872" i="15" s="1"/>
  <c r="AN874" i="8" s="1"/>
  <c r="I871" i="15"/>
  <c r="E871" i="15"/>
  <c r="I870" i="15"/>
  <c r="E870" i="15"/>
  <c r="J870" i="15" s="1"/>
  <c r="L870" i="15" s="1"/>
  <c r="AN872" i="8" s="1"/>
  <c r="I869" i="15"/>
  <c r="E869" i="15"/>
  <c r="J869" i="15" s="1"/>
  <c r="L869" i="15" s="1"/>
  <c r="AN871" i="8" s="1"/>
  <c r="I868" i="15"/>
  <c r="E868" i="15"/>
  <c r="J868" i="15" s="1"/>
  <c r="L868" i="15" s="1"/>
  <c r="AN870" i="8" s="1"/>
  <c r="I867" i="15"/>
  <c r="E867" i="15"/>
  <c r="J867" i="15" s="1"/>
  <c r="L867" i="15" s="1"/>
  <c r="AN869" i="8" s="1"/>
  <c r="I866" i="15"/>
  <c r="E866" i="15"/>
  <c r="J866" i="15" s="1"/>
  <c r="L866" i="15" s="1"/>
  <c r="AN868" i="8" s="1"/>
  <c r="I865" i="15"/>
  <c r="E865" i="15"/>
  <c r="J865" i="15" s="1"/>
  <c r="L865" i="15" s="1"/>
  <c r="AN867" i="8" s="1"/>
  <c r="I864" i="15"/>
  <c r="E864" i="15"/>
  <c r="J864" i="15" s="1"/>
  <c r="L864" i="15" s="1"/>
  <c r="AN866" i="8" s="1"/>
  <c r="I863" i="15"/>
  <c r="E863" i="15"/>
  <c r="J863" i="15" s="1"/>
  <c r="L863" i="15" s="1"/>
  <c r="AN865" i="8" s="1"/>
  <c r="I862" i="15"/>
  <c r="E862" i="15"/>
  <c r="J862" i="15" s="1"/>
  <c r="L862" i="15" s="1"/>
  <c r="AN864" i="8" s="1"/>
  <c r="I861" i="15"/>
  <c r="E861" i="15"/>
  <c r="J861" i="15" s="1"/>
  <c r="L861" i="15" s="1"/>
  <c r="AN863" i="8" s="1"/>
  <c r="I860" i="15"/>
  <c r="E860" i="15"/>
  <c r="J860" i="15" s="1"/>
  <c r="L860" i="15" s="1"/>
  <c r="AN862" i="8" s="1"/>
  <c r="I859" i="15"/>
  <c r="E859" i="15"/>
  <c r="J859" i="15" s="1"/>
  <c r="L859" i="15" s="1"/>
  <c r="AN861" i="8" s="1"/>
  <c r="I858" i="15"/>
  <c r="E858" i="15"/>
  <c r="J858" i="15" s="1"/>
  <c r="L858" i="15" s="1"/>
  <c r="AN860" i="8" s="1"/>
  <c r="I857" i="15"/>
  <c r="E857" i="15"/>
  <c r="J857" i="15" s="1"/>
  <c r="L857" i="15" s="1"/>
  <c r="AN859" i="8" s="1"/>
  <c r="I856" i="15"/>
  <c r="E856" i="15"/>
  <c r="J856" i="15" s="1"/>
  <c r="L856" i="15" s="1"/>
  <c r="AN858" i="8" s="1"/>
  <c r="I855" i="15"/>
  <c r="E855" i="15"/>
  <c r="J855" i="15" s="1"/>
  <c r="L855" i="15" s="1"/>
  <c r="AN857" i="8" s="1"/>
  <c r="I854" i="15"/>
  <c r="E854" i="15"/>
  <c r="J854" i="15" s="1"/>
  <c r="L854" i="15" s="1"/>
  <c r="AN856" i="8" s="1"/>
  <c r="I853" i="15"/>
  <c r="E853" i="15"/>
  <c r="J853" i="15" s="1"/>
  <c r="L853" i="15" s="1"/>
  <c r="AN855" i="8" s="1"/>
  <c r="I852" i="15"/>
  <c r="E852" i="15"/>
  <c r="J852" i="15" s="1"/>
  <c r="L852" i="15" s="1"/>
  <c r="AN854" i="8" s="1"/>
  <c r="I851" i="15"/>
  <c r="E851" i="15"/>
  <c r="J851" i="15" s="1"/>
  <c r="L851" i="15" s="1"/>
  <c r="AN853" i="8" s="1"/>
  <c r="I850" i="15"/>
  <c r="E850" i="15"/>
  <c r="J850" i="15" s="1"/>
  <c r="L850" i="15" s="1"/>
  <c r="AN852" i="8" s="1"/>
  <c r="I849" i="15"/>
  <c r="E849" i="15"/>
  <c r="J849" i="15" s="1"/>
  <c r="L849" i="15" s="1"/>
  <c r="AN851" i="8" s="1"/>
  <c r="I848" i="15"/>
  <c r="E848" i="15"/>
  <c r="J848" i="15" s="1"/>
  <c r="L848" i="15" s="1"/>
  <c r="AN850" i="8" s="1"/>
  <c r="I847" i="15"/>
  <c r="E847" i="15"/>
  <c r="J847" i="15" s="1"/>
  <c r="L847" i="15" s="1"/>
  <c r="AN849" i="8" s="1"/>
  <c r="I846" i="15"/>
  <c r="E846" i="15"/>
  <c r="J846" i="15" s="1"/>
  <c r="L846" i="15" s="1"/>
  <c r="AN848" i="8" s="1"/>
  <c r="I845" i="15"/>
  <c r="E845" i="15"/>
  <c r="J845" i="15" s="1"/>
  <c r="L845" i="15" s="1"/>
  <c r="AN847" i="8" s="1"/>
  <c r="I844" i="15"/>
  <c r="E844" i="15"/>
  <c r="J844" i="15" s="1"/>
  <c r="L844" i="15" s="1"/>
  <c r="AN846" i="8" s="1"/>
  <c r="I843" i="15"/>
  <c r="E843" i="15"/>
  <c r="J843" i="15" s="1"/>
  <c r="L843" i="15" s="1"/>
  <c r="AN845" i="8" s="1"/>
  <c r="I842" i="15"/>
  <c r="E842" i="15"/>
  <c r="J842" i="15" s="1"/>
  <c r="L842" i="15" s="1"/>
  <c r="AN844" i="8" s="1"/>
  <c r="I841" i="15"/>
  <c r="E841" i="15"/>
  <c r="J841" i="15" s="1"/>
  <c r="L841" i="15" s="1"/>
  <c r="AN843" i="8" s="1"/>
  <c r="I840" i="15"/>
  <c r="E840" i="15"/>
  <c r="J840" i="15" s="1"/>
  <c r="L840" i="15" s="1"/>
  <c r="AN842" i="8" s="1"/>
  <c r="I839" i="15"/>
  <c r="E839" i="15"/>
  <c r="J839" i="15" s="1"/>
  <c r="L839" i="15" s="1"/>
  <c r="AN841" i="8" s="1"/>
  <c r="I838" i="15"/>
  <c r="E838" i="15"/>
  <c r="J838" i="15" s="1"/>
  <c r="L838" i="15" s="1"/>
  <c r="AN840" i="8" s="1"/>
  <c r="I837" i="15"/>
  <c r="E837" i="15"/>
  <c r="J837" i="15" s="1"/>
  <c r="L837" i="15" s="1"/>
  <c r="AN839" i="8" s="1"/>
  <c r="I836" i="15"/>
  <c r="E836" i="15"/>
  <c r="J836" i="15" s="1"/>
  <c r="L836" i="15" s="1"/>
  <c r="AN838" i="8" s="1"/>
  <c r="I835" i="15"/>
  <c r="E835" i="15"/>
  <c r="J835" i="15" s="1"/>
  <c r="L835" i="15" s="1"/>
  <c r="AN837" i="8" s="1"/>
  <c r="I834" i="15"/>
  <c r="E834" i="15"/>
  <c r="J834" i="15" s="1"/>
  <c r="L834" i="15" s="1"/>
  <c r="AN836" i="8" s="1"/>
  <c r="I833" i="15"/>
  <c r="E833" i="15"/>
  <c r="J833" i="15" s="1"/>
  <c r="L833" i="15" s="1"/>
  <c r="AN835" i="8" s="1"/>
  <c r="I832" i="15"/>
  <c r="E832" i="15"/>
  <c r="J832" i="15" s="1"/>
  <c r="L832" i="15" s="1"/>
  <c r="AN834" i="8" s="1"/>
  <c r="I831" i="15"/>
  <c r="E831" i="15"/>
  <c r="J831" i="15" s="1"/>
  <c r="L831" i="15" s="1"/>
  <c r="AN833" i="8" s="1"/>
  <c r="I830" i="15"/>
  <c r="E830" i="15"/>
  <c r="J830" i="15" s="1"/>
  <c r="L830" i="15" s="1"/>
  <c r="AN832" i="8" s="1"/>
  <c r="I829" i="15"/>
  <c r="E829" i="15"/>
  <c r="J829" i="15" s="1"/>
  <c r="L829" i="15" s="1"/>
  <c r="AN831" i="8" s="1"/>
  <c r="I828" i="15"/>
  <c r="E828" i="15"/>
  <c r="J828" i="15" s="1"/>
  <c r="L828" i="15" s="1"/>
  <c r="AN830" i="8" s="1"/>
  <c r="I827" i="15"/>
  <c r="E827" i="15"/>
  <c r="J827" i="15" s="1"/>
  <c r="L827" i="15" s="1"/>
  <c r="AN829" i="8" s="1"/>
  <c r="I826" i="15"/>
  <c r="E826" i="15"/>
  <c r="J826" i="15" s="1"/>
  <c r="L826" i="15" s="1"/>
  <c r="AN828" i="8" s="1"/>
  <c r="I825" i="15"/>
  <c r="E825" i="15"/>
  <c r="J825" i="15" s="1"/>
  <c r="L825" i="15" s="1"/>
  <c r="AN827" i="8" s="1"/>
  <c r="I824" i="15"/>
  <c r="E824" i="15"/>
  <c r="J824" i="15" s="1"/>
  <c r="L824" i="15" s="1"/>
  <c r="AN826" i="8" s="1"/>
  <c r="I823" i="15"/>
  <c r="E823" i="15"/>
  <c r="J823" i="15" s="1"/>
  <c r="L823" i="15" s="1"/>
  <c r="AN825" i="8" s="1"/>
  <c r="I822" i="15"/>
  <c r="E822" i="15"/>
  <c r="J822" i="15" s="1"/>
  <c r="L822" i="15" s="1"/>
  <c r="AN824" i="8" s="1"/>
  <c r="I821" i="15"/>
  <c r="E821" i="15"/>
  <c r="J821" i="15" s="1"/>
  <c r="L821" i="15" s="1"/>
  <c r="AN823" i="8" s="1"/>
  <c r="I820" i="15"/>
  <c r="E820" i="15"/>
  <c r="J820" i="15" s="1"/>
  <c r="L820" i="15" s="1"/>
  <c r="AN822" i="8" s="1"/>
  <c r="I819" i="15"/>
  <c r="E819" i="15"/>
  <c r="J819" i="15" s="1"/>
  <c r="L819" i="15" s="1"/>
  <c r="AN821" i="8" s="1"/>
  <c r="I818" i="15"/>
  <c r="E818" i="15"/>
  <c r="J818" i="15" s="1"/>
  <c r="L818" i="15" s="1"/>
  <c r="AN820" i="8" s="1"/>
  <c r="I817" i="15"/>
  <c r="E817" i="15"/>
  <c r="J817" i="15" s="1"/>
  <c r="L817" i="15" s="1"/>
  <c r="AN819" i="8" s="1"/>
  <c r="I816" i="15"/>
  <c r="E816" i="15"/>
  <c r="J816" i="15" s="1"/>
  <c r="L816" i="15" s="1"/>
  <c r="AN818" i="8" s="1"/>
  <c r="I815" i="15"/>
  <c r="E815" i="15"/>
  <c r="J815" i="15" s="1"/>
  <c r="L815" i="15" s="1"/>
  <c r="AN817" i="8" s="1"/>
  <c r="I814" i="15"/>
  <c r="E814" i="15"/>
  <c r="J814" i="15" s="1"/>
  <c r="L814" i="15" s="1"/>
  <c r="AN816" i="8" s="1"/>
  <c r="I813" i="15"/>
  <c r="E813" i="15"/>
  <c r="J813" i="15" s="1"/>
  <c r="L813" i="15" s="1"/>
  <c r="AN815" i="8" s="1"/>
  <c r="I812" i="15"/>
  <c r="E812" i="15"/>
  <c r="J812" i="15" s="1"/>
  <c r="L812" i="15" s="1"/>
  <c r="AN814" i="8" s="1"/>
  <c r="I811" i="15"/>
  <c r="E811" i="15"/>
  <c r="J811" i="15" s="1"/>
  <c r="L811" i="15" s="1"/>
  <c r="AN813" i="8" s="1"/>
  <c r="I810" i="15"/>
  <c r="E810" i="15"/>
  <c r="J810" i="15" s="1"/>
  <c r="L810" i="15" s="1"/>
  <c r="AN812" i="8" s="1"/>
  <c r="I809" i="15"/>
  <c r="E809" i="15"/>
  <c r="J809" i="15" s="1"/>
  <c r="L809" i="15" s="1"/>
  <c r="AN811" i="8" s="1"/>
  <c r="I808" i="15"/>
  <c r="E808" i="15"/>
  <c r="J808" i="15" s="1"/>
  <c r="L808" i="15" s="1"/>
  <c r="AN810" i="8" s="1"/>
  <c r="I807" i="15"/>
  <c r="E807" i="15"/>
  <c r="J807" i="15" s="1"/>
  <c r="L807" i="15" s="1"/>
  <c r="AN809" i="8" s="1"/>
  <c r="I806" i="15"/>
  <c r="E806" i="15"/>
  <c r="J806" i="15" s="1"/>
  <c r="L806" i="15" s="1"/>
  <c r="AN808" i="8" s="1"/>
  <c r="I805" i="15"/>
  <c r="E805" i="15"/>
  <c r="J805" i="15" s="1"/>
  <c r="L805" i="15" s="1"/>
  <c r="AN807" i="8" s="1"/>
  <c r="I804" i="15"/>
  <c r="E804" i="15"/>
  <c r="J804" i="15" s="1"/>
  <c r="L804" i="15" s="1"/>
  <c r="AN806" i="8" s="1"/>
  <c r="I803" i="15"/>
  <c r="E803" i="15"/>
  <c r="J803" i="15" s="1"/>
  <c r="L803" i="15" s="1"/>
  <c r="AN805" i="8" s="1"/>
  <c r="I802" i="15"/>
  <c r="E802" i="15"/>
  <c r="J802" i="15" s="1"/>
  <c r="L802" i="15" s="1"/>
  <c r="AN804" i="8" s="1"/>
  <c r="I801" i="15"/>
  <c r="E801" i="15"/>
  <c r="J801" i="15" s="1"/>
  <c r="L801" i="15" s="1"/>
  <c r="AN803" i="8" s="1"/>
  <c r="I800" i="15"/>
  <c r="E800" i="15"/>
  <c r="J800" i="15" s="1"/>
  <c r="L800" i="15" s="1"/>
  <c r="AN802" i="8" s="1"/>
  <c r="I799" i="15"/>
  <c r="E799" i="15"/>
  <c r="J799" i="15" s="1"/>
  <c r="L799" i="15" s="1"/>
  <c r="AN801" i="8" s="1"/>
  <c r="I798" i="15"/>
  <c r="E798" i="15"/>
  <c r="J798" i="15" s="1"/>
  <c r="L798" i="15" s="1"/>
  <c r="AN800" i="8" s="1"/>
  <c r="I797" i="15"/>
  <c r="E797" i="15"/>
  <c r="J797" i="15" s="1"/>
  <c r="L797" i="15" s="1"/>
  <c r="AN799" i="8" s="1"/>
  <c r="I796" i="15"/>
  <c r="E796" i="15"/>
  <c r="J796" i="15" s="1"/>
  <c r="L796" i="15" s="1"/>
  <c r="AN798" i="8" s="1"/>
  <c r="I795" i="15"/>
  <c r="E795" i="15"/>
  <c r="J795" i="15" s="1"/>
  <c r="L795" i="15" s="1"/>
  <c r="AN797" i="8" s="1"/>
  <c r="I794" i="15"/>
  <c r="E794" i="15"/>
  <c r="J794" i="15" s="1"/>
  <c r="L794" i="15" s="1"/>
  <c r="AN796" i="8" s="1"/>
  <c r="I793" i="15"/>
  <c r="E793" i="15"/>
  <c r="J793" i="15" s="1"/>
  <c r="L793" i="15" s="1"/>
  <c r="AN795" i="8" s="1"/>
  <c r="I792" i="15"/>
  <c r="E792" i="15"/>
  <c r="J792" i="15" s="1"/>
  <c r="L792" i="15" s="1"/>
  <c r="AN794" i="8" s="1"/>
  <c r="I791" i="15"/>
  <c r="E791" i="15"/>
  <c r="J791" i="15" s="1"/>
  <c r="L791" i="15" s="1"/>
  <c r="AN793" i="8" s="1"/>
  <c r="I790" i="15"/>
  <c r="E790" i="15"/>
  <c r="J790" i="15" s="1"/>
  <c r="L790" i="15" s="1"/>
  <c r="AN792" i="8" s="1"/>
  <c r="I789" i="15"/>
  <c r="E789" i="15"/>
  <c r="J789" i="15" s="1"/>
  <c r="L789" i="15" s="1"/>
  <c r="AN791" i="8" s="1"/>
  <c r="I788" i="15"/>
  <c r="E788" i="15"/>
  <c r="J788" i="15" s="1"/>
  <c r="L788" i="15" s="1"/>
  <c r="AN790" i="8" s="1"/>
  <c r="I787" i="15"/>
  <c r="E787" i="15"/>
  <c r="J787" i="15" s="1"/>
  <c r="L787" i="15" s="1"/>
  <c r="AN789" i="8" s="1"/>
  <c r="I786" i="15"/>
  <c r="E786" i="15"/>
  <c r="J786" i="15" s="1"/>
  <c r="L786" i="15" s="1"/>
  <c r="AN788" i="8" s="1"/>
  <c r="I785" i="15"/>
  <c r="E785" i="15"/>
  <c r="J785" i="15" s="1"/>
  <c r="L785" i="15" s="1"/>
  <c r="AN787" i="8" s="1"/>
  <c r="I784" i="15"/>
  <c r="E784" i="15"/>
  <c r="J784" i="15" s="1"/>
  <c r="L784" i="15" s="1"/>
  <c r="AN786" i="8" s="1"/>
  <c r="I783" i="15"/>
  <c r="E783" i="15"/>
  <c r="J783" i="15" s="1"/>
  <c r="L783" i="15" s="1"/>
  <c r="AN785" i="8" s="1"/>
  <c r="I782" i="15"/>
  <c r="E782" i="15"/>
  <c r="J782" i="15" s="1"/>
  <c r="L782" i="15" s="1"/>
  <c r="AN784" i="8" s="1"/>
  <c r="I781" i="15"/>
  <c r="E781" i="15"/>
  <c r="J781" i="15" s="1"/>
  <c r="L781" i="15" s="1"/>
  <c r="AN783" i="8" s="1"/>
  <c r="I780" i="15"/>
  <c r="E780" i="15"/>
  <c r="J780" i="15" s="1"/>
  <c r="L780" i="15" s="1"/>
  <c r="AN782" i="8" s="1"/>
  <c r="I779" i="15"/>
  <c r="E779" i="15"/>
  <c r="J779" i="15" s="1"/>
  <c r="L779" i="15" s="1"/>
  <c r="AN781" i="8" s="1"/>
  <c r="I778" i="15"/>
  <c r="E778" i="15"/>
  <c r="J778" i="15" s="1"/>
  <c r="L778" i="15" s="1"/>
  <c r="AN780" i="8" s="1"/>
  <c r="I777" i="15"/>
  <c r="E777" i="15"/>
  <c r="J777" i="15" s="1"/>
  <c r="L777" i="15" s="1"/>
  <c r="AN779" i="8" s="1"/>
  <c r="I776" i="15"/>
  <c r="E776" i="15"/>
  <c r="J776" i="15" s="1"/>
  <c r="L776" i="15" s="1"/>
  <c r="AN778" i="8" s="1"/>
  <c r="I775" i="15"/>
  <c r="E775" i="15"/>
  <c r="J775" i="15" s="1"/>
  <c r="L775" i="15" s="1"/>
  <c r="AN777" i="8" s="1"/>
  <c r="I774" i="15"/>
  <c r="E774" i="15"/>
  <c r="J774" i="15" s="1"/>
  <c r="L774" i="15" s="1"/>
  <c r="AN776" i="8" s="1"/>
  <c r="I773" i="15"/>
  <c r="E773" i="15"/>
  <c r="J773" i="15" s="1"/>
  <c r="L773" i="15" s="1"/>
  <c r="AN775" i="8" s="1"/>
  <c r="I772" i="15"/>
  <c r="E772" i="15"/>
  <c r="J772" i="15" s="1"/>
  <c r="L772" i="15" s="1"/>
  <c r="AN774" i="8" s="1"/>
  <c r="I771" i="15"/>
  <c r="E771" i="15"/>
  <c r="J771" i="15" s="1"/>
  <c r="L771" i="15" s="1"/>
  <c r="AN773" i="8" s="1"/>
  <c r="I770" i="15"/>
  <c r="E770" i="15"/>
  <c r="J770" i="15" s="1"/>
  <c r="L770" i="15" s="1"/>
  <c r="AN772" i="8" s="1"/>
  <c r="I769" i="15"/>
  <c r="E769" i="15"/>
  <c r="J769" i="15" s="1"/>
  <c r="L769" i="15" s="1"/>
  <c r="AN771" i="8" s="1"/>
  <c r="I768" i="15"/>
  <c r="E768" i="15"/>
  <c r="J768" i="15" s="1"/>
  <c r="L768" i="15" s="1"/>
  <c r="AN770" i="8" s="1"/>
  <c r="I767" i="15"/>
  <c r="E767" i="15"/>
  <c r="J767" i="15" s="1"/>
  <c r="L767" i="15" s="1"/>
  <c r="AN769" i="8" s="1"/>
  <c r="I766" i="15"/>
  <c r="E766" i="15"/>
  <c r="J766" i="15" s="1"/>
  <c r="L766" i="15" s="1"/>
  <c r="AN768" i="8" s="1"/>
  <c r="I765" i="15"/>
  <c r="E765" i="15"/>
  <c r="J765" i="15" s="1"/>
  <c r="L765" i="15" s="1"/>
  <c r="AN767" i="8" s="1"/>
  <c r="I764" i="15"/>
  <c r="E764" i="15"/>
  <c r="J764" i="15" s="1"/>
  <c r="L764" i="15" s="1"/>
  <c r="AN766" i="8" s="1"/>
  <c r="I763" i="15"/>
  <c r="E763" i="15"/>
  <c r="J763" i="15" s="1"/>
  <c r="L763" i="15" s="1"/>
  <c r="AN765" i="8" s="1"/>
  <c r="I762" i="15"/>
  <c r="E762" i="15"/>
  <c r="J762" i="15" s="1"/>
  <c r="L762" i="15" s="1"/>
  <c r="AN764" i="8" s="1"/>
  <c r="I761" i="15"/>
  <c r="E761" i="15"/>
  <c r="J761" i="15" s="1"/>
  <c r="L761" i="15" s="1"/>
  <c r="AN763" i="8" s="1"/>
  <c r="I760" i="15"/>
  <c r="E760" i="15"/>
  <c r="J760" i="15" s="1"/>
  <c r="L760" i="15" s="1"/>
  <c r="AN762" i="8" s="1"/>
  <c r="I759" i="15"/>
  <c r="E759" i="15"/>
  <c r="J759" i="15" s="1"/>
  <c r="L759" i="15" s="1"/>
  <c r="AN761" i="8" s="1"/>
  <c r="I758" i="15"/>
  <c r="E758" i="15"/>
  <c r="J758" i="15" s="1"/>
  <c r="L758" i="15" s="1"/>
  <c r="AN760" i="8" s="1"/>
  <c r="I757" i="15"/>
  <c r="E757" i="15"/>
  <c r="J757" i="15" s="1"/>
  <c r="L757" i="15" s="1"/>
  <c r="AN759" i="8" s="1"/>
  <c r="I756" i="15"/>
  <c r="E756" i="15"/>
  <c r="J756" i="15" s="1"/>
  <c r="L756" i="15" s="1"/>
  <c r="AN758" i="8" s="1"/>
  <c r="I755" i="15"/>
  <c r="E755" i="15"/>
  <c r="J755" i="15" s="1"/>
  <c r="L755" i="15" s="1"/>
  <c r="AN757" i="8" s="1"/>
  <c r="I754" i="15"/>
  <c r="E754" i="15"/>
  <c r="J754" i="15" s="1"/>
  <c r="L754" i="15" s="1"/>
  <c r="AN756" i="8" s="1"/>
  <c r="I753" i="15"/>
  <c r="E753" i="15"/>
  <c r="J753" i="15" s="1"/>
  <c r="L753" i="15" s="1"/>
  <c r="AN755" i="8" s="1"/>
  <c r="I752" i="15"/>
  <c r="E752" i="15"/>
  <c r="J752" i="15" s="1"/>
  <c r="L752" i="15" s="1"/>
  <c r="AN754" i="8" s="1"/>
  <c r="I751" i="15"/>
  <c r="E751" i="15"/>
  <c r="J751" i="15" s="1"/>
  <c r="L751" i="15" s="1"/>
  <c r="AN753" i="8" s="1"/>
  <c r="I750" i="15"/>
  <c r="E750" i="15"/>
  <c r="J750" i="15" s="1"/>
  <c r="L750" i="15" s="1"/>
  <c r="AN752" i="8" s="1"/>
  <c r="I749" i="15"/>
  <c r="E749" i="15"/>
  <c r="J749" i="15" s="1"/>
  <c r="L749" i="15" s="1"/>
  <c r="AN751" i="8" s="1"/>
  <c r="I748" i="15"/>
  <c r="E748" i="15"/>
  <c r="J748" i="15" s="1"/>
  <c r="L748" i="15" s="1"/>
  <c r="AN750" i="8" s="1"/>
  <c r="I747" i="15"/>
  <c r="E747" i="15"/>
  <c r="J747" i="15" s="1"/>
  <c r="L747" i="15" s="1"/>
  <c r="AN749" i="8" s="1"/>
  <c r="I746" i="15"/>
  <c r="E746" i="15"/>
  <c r="J746" i="15" s="1"/>
  <c r="L746" i="15" s="1"/>
  <c r="AN748" i="8" s="1"/>
  <c r="I745" i="15"/>
  <c r="E745" i="15"/>
  <c r="J745" i="15" s="1"/>
  <c r="L745" i="15" s="1"/>
  <c r="AN747" i="8" s="1"/>
  <c r="I744" i="15"/>
  <c r="E744" i="15"/>
  <c r="J744" i="15" s="1"/>
  <c r="L744" i="15" s="1"/>
  <c r="AN746" i="8" s="1"/>
  <c r="I743" i="15"/>
  <c r="E743" i="15"/>
  <c r="J743" i="15" s="1"/>
  <c r="L743" i="15" s="1"/>
  <c r="AN745" i="8" s="1"/>
  <c r="I742" i="15"/>
  <c r="E742" i="15"/>
  <c r="J742" i="15" s="1"/>
  <c r="L742" i="15" s="1"/>
  <c r="AN744" i="8" s="1"/>
  <c r="I741" i="15"/>
  <c r="E741" i="15"/>
  <c r="J741" i="15" s="1"/>
  <c r="L741" i="15" s="1"/>
  <c r="AN743" i="8" s="1"/>
  <c r="I740" i="15"/>
  <c r="E740" i="15"/>
  <c r="J740" i="15" s="1"/>
  <c r="L740" i="15" s="1"/>
  <c r="AN742" i="8" s="1"/>
  <c r="I739" i="15"/>
  <c r="E739" i="15"/>
  <c r="I738" i="15"/>
  <c r="E738" i="15"/>
  <c r="J738" i="15" s="1"/>
  <c r="L738" i="15" s="1"/>
  <c r="AN740" i="8" s="1"/>
  <c r="I737" i="15"/>
  <c r="E737" i="15"/>
  <c r="J737" i="15" s="1"/>
  <c r="L737" i="15" s="1"/>
  <c r="AN739" i="8" s="1"/>
  <c r="I736" i="15"/>
  <c r="E736" i="15"/>
  <c r="I735" i="15"/>
  <c r="E735" i="15"/>
  <c r="I734" i="15"/>
  <c r="E734" i="15"/>
  <c r="J734" i="15" s="1"/>
  <c r="L734" i="15" s="1"/>
  <c r="AN736" i="8" s="1"/>
  <c r="I733" i="15"/>
  <c r="E733" i="15"/>
  <c r="J733" i="15" s="1"/>
  <c r="L733" i="15" s="1"/>
  <c r="AN735" i="8" s="1"/>
  <c r="I732" i="15"/>
  <c r="E732" i="15"/>
  <c r="J732" i="15" s="1"/>
  <c r="L732" i="15" s="1"/>
  <c r="AN734" i="8" s="1"/>
  <c r="I731" i="15"/>
  <c r="E731" i="15"/>
  <c r="J731" i="15" s="1"/>
  <c r="L731" i="15" s="1"/>
  <c r="AN733" i="8" s="1"/>
  <c r="I730" i="15"/>
  <c r="E730" i="15"/>
  <c r="J730" i="15" s="1"/>
  <c r="L730" i="15" s="1"/>
  <c r="AN732" i="8" s="1"/>
  <c r="I729" i="15"/>
  <c r="E729" i="15"/>
  <c r="J729" i="15" s="1"/>
  <c r="L729" i="15" s="1"/>
  <c r="AN731" i="8" s="1"/>
  <c r="I728" i="15"/>
  <c r="E728" i="15"/>
  <c r="J728" i="15" s="1"/>
  <c r="L728" i="15" s="1"/>
  <c r="AN730" i="8" s="1"/>
  <c r="I727" i="15"/>
  <c r="E727" i="15"/>
  <c r="J727" i="15" s="1"/>
  <c r="L727" i="15" s="1"/>
  <c r="AN729" i="8" s="1"/>
  <c r="I726" i="15"/>
  <c r="E726" i="15"/>
  <c r="J726" i="15" s="1"/>
  <c r="L726" i="15" s="1"/>
  <c r="AN728" i="8" s="1"/>
  <c r="I725" i="15"/>
  <c r="E725" i="15"/>
  <c r="J725" i="15" s="1"/>
  <c r="L725" i="15" s="1"/>
  <c r="AN727" i="8" s="1"/>
  <c r="I724" i="15"/>
  <c r="E724" i="15"/>
  <c r="J724" i="15" s="1"/>
  <c r="L724" i="15" s="1"/>
  <c r="AN726" i="8" s="1"/>
  <c r="I723" i="15"/>
  <c r="E723" i="15"/>
  <c r="I722" i="15"/>
  <c r="E722" i="15"/>
  <c r="J722" i="15" s="1"/>
  <c r="L722" i="15" s="1"/>
  <c r="AN724" i="8" s="1"/>
  <c r="I721" i="15"/>
  <c r="E721" i="15"/>
  <c r="J721" i="15" s="1"/>
  <c r="L721" i="15" s="1"/>
  <c r="AN723" i="8" s="1"/>
  <c r="I720" i="15"/>
  <c r="E720" i="15"/>
  <c r="I719" i="15"/>
  <c r="E719" i="15"/>
  <c r="I718" i="15"/>
  <c r="E718" i="15"/>
  <c r="J718" i="15" s="1"/>
  <c r="L718" i="15" s="1"/>
  <c r="AN720" i="8" s="1"/>
  <c r="I717" i="15"/>
  <c r="E717" i="15"/>
  <c r="J717" i="15" s="1"/>
  <c r="L717" i="15" s="1"/>
  <c r="AN719" i="8" s="1"/>
  <c r="I716" i="15"/>
  <c r="E716" i="15"/>
  <c r="J716" i="15" s="1"/>
  <c r="L716" i="15" s="1"/>
  <c r="AN718" i="8" s="1"/>
  <c r="I715" i="15"/>
  <c r="E715" i="15"/>
  <c r="J715" i="15" s="1"/>
  <c r="L715" i="15" s="1"/>
  <c r="AN717" i="8" s="1"/>
  <c r="I714" i="15"/>
  <c r="E714" i="15"/>
  <c r="J714" i="15" s="1"/>
  <c r="L714" i="15" s="1"/>
  <c r="AN716" i="8" s="1"/>
  <c r="I713" i="15"/>
  <c r="E713" i="15"/>
  <c r="J713" i="15" s="1"/>
  <c r="L713" i="15" s="1"/>
  <c r="AN715" i="8" s="1"/>
  <c r="I712" i="15"/>
  <c r="E712" i="15"/>
  <c r="J712" i="15" s="1"/>
  <c r="L712" i="15" s="1"/>
  <c r="AN714" i="8" s="1"/>
  <c r="I711" i="15"/>
  <c r="E711" i="15"/>
  <c r="J711" i="15" s="1"/>
  <c r="L711" i="15" s="1"/>
  <c r="AN713" i="8" s="1"/>
  <c r="I710" i="15"/>
  <c r="E710" i="15"/>
  <c r="J710" i="15" s="1"/>
  <c r="L710" i="15" s="1"/>
  <c r="AN712" i="8" s="1"/>
  <c r="I709" i="15"/>
  <c r="E709" i="15"/>
  <c r="J709" i="15" s="1"/>
  <c r="L709" i="15" s="1"/>
  <c r="AN711" i="8" s="1"/>
  <c r="I708" i="15"/>
  <c r="E708" i="15"/>
  <c r="J708" i="15" s="1"/>
  <c r="L708" i="15" s="1"/>
  <c r="AN710" i="8" s="1"/>
  <c r="I707" i="15"/>
  <c r="E707" i="15"/>
  <c r="I706" i="15"/>
  <c r="E706" i="15"/>
  <c r="J706" i="15" s="1"/>
  <c r="L706" i="15" s="1"/>
  <c r="AN708" i="8" s="1"/>
  <c r="I705" i="15"/>
  <c r="E705" i="15"/>
  <c r="J705" i="15" s="1"/>
  <c r="L705" i="15" s="1"/>
  <c r="AN707" i="8" s="1"/>
  <c r="I704" i="15"/>
  <c r="E704" i="15"/>
  <c r="I703" i="15"/>
  <c r="E703" i="15"/>
  <c r="I702" i="15"/>
  <c r="E702" i="15"/>
  <c r="J702" i="15" s="1"/>
  <c r="L702" i="15" s="1"/>
  <c r="AN704" i="8" s="1"/>
  <c r="I701" i="15"/>
  <c r="E701" i="15"/>
  <c r="J701" i="15" s="1"/>
  <c r="L701" i="15" s="1"/>
  <c r="AN703" i="8" s="1"/>
  <c r="I700" i="15"/>
  <c r="E700" i="15"/>
  <c r="J700" i="15" s="1"/>
  <c r="L700" i="15" s="1"/>
  <c r="AN702" i="8" s="1"/>
  <c r="I699" i="15"/>
  <c r="E699" i="15"/>
  <c r="J699" i="15" s="1"/>
  <c r="L699" i="15" s="1"/>
  <c r="AN701" i="8" s="1"/>
  <c r="I698" i="15"/>
  <c r="E698" i="15"/>
  <c r="J698" i="15" s="1"/>
  <c r="L698" i="15" s="1"/>
  <c r="AN700" i="8" s="1"/>
  <c r="I697" i="15"/>
  <c r="E697" i="15"/>
  <c r="J697" i="15" s="1"/>
  <c r="L697" i="15" s="1"/>
  <c r="AN699" i="8" s="1"/>
  <c r="I696" i="15"/>
  <c r="E696" i="15"/>
  <c r="J696" i="15" s="1"/>
  <c r="L696" i="15" s="1"/>
  <c r="AN698" i="8" s="1"/>
  <c r="I695" i="15"/>
  <c r="E695" i="15"/>
  <c r="J695" i="15" s="1"/>
  <c r="L695" i="15" s="1"/>
  <c r="AN697" i="8" s="1"/>
  <c r="I694" i="15"/>
  <c r="E694" i="15"/>
  <c r="J694" i="15" s="1"/>
  <c r="L694" i="15" s="1"/>
  <c r="AN696" i="8" s="1"/>
  <c r="I693" i="15"/>
  <c r="E693" i="15"/>
  <c r="J693" i="15" s="1"/>
  <c r="L693" i="15" s="1"/>
  <c r="AN695" i="8" s="1"/>
  <c r="I692" i="15"/>
  <c r="E692" i="15"/>
  <c r="J692" i="15" s="1"/>
  <c r="L692" i="15" s="1"/>
  <c r="AN694" i="8" s="1"/>
  <c r="I691" i="15"/>
  <c r="E691" i="15"/>
  <c r="I690" i="15"/>
  <c r="E690" i="15"/>
  <c r="J690" i="15" s="1"/>
  <c r="L690" i="15" s="1"/>
  <c r="AN692" i="8" s="1"/>
  <c r="I689" i="15"/>
  <c r="E689" i="15"/>
  <c r="J689" i="15" s="1"/>
  <c r="L689" i="15" s="1"/>
  <c r="AN691" i="8" s="1"/>
  <c r="I688" i="15"/>
  <c r="E688" i="15"/>
  <c r="I687" i="15"/>
  <c r="E687" i="15"/>
  <c r="I686" i="15"/>
  <c r="E686" i="15"/>
  <c r="J686" i="15" s="1"/>
  <c r="L686" i="15" s="1"/>
  <c r="AN688" i="8" s="1"/>
  <c r="I685" i="15"/>
  <c r="E685" i="15"/>
  <c r="J685" i="15" s="1"/>
  <c r="L685" i="15" s="1"/>
  <c r="AN687" i="8" s="1"/>
  <c r="I684" i="15"/>
  <c r="E684" i="15"/>
  <c r="J684" i="15" s="1"/>
  <c r="L684" i="15" s="1"/>
  <c r="AN686" i="8" s="1"/>
  <c r="I683" i="15"/>
  <c r="E683" i="15"/>
  <c r="J683" i="15" s="1"/>
  <c r="L683" i="15" s="1"/>
  <c r="AN685" i="8" s="1"/>
  <c r="I682" i="15"/>
  <c r="E682" i="15"/>
  <c r="J682" i="15" s="1"/>
  <c r="L682" i="15" s="1"/>
  <c r="AN684" i="8" s="1"/>
  <c r="I681" i="15"/>
  <c r="E681" i="15"/>
  <c r="J681" i="15" s="1"/>
  <c r="L681" i="15" s="1"/>
  <c r="AN683" i="8" s="1"/>
  <c r="I680" i="15"/>
  <c r="E680" i="15"/>
  <c r="J680" i="15" s="1"/>
  <c r="L680" i="15" s="1"/>
  <c r="AN682" i="8" s="1"/>
  <c r="I679" i="15"/>
  <c r="E679" i="15"/>
  <c r="J679" i="15" s="1"/>
  <c r="L679" i="15" s="1"/>
  <c r="AN681" i="8" s="1"/>
  <c r="I678" i="15"/>
  <c r="E678" i="15"/>
  <c r="J678" i="15" s="1"/>
  <c r="L678" i="15" s="1"/>
  <c r="AN680" i="8" s="1"/>
  <c r="I677" i="15"/>
  <c r="E677" i="15"/>
  <c r="J677" i="15" s="1"/>
  <c r="L677" i="15" s="1"/>
  <c r="AN679" i="8" s="1"/>
  <c r="I676" i="15"/>
  <c r="E676" i="15"/>
  <c r="I675" i="15"/>
  <c r="E675" i="15"/>
  <c r="J675" i="15" s="1"/>
  <c r="L675" i="15" s="1"/>
  <c r="AN677" i="8" s="1"/>
  <c r="I674" i="15"/>
  <c r="E674" i="15"/>
  <c r="J674" i="15" s="1"/>
  <c r="L674" i="15" s="1"/>
  <c r="AN676" i="8" s="1"/>
  <c r="I673" i="15"/>
  <c r="E673" i="15"/>
  <c r="J673" i="15" s="1"/>
  <c r="L673" i="15" s="1"/>
  <c r="AN675" i="8" s="1"/>
  <c r="I672" i="15"/>
  <c r="E672" i="15"/>
  <c r="J672" i="15" s="1"/>
  <c r="L672" i="15" s="1"/>
  <c r="AN674" i="8" s="1"/>
  <c r="I671" i="15"/>
  <c r="E671" i="15"/>
  <c r="I670" i="15"/>
  <c r="E670" i="15"/>
  <c r="J670" i="15" s="1"/>
  <c r="L670" i="15" s="1"/>
  <c r="AN672" i="8" s="1"/>
  <c r="I669" i="15"/>
  <c r="E669" i="15"/>
  <c r="J669" i="15" s="1"/>
  <c r="L669" i="15" s="1"/>
  <c r="AN671" i="8" s="1"/>
  <c r="I668" i="15"/>
  <c r="E668" i="15"/>
  <c r="J668" i="15" s="1"/>
  <c r="L668" i="15" s="1"/>
  <c r="AN670" i="8" s="1"/>
  <c r="I667" i="15"/>
  <c r="E667" i="15"/>
  <c r="J667" i="15" s="1"/>
  <c r="L667" i="15" s="1"/>
  <c r="AN669" i="8" s="1"/>
  <c r="I666" i="15"/>
  <c r="E666" i="15"/>
  <c r="J666" i="15" s="1"/>
  <c r="L666" i="15" s="1"/>
  <c r="AN668" i="8" s="1"/>
  <c r="I665" i="15"/>
  <c r="E665" i="15"/>
  <c r="J665" i="15" s="1"/>
  <c r="L665" i="15" s="1"/>
  <c r="AN667" i="8" s="1"/>
  <c r="I664" i="15"/>
  <c r="E664" i="15"/>
  <c r="J664" i="15" s="1"/>
  <c r="L664" i="15" s="1"/>
  <c r="AN666" i="8" s="1"/>
  <c r="I663" i="15"/>
  <c r="E663" i="15"/>
  <c r="J663" i="15" s="1"/>
  <c r="L663" i="15" s="1"/>
  <c r="AN665" i="8" s="1"/>
  <c r="I662" i="15"/>
  <c r="E662" i="15"/>
  <c r="J662" i="15" s="1"/>
  <c r="L662" i="15" s="1"/>
  <c r="AN664" i="8" s="1"/>
  <c r="I661" i="15"/>
  <c r="E661" i="15"/>
  <c r="J661" i="15" s="1"/>
  <c r="L661" i="15" s="1"/>
  <c r="AN663" i="8" s="1"/>
  <c r="I660" i="15"/>
  <c r="E660" i="15"/>
  <c r="J660" i="15" s="1"/>
  <c r="L660" i="15" s="1"/>
  <c r="AN662" i="8" s="1"/>
  <c r="I659" i="15"/>
  <c r="E659" i="15"/>
  <c r="J659" i="15" s="1"/>
  <c r="L659" i="15" s="1"/>
  <c r="AN661" i="8" s="1"/>
  <c r="I658" i="15"/>
  <c r="E658" i="15"/>
  <c r="J658" i="15" s="1"/>
  <c r="L658" i="15" s="1"/>
  <c r="AN660" i="8" s="1"/>
  <c r="I657" i="15"/>
  <c r="E657" i="15"/>
  <c r="J657" i="15" s="1"/>
  <c r="L657" i="15" s="1"/>
  <c r="AN659" i="8" s="1"/>
  <c r="I656" i="15"/>
  <c r="E656" i="15"/>
  <c r="J656" i="15" s="1"/>
  <c r="L656" i="15" s="1"/>
  <c r="AN658" i="8" s="1"/>
  <c r="I655" i="15"/>
  <c r="E655" i="15"/>
  <c r="J655" i="15" s="1"/>
  <c r="L655" i="15" s="1"/>
  <c r="AN657" i="8" s="1"/>
  <c r="I654" i="15"/>
  <c r="E654" i="15"/>
  <c r="J654" i="15" s="1"/>
  <c r="L654" i="15" s="1"/>
  <c r="AN656" i="8" s="1"/>
  <c r="I653" i="15"/>
  <c r="E653" i="15"/>
  <c r="J653" i="15" s="1"/>
  <c r="L653" i="15" s="1"/>
  <c r="AN655" i="8" s="1"/>
  <c r="I652" i="15"/>
  <c r="E652" i="15"/>
  <c r="J652" i="15" s="1"/>
  <c r="L652" i="15" s="1"/>
  <c r="AN654" i="8" s="1"/>
  <c r="I651" i="15"/>
  <c r="E651" i="15"/>
  <c r="J651" i="15" s="1"/>
  <c r="L651" i="15" s="1"/>
  <c r="AN653" i="8" s="1"/>
  <c r="I650" i="15"/>
  <c r="E650" i="15"/>
  <c r="J650" i="15" s="1"/>
  <c r="L650" i="15" s="1"/>
  <c r="AN652" i="8" s="1"/>
  <c r="I649" i="15"/>
  <c r="E649" i="15"/>
  <c r="J649" i="15" s="1"/>
  <c r="L649" i="15" s="1"/>
  <c r="AN651" i="8" s="1"/>
  <c r="I648" i="15"/>
  <c r="E648" i="15"/>
  <c r="J648" i="15" s="1"/>
  <c r="L648" i="15" s="1"/>
  <c r="AN650" i="8" s="1"/>
  <c r="I647" i="15"/>
  <c r="E647" i="15"/>
  <c r="J647" i="15" s="1"/>
  <c r="L647" i="15" s="1"/>
  <c r="AN649" i="8" s="1"/>
  <c r="I646" i="15"/>
  <c r="E646" i="15"/>
  <c r="J646" i="15" s="1"/>
  <c r="L646" i="15" s="1"/>
  <c r="AN648" i="8" s="1"/>
  <c r="I645" i="15"/>
  <c r="E645" i="15"/>
  <c r="J645" i="15" s="1"/>
  <c r="L645" i="15" s="1"/>
  <c r="AN647" i="8" s="1"/>
  <c r="I644" i="15"/>
  <c r="E644" i="15"/>
  <c r="J644" i="15" s="1"/>
  <c r="L644" i="15" s="1"/>
  <c r="AN646" i="8" s="1"/>
  <c r="I643" i="15"/>
  <c r="E643" i="15"/>
  <c r="J643" i="15" s="1"/>
  <c r="L643" i="15" s="1"/>
  <c r="AN645" i="8" s="1"/>
  <c r="I642" i="15"/>
  <c r="E642" i="15"/>
  <c r="J642" i="15" s="1"/>
  <c r="L642" i="15" s="1"/>
  <c r="AN644" i="8" s="1"/>
  <c r="I641" i="15"/>
  <c r="E641" i="15"/>
  <c r="J641" i="15" s="1"/>
  <c r="L641" i="15" s="1"/>
  <c r="AN643" i="8" s="1"/>
  <c r="I640" i="15"/>
  <c r="E640" i="15"/>
  <c r="J640" i="15" s="1"/>
  <c r="L640" i="15" s="1"/>
  <c r="AN642" i="8" s="1"/>
  <c r="I639" i="15"/>
  <c r="E639" i="15"/>
  <c r="J639" i="15" s="1"/>
  <c r="L639" i="15" s="1"/>
  <c r="AN641" i="8" s="1"/>
  <c r="I638" i="15"/>
  <c r="E638" i="15"/>
  <c r="J638" i="15" s="1"/>
  <c r="L638" i="15" s="1"/>
  <c r="AN640" i="8" s="1"/>
  <c r="I637" i="15"/>
  <c r="E637" i="15"/>
  <c r="J637" i="15" s="1"/>
  <c r="L637" i="15" s="1"/>
  <c r="AN639" i="8" s="1"/>
  <c r="I636" i="15"/>
  <c r="E636" i="15"/>
  <c r="J636" i="15" s="1"/>
  <c r="L636" i="15" s="1"/>
  <c r="AN638" i="8" s="1"/>
  <c r="I635" i="15"/>
  <c r="E635" i="15"/>
  <c r="J635" i="15" s="1"/>
  <c r="L635" i="15" s="1"/>
  <c r="AN637" i="8" s="1"/>
  <c r="I634" i="15"/>
  <c r="E634" i="15"/>
  <c r="J634" i="15" s="1"/>
  <c r="L634" i="15" s="1"/>
  <c r="AN636" i="8" s="1"/>
  <c r="I633" i="15"/>
  <c r="E633" i="15"/>
  <c r="J633" i="15" s="1"/>
  <c r="L633" i="15" s="1"/>
  <c r="AN635" i="8" s="1"/>
  <c r="I632" i="15"/>
  <c r="E632" i="15"/>
  <c r="J632" i="15" s="1"/>
  <c r="L632" i="15" s="1"/>
  <c r="AN634" i="8" s="1"/>
  <c r="I631" i="15"/>
  <c r="E631" i="15"/>
  <c r="J631" i="15" s="1"/>
  <c r="L631" i="15" s="1"/>
  <c r="AN633" i="8" s="1"/>
  <c r="I630" i="15"/>
  <c r="E630" i="15"/>
  <c r="J630" i="15" s="1"/>
  <c r="L630" i="15" s="1"/>
  <c r="AN632" i="8" s="1"/>
  <c r="I629" i="15"/>
  <c r="E629" i="15"/>
  <c r="J629" i="15" s="1"/>
  <c r="L629" i="15" s="1"/>
  <c r="AN631" i="8" s="1"/>
  <c r="I628" i="15"/>
  <c r="E628" i="15"/>
  <c r="J628" i="15" s="1"/>
  <c r="L628" i="15" s="1"/>
  <c r="AN630" i="8" s="1"/>
  <c r="I627" i="15"/>
  <c r="E627" i="15"/>
  <c r="J627" i="15" s="1"/>
  <c r="L627" i="15" s="1"/>
  <c r="AN629" i="8" s="1"/>
  <c r="I626" i="15"/>
  <c r="E626" i="15"/>
  <c r="J626" i="15" s="1"/>
  <c r="L626" i="15" s="1"/>
  <c r="AN628" i="8" s="1"/>
  <c r="I625" i="15"/>
  <c r="E625" i="15"/>
  <c r="J625" i="15" s="1"/>
  <c r="L625" i="15" s="1"/>
  <c r="AN627" i="8" s="1"/>
  <c r="I624" i="15"/>
  <c r="E624" i="15"/>
  <c r="J624" i="15" s="1"/>
  <c r="L624" i="15" s="1"/>
  <c r="AN626" i="8" s="1"/>
  <c r="I623" i="15"/>
  <c r="E623" i="15"/>
  <c r="J623" i="15" s="1"/>
  <c r="L623" i="15" s="1"/>
  <c r="AN625" i="8" s="1"/>
  <c r="I622" i="15"/>
  <c r="E622" i="15"/>
  <c r="J622" i="15" s="1"/>
  <c r="L622" i="15" s="1"/>
  <c r="AN624" i="8" s="1"/>
  <c r="I621" i="15"/>
  <c r="E621" i="15"/>
  <c r="J621" i="15" s="1"/>
  <c r="L621" i="15" s="1"/>
  <c r="AN623" i="8" s="1"/>
  <c r="I620" i="15"/>
  <c r="E620" i="15"/>
  <c r="J620" i="15" s="1"/>
  <c r="L620" i="15" s="1"/>
  <c r="AN622" i="8" s="1"/>
  <c r="I619" i="15"/>
  <c r="E619" i="15"/>
  <c r="J619" i="15" s="1"/>
  <c r="L619" i="15" s="1"/>
  <c r="AN621" i="8" s="1"/>
  <c r="I618" i="15"/>
  <c r="E618" i="15"/>
  <c r="J618" i="15" s="1"/>
  <c r="L618" i="15" s="1"/>
  <c r="AN620" i="8" s="1"/>
  <c r="I617" i="15"/>
  <c r="E617" i="15"/>
  <c r="J617" i="15" s="1"/>
  <c r="L617" i="15" s="1"/>
  <c r="AN619" i="8" s="1"/>
  <c r="I616" i="15"/>
  <c r="E616" i="15"/>
  <c r="J616" i="15" s="1"/>
  <c r="L616" i="15" s="1"/>
  <c r="AN618" i="8" s="1"/>
  <c r="I615" i="15"/>
  <c r="E615" i="15"/>
  <c r="J615" i="15" s="1"/>
  <c r="L615" i="15" s="1"/>
  <c r="AN617" i="8" s="1"/>
  <c r="I614" i="15"/>
  <c r="E614" i="15"/>
  <c r="J614" i="15" s="1"/>
  <c r="L614" i="15" s="1"/>
  <c r="AN616" i="8" s="1"/>
  <c r="I613" i="15"/>
  <c r="E613" i="15"/>
  <c r="J613" i="15" s="1"/>
  <c r="L613" i="15" s="1"/>
  <c r="AN615" i="8" s="1"/>
  <c r="I612" i="15"/>
  <c r="E612" i="15"/>
  <c r="J612" i="15" s="1"/>
  <c r="L612" i="15" s="1"/>
  <c r="AN614" i="8" s="1"/>
  <c r="I611" i="15"/>
  <c r="E611" i="15"/>
  <c r="J611" i="15" s="1"/>
  <c r="L611" i="15" s="1"/>
  <c r="AN613" i="8" s="1"/>
  <c r="I610" i="15"/>
  <c r="E610" i="15"/>
  <c r="J610" i="15" s="1"/>
  <c r="L610" i="15" s="1"/>
  <c r="AN612" i="8" s="1"/>
  <c r="I609" i="15"/>
  <c r="E609" i="15"/>
  <c r="J609" i="15" s="1"/>
  <c r="L609" i="15" s="1"/>
  <c r="AN611" i="8" s="1"/>
  <c r="I608" i="15"/>
  <c r="E608" i="15"/>
  <c r="J608" i="15" s="1"/>
  <c r="L608" i="15" s="1"/>
  <c r="AN610" i="8" s="1"/>
  <c r="I607" i="15"/>
  <c r="E607" i="15"/>
  <c r="J607" i="15" s="1"/>
  <c r="L607" i="15" s="1"/>
  <c r="AN609" i="8" s="1"/>
  <c r="I606" i="15"/>
  <c r="E606" i="15"/>
  <c r="J606" i="15" s="1"/>
  <c r="L606" i="15" s="1"/>
  <c r="AN608" i="8" s="1"/>
  <c r="I605" i="15"/>
  <c r="E605" i="15"/>
  <c r="J605" i="15" s="1"/>
  <c r="L605" i="15" s="1"/>
  <c r="AN607" i="8" s="1"/>
  <c r="I604" i="15"/>
  <c r="E604" i="15"/>
  <c r="J604" i="15" s="1"/>
  <c r="L604" i="15" s="1"/>
  <c r="AN606" i="8" s="1"/>
  <c r="I603" i="15"/>
  <c r="E603" i="15"/>
  <c r="J603" i="15" s="1"/>
  <c r="L603" i="15" s="1"/>
  <c r="AN605" i="8" s="1"/>
  <c r="I602" i="15"/>
  <c r="E602" i="15"/>
  <c r="J602" i="15" s="1"/>
  <c r="L602" i="15" s="1"/>
  <c r="AN604" i="8" s="1"/>
  <c r="I601" i="15"/>
  <c r="E601" i="15"/>
  <c r="J601" i="15" s="1"/>
  <c r="L601" i="15" s="1"/>
  <c r="AN603" i="8" s="1"/>
  <c r="I600" i="15"/>
  <c r="E600" i="15"/>
  <c r="J600" i="15" s="1"/>
  <c r="L600" i="15" s="1"/>
  <c r="AN602" i="8" s="1"/>
  <c r="I599" i="15"/>
  <c r="E599" i="15"/>
  <c r="J599" i="15" s="1"/>
  <c r="L599" i="15" s="1"/>
  <c r="AN601" i="8" s="1"/>
  <c r="I598" i="15"/>
  <c r="E598" i="15"/>
  <c r="J598" i="15" s="1"/>
  <c r="L598" i="15" s="1"/>
  <c r="AN600" i="8" s="1"/>
  <c r="I597" i="15"/>
  <c r="E597" i="15"/>
  <c r="J597" i="15" s="1"/>
  <c r="L597" i="15" s="1"/>
  <c r="AN599" i="8" s="1"/>
  <c r="I596" i="15"/>
  <c r="E596" i="15"/>
  <c r="J596" i="15" s="1"/>
  <c r="L596" i="15" s="1"/>
  <c r="AN598" i="8" s="1"/>
  <c r="I595" i="15"/>
  <c r="E595" i="15"/>
  <c r="J595" i="15" s="1"/>
  <c r="L595" i="15" s="1"/>
  <c r="AN597" i="8" s="1"/>
  <c r="I594" i="15"/>
  <c r="E594" i="15"/>
  <c r="J594" i="15" s="1"/>
  <c r="L594" i="15" s="1"/>
  <c r="AN596" i="8" s="1"/>
  <c r="I593" i="15"/>
  <c r="E593" i="15"/>
  <c r="J593" i="15" s="1"/>
  <c r="L593" i="15" s="1"/>
  <c r="AN595" i="8" s="1"/>
  <c r="I592" i="15"/>
  <c r="E592" i="15"/>
  <c r="J592" i="15" s="1"/>
  <c r="L592" i="15" s="1"/>
  <c r="AN594" i="8" s="1"/>
  <c r="I591" i="15"/>
  <c r="E591" i="15"/>
  <c r="J591" i="15" s="1"/>
  <c r="L591" i="15" s="1"/>
  <c r="AN593" i="8" s="1"/>
  <c r="I590" i="15"/>
  <c r="E590" i="15"/>
  <c r="J590" i="15" s="1"/>
  <c r="L590" i="15" s="1"/>
  <c r="AN592" i="8" s="1"/>
  <c r="I589" i="15"/>
  <c r="E589" i="15"/>
  <c r="J589" i="15" s="1"/>
  <c r="L589" i="15" s="1"/>
  <c r="AN591" i="8" s="1"/>
  <c r="I588" i="15"/>
  <c r="E588" i="15"/>
  <c r="J588" i="15" s="1"/>
  <c r="L588" i="15" s="1"/>
  <c r="AN590" i="8" s="1"/>
  <c r="I587" i="15"/>
  <c r="E587" i="15"/>
  <c r="J587" i="15" s="1"/>
  <c r="L587" i="15" s="1"/>
  <c r="AN589" i="8" s="1"/>
  <c r="I586" i="15"/>
  <c r="E586" i="15"/>
  <c r="J586" i="15" s="1"/>
  <c r="L586" i="15" s="1"/>
  <c r="AN588" i="8" s="1"/>
  <c r="I585" i="15"/>
  <c r="E585" i="15"/>
  <c r="J585" i="15" s="1"/>
  <c r="L585" i="15" s="1"/>
  <c r="AN587" i="8" s="1"/>
  <c r="I584" i="15"/>
  <c r="E584" i="15"/>
  <c r="J584" i="15" s="1"/>
  <c r="L584" i="15" s="1"/>
  <c r="AN586" i="8" s="1"/>
  <c r="I583" i="15"/>
  <c r="E583" i="15"/>
  <c r="J583" i="15" s="1"/>
  <c r="L583" i="15" s="1"/>
  <c r="AN585" i="8" s="1"/>
  <c r="I582" i="15"/>
  <c r="E582" i="15"/>
  <c r="J582" i="15" s="1"/>
  <c r="L582" i="15" s="1"/>
  <c r="AN584" i="8" s="1"/>
  <c r="I581" i="15"/>
  <c r="E581" i="15"/>
  <c r="J581" i="15" s="1"/>
  <c r="L581" i="15" s="1"/>
  <c r="AN583" i="8" s="1"/>
  <c r="I580" i="15"/>
  <c r="E580" i="15"/>
  <c r="J580" i="15" s="1"/>
  <c r="L580" i="15" s="1"/>
  <c r="AN582" i="8" s="1"/>
  <c r="I579" i="15"/>
  <c r="E579" i="15"/>
  <c r="J579" i="15" s="1"/>
  <c r="L579" i="15" s="1"/>
  <c r="AN581" i="8" s="1"/>
  <c r="I578" i="15"/>
  <c r="E578" i="15"/>
  <c r="J578" i="15" s="1"/>
  <c r="L578" i="15" s="1"/>
  <c r="AN580" i="8" s="1"/>
  <c r="I577" i="15"/>
  <c r="E577" i="15"/>
  <c r="J577" i="15" s="1"/>
  <c r="L577" i="15" s="1"/>
  <c r="AN579" i="8" s="1"/>
  <c r="I576" i="15"/>
  <c r="E576" i="15"/>
  <c r="J576" i="15" s="1"/>
  <c r="L576" i="15" s="1"/>
  <c r="AN578" i="8" s="1"/>
  <c r="I575" i="15"/>
  <c r="E575" i="15"/>
  <c r="J575" i="15" s="1"/>
  <c r="L575" i="15" s="1"/>
  <c r="AN577" i="8" s="1"/>
  <c r="I574" i="15"/>
  <c r="E574" i="15"/>
  <c r="J574" i="15" s="1"/>
  <c r="L574" i="15" s="1"/>
  <c r="AN576" i="8" s="1"/>
  <c r="I573" i="15"/>
  <c r="E573" i="15"/>
  <c r="J573" i="15" s="1"/>
  <c r="L573" i="15" s="1"/>
  <c r="AN575" i="8" s="1"/>
  <c r="I572" i="15"/>
  <c r="E572" i="15"/>
  <c r="J572" i="15" s="1"/>
  <c r="L572" i="15" s="1"/>
  <c r="AN574" i="8" s="1"/>
  <c r="I571" i="15"/>
  <c r="E571" i="15"/>
  <c r="J571" i="15" s="1"/>
  <c r="L571" i="15" s="1"/>
  <c r="AN573" i="8" s="1"/>
  <c r="I570" i="15"/>
  <c r="E570" i="15"/>
  <c r="J570" i="15" s="1"/>
  <c r="L570" i="15" s="1"/>
  <c r="AN572" i="8" s="1"/>
  <c r="I569" i="15"/>
  <c r="E569" i="15"/>
  <c r="J569" i="15" s="1"/>
  <c r="L569" i="15" s="1"/>
  <c r="AN571" i="8" s="1"/>
  <c r="I568" i="15"/>
  <c r="E568" i="15"/>
  <c r="J568" i="15" s="1"/>
  <c r="L568" i="15" s="1"/>
  <c r="AN570" i="8" s="1"/>
  <c r="I567" i="15"/>
  <c r="E567" i="15"/>
  <c r="J567" i="15" s="1"/>
  <c r="L567" i="15" s="1"/>
  <c r="AN569" i="8" s="1"/>
  <c r="I566" i="15"/>
  <c r="E566" i="15"/>
  <c r="J566" i="15" s="1"/>
  <c r="L566" i="15" s="1"/>
  <c r="AN568" i="8" s="1"/>
  <c r="I565" i="15"/>
  <c r="E565" i="15"/>
  <c r="J565" i="15" s="1"/>
  <c r="L565" i="15" s="1"/>
  <c r="AN567" i="8" s="1"/>
  <c r="I564" i="15"/>
  <c r="E564" i="15"/>
  <c r="J564" i="15" s="1"/>
  <c r="L564" i="15" s="1"/>
  <c r="AN566" i="8" s="1"/>
  <c r="I563" i="15"/>
  <c r="E563" i="15"/>
  <c r="J563" i="15" s="1"/>
  <c r="L563" i="15" s="1"/>
  <c r="AN565" i="8" s="1"/>
  <c r="I562" i="15"/>
  <c r="E562" i="15"/>
  <c r="J562" i="15" s="1"/>
  <c r="L562" i="15" s="1"/>
  <c r="AN564" i="8" s="1"/>
  <c r="I561" i="15"/>
  <c r="E561" i="15"/>
  <c r="J561" i="15" s="1"/>
  <c r="L561" i="15" s="1"/>
  <c r="AN563" i="8" s="1"/>
  <c r="I560" i="15"/>
  <c r="E560" i="15"/>
  <c r="J560" i="15" s="1"/>
  <c r="L560" i="15" s="1"/>
  <c r="AN562" i="8" s="1"/>
  <c r="I559" i="15"/>
  <c r="E559" i="15"/>
  <c r="J559" i="15" s="1"/>
  <c r="L559" i="15" s="1"/>
  <c r="AN561" i="8" s="1"/>
  <c r="I558" i="15"/>
  <c r="E558" i="15"/>
  <c r="J558" i="15" s="1"/>
  <c r="L558" i="15" s="1"/>
  <c r="AN560" i="8" s="1"/>
  <c r="I557" i="15"/>
  <c r="E557" i="15"/>
  <c r="J557" i="15" s="1"/>
  <c r="L557" i="15" s="1"/>
  <c r="AN559" i="8" s="1"/>
  <c r="I556" i="15"/>
  <c r="E556" i="15"/>
  <c r="J556" i="15" s="1"/>
  <c r="L556" i="15" s="1"/>
  <c r="AN558" i="8" s="1"/>
  <c r="I555" i="15"/>
  <c r="E555" i="15"/>
  <c r="J555" i="15" s="1"/>
  <c r="L555" i="15" s="1"/>
  <c r="AN557" i="8" s="1"/>
  <c r="I554" i="15"/>
  <c r="E554" i="15"/>
  <c r="J554" i="15" s="1"/>
  <c r="L554" i="15" s="1"/>
  <c r="AN556" i="8" s="1"/>
  <c r="I553" i="15"/>
  <c r="E553" i="15"/>
  <c r="J553" i="15" s="1"/>
  <c r="L553" i="15" s="1"/>
  <c r="AN555" i="8" s="1"/>
  <c r="I552" i="15"/>
  <c r="E552" i="15"/>
  <c r="J552" i="15" s="1"/>
  <c r="L552" i="15" s="1"/>
  <c r="AN554" i="8" s="1"/>
  <c r="I551" i="15"/>
  <c r="E551" i="15"/>
  <c r="J551" i="15" s="1"/>
  <c r="L551" i="15" s="1"/>
  <c r="AN553" i="8" s="1"/>
  <c r="I550" i="15"/>
  <c r="E550" i="15"/>
  <c r="J550" i="15" s="1"/>
  <c r="L550" i="15" s="1"/>
  <c r="AN552" i="8" s="1"/>
  <c r="I549" i="15"/>
  <c r="E549" i="15"/>
  <c r="J549" i="15" s="1"/>
  <c r="L549" i="15" s="1"/>
  <c r="AN551" i="8" s="1"/>
  <c r="I548" i="15"/>
  <c r="E548" i="15"/>
  <c r="J548" i="15" s="1"/>
  <c r="L548" i="15" s="1"/>
  <c r="AN550" i="8" s="1"/>
  <c r="I547" i="15"/>
  <c r="E547" i="15"/>
  <c r="J547" i="15" s="1"/>
  <c r="L547" i="15" s="1"/>
  <c r="AN549" i="8" s="1"/>
  <c r="I546" i="15"/>
  <c r="E546" i="15"/>
  <c r="J546" i="15" s="1"/>
  <c r="L546" i="15" s="1"/>
  <c r="AN548" i="8" s="1"/>
  <c r="I545" i="15"/>
  <c r="E545" i="15"/>
  <c r="J545" i="15" s="1"/>
  <c r="L545" i="15" s="1"/>
  <c r="AN547" i="8" s="1"/>
  <c r="I544" i="15"/>
  <c r="E544" i="15"/>
  <c r="J544" i="15" s="1"/>
  <c r="L544" i="15" s="1"/>
  <c r="AN546" i="8" s="1"/>
  <c r="I543" i="15"/>
  <c r="E543" i="15"/>
  <c r="J543" i="15" s="1"/>
  <c r="L543" i="15" s="1"/>
  <c r="AN545" i="8" s="1"/>
  <c r="I542" i="15"/>
  <c r="E542" i="15"/>
  <c r="J542" i="15" s="1"/>
  <c r="L542" i="15" s="1"/>
  <c r="AN544" i="8" s="1"/>
  <c r="I541" i="15"/>
  <c r="E541" i="15"/>
  <c r="J541" i="15" s="1"/>
  <c r="L541" i="15" s="1"/>
  <c r="AN543" i="8" s="1"/>
  <c r="I540" i="15"/>
  <c r="E540" i="15"/>
  <c r="J540" i="15" s="1"/>
  <c r="L540" i="15" s="1"/>
  <c r="AN542" i="8" s="1"/>
  <c r="I539" i="15"/>
  <c r="E539" i="15"/>
  <c r="J539" i="15" s="1"/>
  <c r="L539" i="15" s="1"/>
  <c r="AN541" i="8" s="1"/>
  <c r="I538" i="15"/>
  <c r="E538" i="15"/>
  <c r="J538" i="15" s="1"/>
  <c r="L538" i="15" s="1"/>
  <c r="AN540" i="8" s="1"/>
  <c r="I537" i="15"/>
  <c r="E537" i="15"/>
  <c r="J537" i="15" s="1"/>
  <c r="L537" i="15" s="1"/>
  <c r="AN539" i="8" s="1"/>
  <c r="I536" i="15"/>
  <c r="E536" i="15"/>
  <c r="J536" i="15" s="1"/>
  <c r="L536" i="15" s="1"/>
  <c r="AN538" i="8" s="1"/>
  <c r="I535" i="15"/>
  <c r="E535" i="15"/>
  <c r="J535" i="15" s="1"/>
  <c r="L535" i="15" s="1"/>
  <c r="AN537" i="8" s="1"/>
  <c r="I534" i="15"/>
  <c r="E534" i="15"/>
  <c r="J534" i="15" s="1"/>
  <c r="L534" i="15" s="1"/>
  <c r="AN536" i="8" s="1"/>
  <c r="I533" i="15"/>
  <c r="E533" i="15"/>
  <c r="J533" i="15" s="1"/>
  <c r="L533" i="15" s="1"/>
  <c r="AN535" i="8" s="1"/>
  <c r="I532" i="15"/>
  <c r="E532" i="15"/>
  <c r="J532" i="15" s="1"/>
  <c r="L532" i="15" s="1"/>
  <c r="AN534" i="8" s="1"/>
  <c r="I531" i="15"/>
  <c r="E531" i="15"/>
  <c r="J531" i="15" s="1"/>
  <c r="L531" i="15" s="1"/>
  <c r="AN533" i="8" s="1"/>
  <c r="I530" i="15"/>
  <c r="E530" i="15"/>
  <c r="J530" i="15" s="1"/>
  <c r="L530" i="15" s="1"/>
  <c r="AN532" i="8" s="1"/>
  <c r="I529" i="15"/>
  <c r="E529" i="15"/>
  <c r="J529" i="15" s="1"/>
  <c r="L529" i="15" s="1"/>
  <c r="AN531" i="8" s="1"/>
  <c r="I528" i="15"/>
  <c r="E528" i="15"/>
  <c r="J528" i="15" s="1"/>
  <c r="L528" i="15" s="1"/>
  <c r="AN530" i="8" s="1"/>
  <c r="I527" i="15"/>
  <c r="E527" i="15"/>
  <c r="J527" i="15" s="1"/>
  <c r="L527" i="15" s="1"/>
  <c r="AN529" i="8" s="1"/>
  <c r="I526" i="15"/>
  <c r="E526" i="15"/>
  <c r="J526" i="15" s="1"/>
  <c r="L526" i="15" s="1"/>
  <c r="AN528" i="8" s="1"/>
  <c r="I525" i="15"/>
  <c r="E525" i="15"/>
  <c r="J525" i="15" s="1"/>
  <c r="L525" i="15" s="1"/>
  <c r="AN527" i="8" s="1"/>
  <c r="I524" i="15"/>
  <c r="E524" i="15"/>
  <c r="J524" i="15" s="1"/>
  <c r="L524" i="15" s="1"/>
  <c r="AN526" i="8" s="1"/>
  <c r="I523" i="15"/>
  <c r="E523" i="15"/>
  <c r="J523" i="15" s="1"/>
  <c r="L523" i="15" s="1"/>
  <c r="AN525" i="8" s="1"/>
  <c r="I522" i="15"/>
  <c r="E522" i="15"/>
  <c r="J522" i="15" s="1"/>
  <c r="L522" i="15" s="1"/>
  <c r="AN524" i="8" s="1"/>
  <c r="I521" i="15"/>
  <c r="E521" i="15"/>
  <c r="J521" i="15" s="1"/>
  <c r="L521" i="15" s="1"/>
  <c r="AN523" i="8" s="1"/>
  <c r="I520" i="15"/>
  <c r="E520" i="15"/>
  <c r="J520" i="15" s="1"/>
  <c r="L520" i="15" s="1"/>
  <c r="AN522" i="8" s="1"/>
  <c r="I519" i="15"/>
  <c r="E519" i="15"/>
  <c r="J519" i="15" s="1"/>
  <c r="L519" i="15" s="1"/>
  <c r="AN521" i="8" s="1"/>
  <c r="I518" i="15"/>
  <c r="E518" i="15"/>
  <c r="J518" i="15" s="1"/>
  <c r="L518" i="15" s="1"/>
  <c r="AN520" i="8" s="1"/>
  <c r="I517" i="15"/>
  <c r="E517" i="15"/>
  <c r="J517" i="15" s="1"/>
  <c r="L517" i="15" s="1"/>
  <c r="AN519" i="8" s="1"/>
  <c r="I516" i="15"/>
  <c r="E516" i="15"/>
  <c r="J516" i="15" s="1"/>
  <c r="L516" i="15" s="1"/>
  <c r="AN518" i="8" s="1"/>
  <c r="I515" i="15"/>
  <c r="E515" i="15"/>
  <c r="J515" i="15" s="1"/>
  <c r="L515" i="15" s="1"/>
  <c r="AN517" i="8" s="1"/>
  <c r="I514" i="15"/>
  <c r="E514" i="15"/>
  <c r="J514" i="15" s="1"/>
  <c r="L514" i="15" s="1"/>
  <c r="AN516" i="8" s="1"/>
  <c r="I513" i="15"/>
  <c r="E513" i="15"/>
  <c r="J513" i="15" s="1"/>
  <c r="L513" i="15" s="1"/>
  <c r="AN515" i="8" s="1"/>
  <c r="I512" i="15"/>
  <c r="E512" i="15"/>
  <c r="J512" i="15" s="1"/>
  <c r="L512" i="15" s="1"/>
  <c r="AN514" i="8" s="1"/>
  <c r="I511" i="15"/>
  <c r="E511" i="15"/>
  <c r="J511" i="15" s="1"/>
  <c r="L511" i="15" s="1"/>
  <c r="AN513" i="8" s="1"/>
  <c r="I510" i="15"/>
  <c r="E510" i="15"/>
  <c r="J510" i="15" s="1"/>
  <c r="L510" i="15" s="1"/>
  <c r="AN512" i="8" s="1"/>
  <c r="I509" i="15"/>
  <c r="E509" i="15"/>
  <c r="J509" i="15" s="1"/>
  <c r="L509" i="15" s="1"/>
  <c r="AN511" i="8" s="1"/>
  <c r="I508" i="15"/>
  <c r="E508" i="15"/>
  <c r="J508" i="15" s="1"/>
  <c r="L508" i="15" s="1"/>
  <c r="AN510" i="8" s="1"/>
  <c r="I507" i="15"/>
  <c r="E507" i="15"/>
  <c r="J507" i="15" s="1"/>
  <c r="L507" i="15" s="1"/>
  <c r="AN509" i="8" s="1"/>
  <c r="I506" i="15"/>
  <c r="E506" i="15"/>
  <c r="J506" i="15" s="1"/>
  <c r="L506" i="15" s="1"/>
  <c r="AN508" i="8" s="1"/>
  <c r="I505" i="15"/>
  <c r="E505" i="15"/>
  <c r="J505" i="15" s="1"/>
  <c r="L505" i="15" s="1"/>
  <c r="AN507" i="8" s="1"/>
  <c r="I504" i="15"/>
  <c r="E504" i="15"/>
  <c r="J504" i="15" s="1"/>
  <c r="L504" i="15" s="1"/>
  <c r="AN506" i="8" s="1"/>
  <c r="I503" i="15"/>
  <c r="E503" i="15"/>
  <c r="J503" i="15" s="1"/>
  <c r="L503" i="15" s="1"/>
  <c r="AN505" i="8" s="1"/>
  <c r="I502" i="15"/>
  <c r="E502" i="15"/>
  <c r="J502" i="15" s="1"/>
  <c r="L502" i="15" s="1"/>
  <c r="AN504" i="8" s="1"/>
  <c r="I501" i="15"/>
  <c r="E501" i="15"/>
  <c r="J501" i="15" s="1"/>
  <c r="L501" i="15" s="1"/>
  <c r="AN503" i="8" s="1"/>
  <c r="I500" i="15"/>
  <c r="E500" i="15"/>
  <c r="J500" i="15" s="1"/>
  <c r="L500" i="15" s="1"/>
  <c r="AN502" i="8" s="1"/>
  <c r="I499" i="15"/>
  <c r="E499" i="15"/>
  <c r="J499" i="15" s="1"/>
  <c r="L499" i="15" s="1"/>
  <c r="AN501" i="8" s="1"/>
  <c r="I498" i="15"/>
  <c r="E498" i="15"/>
  <c r="J498" i="15" s="1"/>
  <c r="L498" i="15" s="1"/>
  <c r="AN500" i="8" s="1"/>
  <c r="I497" i="15"/>
  <c r="E497" i="15"/>
  <c r="J497" i="15" s="1"/>
  <c r="L497" i="15" s="1"/>
  <c r="AN499" i="8" s="1"/>
  <c r="I496" i="15"/>
  <c r="E496" i="15"/>
  <c r="J496" i="15" s="1"/>
  <c r="L496" i="15" s="1"/>
  <c r="AN498" i="8" s="1"/>
  <c r="I495" i="15"/>
  <c r="E495" i="15"/>
  <c r="J495" i="15" s="1"/>
  <c r="L495" i="15" s="1"/>
  <c r="AN497" i="8" s="1"/>
  <c r="I494" i="15"/>
  <c r="E494" i="15"/>
  <c r="J494" i="15" s="1"/>
  <c r="L494" i="15" s="1"/>
  <c r="AN496" i="8" s="1"/>
  <c r="I493" i="15"/>
  <c r="E493" i="15"/>
  <c r="J493" i="15" s="1"/>
  <c r="L493" i="15" s="1"/>
  <c r="AN495" i="8" s="1"/>
  <c r="I492" i="15"/>
  <c r="E492" i="15"/>
  <c r="J492" i="15" s="1"/>
  <c r="L492" i="15" s="1"/>
  <c r="AN494" i="8" s="1"/>
  <c r="I491" i="15"/>
  <c r="E491" i="15"/>
  <c r="J491" i="15" s="1"/>
  <c r="L491" i="15" s="1"/>
  <c r="AN493" i="8" s="1"/>
  <c r="I490" i="15"/>
  <c r="E490" i="15"/>
  <c r="J490" i="15" s="1"/>
  <c r="L490" i="15" s="1"/>
  <c r="AN492" i="8" s="1"/>
  <c r="I489" i="15"/>
  <c r="E489" i="15"/>
  <c r="J489" i="15" s="1"/>
  <c r="L489" i="15" s="1"/>
  <c r="AN491" i="8" s="1"/>
  <c r="I488" i="15"/>
  <c r="E488" i="15"/>
  <c r="J488" i="15" s="1"/>
  <c r="L488" i="15" s="1"/>
  <c r="AN490" i="8" s="1"/>
  <c r="I487" i="15"/>
  <c r="E487" i="15"/>
  <c r="J487" i="15" s="1"/>
  <c r="L487" i="15" s="1"/>
  <c r="AN489" i="8" s="1"/>
  <c r="I486" i="15"/>
  <c r="E486" i="15"/>
  <c r="J486" i="15" s="1"/>
  <c r="L486" i="15" s="1"/>
  <c r="AN488" i="8" s="1"/>
  <c r="I485" i="15"/>
  <c r="E485" i="15"/>
  <c r="J485" i="15" s="1"/>
  <c r="L485" i="15" s="1"/>
  <c r="AN487" i="8" s="1"/>
  <c r="I484" i="15"/>
  <c r="E484" i="15"/>
  <c r="J484" i="15" s="1"/>
  <c r="L484" i="15" s="1"/>
  <c r="AN486" i="8" s="1"/>
  <c r="I483" i="15"/>
  <c r="E483" i="15"/>
  <c r="J483" i="15" s="1"/>
  <c r="L483" i="15" s="1"/>
  <c r="AN485" i="8" s="1"/>
  <c r="I482" i="15"/>
  <c r="E482" i="15"/>
  <c r="J482" i="15" s="1"/>
  <c r="L482" i="15" s="1"/>
  <c r="AN484" i="8" s="1"/>
  <c r="I481" i="15"/>
  <c r="E481" i="15"/>
  <c r="J481" i="15" s="1"/>
  <c r="L481" i="15" s="1"/>
  <c r="AN483" i="8" s="1"/>
  <c r="I480" i="15"/>
  <c r="E480" i="15"/>
  <c r="J480" i="15" s="1"/>
  <c r="L480" i="15" s="1"/>
  <c r="AN482" i="8" s="1"/>
  <c r="I479" i="15"/>
  <c r="E479" i="15"/>
  <c r="J479" i="15" s="1"/>
  <c r="L479" i="15" s="1"/>
  <c r="AN481" i="8" s="1"/>
  <c r="I478" i="15"/>
  <c r="E478" i="15"/>
  <c r="J478" i="15" s="1"/>
  <c r="L478" i="15" s="1"/>
  <c r="AN480" i="8" s="1"/>
  <c r="I477" i="15"/>
  <c r="E477" i="15"/>
  <c r="J477" i="15" s="1"/>
  <c r="L477" i="15" s="1"/>
  <c r="AN479" i="8" s="1"/>
  <c r="I476" i="15"/>
  <c r="E476" i="15"/>
  <c r="J476" i="15" s="1"/>
  <c r="L476" i="15" s="1"/>
  <c r="AN478" i="8" s="1"/>
  <c r="I475" i="15"/>
  <c r="E475" i="15"/>
  <c r="J475" i="15" s="1"/>
  <c r="L475" i="15" s="1"/>
  <c r="AN477" i="8" s="1"/>
  <c r="I474" i="15"/>
  <c r="E474" i="15"/>
  <c r="J474" i="15" s="1"/>
  <c r="L474" i="15" s="1"/>
  <c r="AN476" i="8" s="1"/>
  <c r="I473" i="15"/>
  <c r="E473" i="15"/>
  <c r="J473" i="15" s="1"/>
  <c r="L473" i="15" s="1"/>
  <c r="AN475" i="8" s="1"/>
  <c r="I472" i="15"/>
  <c r="E472" i="15"/>
  <c r="J472" i="15" s="1"/>
  <c r="L472" i="15" s="1"/>
  <c r="AN474" i="8" s="1"/>
  <c r="I471" i="15"/>
  <c r="E471" i="15"/>
  <c r="J471" i="15" s="1"/>
  <c r="L471" i="15" s="1"/>
  <c r="AN473" i="8" s="1"/>
  <c r="I470" i="15"/>
  <c r="E470" i="15"/>
  <c r="J470" i="15" s="1"/>
  <c r="L470" i="15" s="1"/>
  <c r="AN472" i="8" s="1"/>
  <c r="I469" i="15"/>
  <c r="E469" i="15"/>
  <c r="J469" i="15" s="1"/>
  <c r="L469" i="15" s="1"/>
  <c r="AN471" i="8" s="1"/>
  <c r="I468" i="15"/>
  <c r="E468" i="15"/>
  <c r="J468" i="15" s="1"/>
  <c r="L468" i="15" s="1"/>
  <c r="AN470" i="8" s="1"/>
  <c r="I467" i="15"/>
  <c r="E467" i="15"/>
  <c r="J467" i="15" s="1"/>
  <c r="L467" i="15" s="1"/>
  <c r="AN469" i="8" s="1"/>
  <c r="I466" i="15"/>
  <c r="E466" i="15"/>
  <c r="J466" i="15" s="1"/>
  <c r="L466" i="15" s="1"/>
  <c r="AN468" i="8" s="1"/>
  <c r="I465" i="15"/>
  <c r="E465" i="15"/>
  <c r="J465" i="15" s="1"/>
  <c r="L465" i="15" s="1"/>
  <c r="AN467" i="8" s="1"/>
  <c r="I464" i="15"/>
  <c r="E464" i="15"/>
  <c r="J464" i="15" s="1"/>
  <c r="L464" i="15" s="1"/>
  <c r="AN466" i="8" s="1"/>
  <c r="I463" i="15"/>
  <c r="E463" i="15"/>
  <c r="J463" i="15" s="1"/>
  <c r="L463" i="15" s="1"/>
  <c r="AN465" i="8" s="1"/>
  <c r="I462" i="15"/>
  <c r="E462" i="15"/>
  <c r="J462" i="15" s="1"/>
  <c r="L462" i="15" s="1"/>
  <c r="AN464" i="8" s="1"/>
  <c r="I461" i="15"/>
  <c r="E461" i="15"/>
  <c r="J461" i="15" s="1"/>
  <c r="L461" i="15" s="1"/>
  <c r="AN463" i="8" s="1"/>
  <c r="I460" i="15"/>
  <c r="E460" i="15"/>
  <c r="J460" i="15" s="1"/>
  <c r="L460" i="15" s="1"/>
  <c r="AN462" i="8" s="1"/>
  <c r="I459" i="15"/>
  <c r="E459" i="15"/>
  <c r="J459" i="15" s="1"/>
  <c r="L459" i="15" s="1"/>
  <c r="AN461" i="8" s="1"/>
  <c r="I458" i="15"/>
  <c r="E458" i="15"/>
  <c r="J458" i="15" s="1"/>
  <c r="L458" i="15" s="1"/>
  <c r="AN460" i="8" s="1"/>
  <c r="I457" i="15"/>
  <c r="E457" i="15"/>
  <c r="J457" i="15" s="1"/>
  <c r="L457" i="15" s="1"/>
  <c r="AN459" i="8" s="1"/>
  <c r="I456" i="15"/>
  <c r="E456" i="15"/>
  <c r="J456" i="15" s="1"/>
  <c r="L456" i="15" s="1"/>
  <c r="AN458" i="8" s="1"/>
  <c r="I455" i="15"/>
  <c r="E455" i="15"/>
  <c r="J455" i="15" s="1"/>
  <c r="L455" i="15" s="1"/>
  <c r="AN457" i="8" s="1"/>
  <c r="I454" i="15"/>
  <c r="E454" i="15"/>
  <c r="J454" i="15" s="1"/>
  <c r="L454" i="15" s="1"/>
  <c r="AN456" i="8" s="1"/>
  <c r="I453" i="15"/>
  <c r="E453" i="15"/>
  <c r="J453" i="15" s="1"/>
  <c r="L453" i="15" s="1"/>
  <c r="AN455" i="8" s="1"/>
  <c r="I452" i="15"/>
  <c r="E452" i="15"/>
  <c r="J452" i="15" s="1"/>
  <c r="L452" i="15" s="1"/>
  <c r="AN454" i="8" s="1"/>
  <c r="I451" i="15"/>
  <c r="E451" i="15"/>
  <c r="J451" i="15" s="1"/>
  <c r="L451" i="15" s="1"/>
  <c r="AN453" i="8" s="1"/>
  <c r="I450" i="15"/>
  <c r="E450" i="15"/>
  <c r="J450" i="15" s="1"/>
  <c r="L450" i="15" s="1"/>
  <c r="AN452" i="8" s="1"/>
  <c r="I449" i="15"/>
  <c r="E449" i="15"/>
  <c r="J449" i="15" s="1"/>
  <c r="L449" i="15" s="1"/>
  <c r="AN451" i="8" s="1"/>
  <c r="I448" i="15"/>
  <c r="E448" i="15"/>
  <c r="J448" i="15" s="1"/>
  <c r="L448" i="15" s="1"/>
  <c r="AN450" i="8" s="1"/>
  <c r="I447" i="15"/>
  <c r="E447" i="15"/>
  <c r="J447" i="15" s="1"/>
  <c r="L447" i="15" s="1"/>
  <c r="AN449" i="8" s="1"/>
  <c r="I446" i="15"/>
  <c r="E446" i="15"/>
  <c r="J446" i="15" s="1"/>
  <c r="L446" i="15" s="1"/>
  <c r="AN448" i="8" s="1"/>
  <c r="I445" i="15"/>
  <c r="E445" i="15"/>
  <c r="J445" i="15" s="1"/>
  <c r="L445" i="15" s="1"/>
  <c r="AN447" i="8" s="1"/>
  <c r="I444" i="15"/>
  <c r="E444" i="15"/>
  <c r="J444" i="15" s="1"/>
  <c r="L444" i="15" s="1"/>
  <c r="AN446" i="8" s="1"/>
  <c r="I443" i="15"/>
  <c r="E443" i="15"/>
  <c r="J443" i="15" s="1"/>
  <c r="L443" i="15" s="1"/>
  <c r="AN445" i="8" s="1"/>
  <c r="I442" i="15"/>
  <c r="E442" i="15"/>
  <c r="J442" i="15" s="1"/>
  <c r="L442" i="15" s="1"/>
  <c r="AN444" i="8" s="1"/>
  <c r="I441" i="15"/>
  <c r="E441" i="15"/>
  <c r="J441" i="15" s="1"/>
  <c r="L441" i="15" s="1"/>
  <c r="AN443" i="8" s="1"/>
  <c r="I440" i="15"/>
  <c r="E440" i="15"/>
  <c r="J440" i="15" s="1"/>
  <c r="L440" i="15" s="1"/>
  <c r="AN442" i="8" s="1"/>
  <c r="I439" i="15"/>
  <c r="E439" i="15"/>
  <c r="J439" i="15" s="1"/>
  <c r="L439" i="15" s="1"/>
  <c r="AN441" i="8" s="1"/>
  <c r="I438" i="15"/>
  <c r="E438" i="15"/>
  <c r="J438" i="15" s="1"/>
  <c r="L438" i="15" s="1"/>
  <c r="AN440" i="8" s="1"/>
  <c r="I437" i="15"/>
  <c r="E437" i="15"/>
  <c r="J437" i="15" s="1"/>
  <c r="L437" i="15" s="1"/>
  <c r="AN439" i="8" s="1"/>
  <c r="I436" i="15"/>
  <c r="E436" i="15"/>
  <c r="J436" i="15" s="1"/>
  <c r="L436" i="15" s="1"/>
  <c r="AN438" i="8" s="1"/>
  <c r="I435" i="15"/>
  <c r="E435" i="15"/>
  <c r="J435" i="15" s="1"/>
  <c r="L435" i="15" s="1"/>
  <c r="AN437" i="8" s="1"/>
  <c r="I434" i="15"/>
  <c r="E434" i="15"/>
  <c r="J434" i="15" s="1"/>
  <c r="L434" i="15" s="1"/>
  <c r="AN436" i="8" s="1"/>
  <c r="I433" i="15"/>
  <c r="E433" i="15"/>
  <c r="J433" i="15" s="1"/>
  <c r="L433" i="15" s="1"/>
  <c r="AN435" i="8" s="1"/>
  <c r="I432" i="15"/>
  <c r="E432" i="15"/>
  <c r="J432" i="15" s="1"/>
  <c r="L432" i="15" s="1"/>
  <c r="AN434" i="8" s="1"/>
  <c r="I431" i="15"/>
  <c r="E431" i="15"/>
  <c r="J431" i="15" s="1"/>
  <c r="L431" i="15" s="1"/>
  <c r="AN433" i="8" s="1"/>
  <c r="I430" i="15"/>
  <c r="E430" i="15"/>
  <c r="J430" i="15" s="1"/>
  <c r="L430" i="15" s="1"/>
  <c r="AN432" i="8" s="1"/>
  <c r="I429" i="15"/>
  <c r="E429" i="15"/>
  <c r="J429" i="15" s="1"/>
  <c r="L429" i="15" s="1"/>
  <c r="AN431" i="8" s="1"/>
  <c r="I428" i="15"/>
  <c r="E428" i="15"/>
  <c r="J428" i="15" s="1"/>
  <c r="L428" i="15" s="1"/>
  <c r="AN430" i="8" s="1"/>
  <c r="I427" i="15"/>
  <c r="E427" i="15"/>
  <c r="J427" i="15" s="1"/>
  <c r="L427" i="15" s="1"/>
  <c r="AN429" i="8" s="1"/>
  <c r="I426" i="15"/>
  <c r="E426" i="15"/>
  <c r="J426" i="15" s="1"/>
  <c r="L426" i="15" s="1"/>
  <c r="AN428" i="8" s="1"/>
  <c r="I425" i="15"/>
  <c r="E425" i="15"/>
  <c r="J425" i="15" s="1"/>
  <c r="L425" i="15" s="1"/>
  <c r="AN427" i="8" s="1"/>
  <c r="I424" i="15"/>
  <c r="E424" i="15"/>
  <c r="J424" i="15" s="1"/>
  <c r="L424" i="15" s="1"/>
  <c r="AN426" i="8" s="1"/>
  <c r="I423" i="15"/>
  <c r="E423" i="15"/>
  <c r="J423" i="15" s="1"/>
  <c r="L423" i="15" s="1"/>
  <c r="AN425" i="8" s="1"/>
  <c r="I422" i="15"/>
  <c r="E422" i="15"/>
  <c r="J422" i="15" s="1"/>
  <c r="L422" i="15" s="1"/>
  <c r="AN424" i="8" s="1"/>
  <c r="I421" i="15"/>
  <c r="E421" i="15"/>
  <c r="J421" i="15" s="1"/>
  <c r="L421" i="15" s="1"/>
  <c r="AN423" i="8" s="1"/>
  <c r="I420" i="15"/>
  <c r="E420" i="15"/>
  <c r="J420" i="15" s="1"/>
  <c r="L420" i="15" s="1"/>
  <c r="AN422" i="8" s="1"/>
  <c r="I419" i="15"/>
  <c r="E419" i="15"/>
  <c r="J419" i="15" s="1"/>
  <c r="L419" i="15" s="1"/>
  <c r="AN421" i="8" s="1"/>
  <c r="I418" i="15"/>
  <c r="E418" i="15"/>
  <c r="J418" i="15" s="1"/>
  <c r="L418" i="15" s="1"/>
  <c r="AN420" i="8" s="1"/>
  <c r="I417" i="15"/>
  <c r="E417" i="15"/>
  <c r="J417" i="15" s="1"/>
  <c r="L417" i="15" s="1"/>
  <c r="AN419" i="8" s="1"/>
  <c r="I416" i="15"/>
  <c r="E416" i="15"/>
  <c r="J416" i="15" s="1"/>
  <c r="L416" i="15" s="1"/>
  <c r="AN418" i="8" s="1"/>
  <c r="I415" i="15"/>
  <c r="E415" i="15"/>
  <c r="J415" i="15" s="1"/>
  <c r="L415" i="15" s="1"/>
  <c r="AN417" i="8" s="1"/>
  <c r="I414" i="15"/>
  <c r="E414" i="15"/>
  <c r="J414" i="15" s="1"/>
  <c r="L414" i="15" s="1"/>
  <c r="AN416" i="8" s="1"/>
  <c r="I413" i="15"/>
  <c r="E413" i="15"/>
  <c r="J413" i="15" s="1"/>
  <c r="L413" i="15" s="1"/>
  <c r="AN415" i="8" s="1"/>
  <c r="I412" i="15"/>
  <c r="E412" i="15"/>
  <c r="J412" i="15" s="1"/>
  <c r="L412" i="15" s="1"/>
  <c r="AN414" i="8" s="1"/>
  <c r="I411" i="15"/>
  <c r="E411" i="15"/>
  <c r="J411" i="15" s="1"/>
  <c r="L411" i="15" s="1"/>
  <c r="AN413" i="8" s="1"/>
  <c r="I410" i="15"/>
  <c r="E410" i="15"/>
  <c r="J410" i="15" s="1"/>
  <c r="L410" i="15" s="1"/>
  <c r="AN412" i="8" s="1"/>
  <c r="I409" i="15"/>
  <c r="E409" i="15"/>
  <c r="J409" i="15" s="1"/>
  <c r="L409" i="15" s="1"/>
  <c r="AN411" i="8" s="1"/>
  <c r="I408" i="15"/>
  <c r="E408" i="15"/>
  <c r="J408" i="15" s="1"/>
  <c r="L408" i="15" s="1"/>
  <c r="AN410" i="8" s="1"/>
  <c r="I407" i="15"/>
  <c r="E407" i="15"/>
  <c r="J407" i="15" s="1"/>
  <c r="L407" i="15" s="1"/>
  <c r="AN409" i="8" s="1"/>
  <c r="I406" i="15"/>
  <c r="E406" i="15"/>
  <c r="J406" i="15" s="1"/>
  <c r="L406" i="15" s="1"/>
  <c r="AN408" i="8" s="1"/>
  <c r="I405" i="15"/>
  <c r="E405" i="15"/>
  <c r="J405" i="15" s="1"/>
  <c r="L405" i="15" s="1"/>
  <c r="AN407" i="8" s="1"/>
  <c r="I404" i="15"/>
  <c r="E404" i="15"/>
  <c r="J404" i="15" s="1"/>
  <c r="L404" i="15" s="1"/>
  <c r="AN406" i="8" s="1"/>
  <c r="I403" i="15"/>
  <c r="E403" i="15"/>
  <c r="J403" i="15" s="1"/>
  <c r="L403" i="15" s="1"/>
  <c r="AN405" i="8" s="1"/>
  <c r="I402" i="15"/>
  <c r="E402" i="15"/>
  <c r="J402" i="15" s="1"/>
  <c r="L402" i="15" s="1"/>
  <c r="AN404" i="8" s="1"/>
  <c r="I401" i="15"/>
  <c r="E401" i="15"/>
  <c r="J401" i="15" s="1"/>
  <c r="L401" i="15" s="1"/>
  <c r="AN403" i="8" s="1"/>
  <c r="I400" i="15"/>
  <c r="E400" i="15"/>
  <c r="J400" i="15" s="1"/>
  <c r="L400" i="15" s="1"/>
  <c r="AN402" i="8" s="1"/>
  <c r="I399" i="15"/>
  <c r="E399" i="15"/>
  <c r="J399" i="15" s="1"/>
  <c r="L399" i="15" s="1"/>
  <c r="AN401" i="8" s="1"/>
  <c r="I398" i="15"/>
  <c r="E398" i="15"/>
  <c r="J398" i="15" s="1"/>
  <c r="L398" i="15" s="1"/>
  <c r="AN400" i="8" s="1"/>
  <c r="I397" i="15"/>
  <c r="E397" i="15"/>
  <c r="J397" i="15" s="1"/>
  <c r="L397" i="15" s="1"/>
  <c r="AN399" i="8" s="1"/>
  <c r="I396" i="15"/>
  <c r="E396" i="15"/>
  <c r="J396" i="15" s="1"/>
  <c r="L396" i="15" s="1"/>
  <c r="AN398" i="8" s="1"/>
  <c r="I395" i="15"/>
  <c r="E395" i="15"/>
  <c r="J395" i="15" s="1"/>
  <c r="L395" i="15" s="1"/>
  <c r="AN397" i="8" s="1"/>
  <c r="I394" i="15"/>
  <c r="E394" i="15"/>
  <c r="J394" i="15" s="1"/>
  <c r="L394" i="15" s="1"/>
  <c r="AN396" i="8" s="1"/>
  <c r="I393" i="15"/>
  <c r="E393" i="15"/>
  <c r="J393" i="15" s="1"/>
  <c r="L393" i="15" s="1"/>
  <c r="AN395" i="8" s="1"/>
  <c r="I392" i="15"/>
  <c r="E392" i="15"/>
  <c r="J392" i="15" s="1"/>
  <c r="L392" i="15" s="1"/>
  <c r="AN394" i="8" s="1"/>
  <c r="I391" i="15"/>
  <c r="E391" i="15"/>
  <c r="J391" i="15" s="1"/>
  <c r="L391" i="15" s="1"/>
  <c r="AN393" i="8" s="1"/>
  <c r="I390" i="15"/>
  <c r="E390" i="15"/>
  <c r="J390" i="15" s="1"/>
  <c r="L390" i="15" s="1"/>
  <c r="AN392" i="8" s="1"/>
  <c r="I389" i="15"/>
  <c r="E389" i="15"/>
  <c r="J389" i="15" s="1"/>
  <c r="L389" i="15" s="1"/>
  <c r="AN391" i="8" s="1"/>
  <c r="I388" i="15"/>
  <c r="E388" i="15"/>
  <c r="J388" i="15" s="1"/>
  <c r="L388" i="15" s="1"/>
  <c r="AN390" i="8" s="1"/>
  <c r="I387" i="15"/>
  <c r="E387" i="15"/>
  <c r="J387" i="15" s="1"/>
  <c r="L387" i="15" s="1"/>
  <c r="AN389" i="8" s="1"/>
  <c r="I386" i="15"/>
  <c r="E386" i="15"/>
  <c r="J386" i="15" s="1"/>
  <c r="L386" i="15" s="1"/>
  <c r="AN388" i="8" s="1"/>
  <c r="I385" i="15"/>
  <c r="E385" i="15"/>
  <c r="J385" i="15" s="1"/>
  <c r="L385" i="15" s="1"/>
  <c r="AN387" i="8" s="1"/>
  <c r="I384" i="15"/>
  <c r="E384" i="15"/>
  <c r="J384" i="15" s="1"/>
  <c r="L384" i="15" s="1"/>
  <c r="AN386" i="8" s="1"/>
  <c r="I383" i="15"/>
  <c r="E383" i="15"/>
  <c r="J383" i="15" s="1"/>
  <c r="L383" i="15" s="1"/>
  <c r="AN385" i="8" s="1"/>
  <c r="I382" i="15"/>
  <c r="E382" i="15"/>
  <c r="J382" i="15" s="1"/>
  <c r="L382" i="15" s="1"/>
  <c r="AN384" i="8" s="1"/>
  <c r="I381" i="15"/>
  <c r="E381" i="15"/>
  <c r="J381" i="15" s="1"/>
  <c r="L381" i="15" s="1"/>
  <c r="AN383" i="8" s="1"/>
  <c r="I380" i="15"/>
  <c r="E380" i="15"/>
  <c r="J380" i="15" s="1"/>
  <c r="L380" i="15" s="1"/>
  <c r="AN382" i="8" s="1"/>
  <c r="I379" i="15"/>
  <c r="E379" i="15"/>
  <c r="J379" i="15" s="1"/>
  <c r="L379" i="15" s="1"/>
  <c r="AN381" i="8" s="1"/>
  <c r="I378" i="15"/>
  <c r="E378" i="15"/>
  <c r="J378" i="15" s="1"/>
  <c r="L378" i="15" s="1"/>
  <c r="AN380" i="8" s="1"/>
  <c r="I377" i="15"/>
  <c r="E377" i="15"/>
  <c r="J377" i="15" s="1"/>
  <c r="L377" i="15" s="1"/>
  <c r="AN379" i="8" s="1"/>
  <c r="I376" i="15"/>
  <c r="E376" i="15"/>
  <c r="J376" i="15" s="1"/>
  <c r="L376" i="15" s="1"/>
  <c r="AN378" i="8" s="1"/>
  <c r="I375" i="15"/>
  <c r="E375" i="15"/>
  <c r="J375" i="15" s="1"/>
  <c r="L375" i="15" s="1"/>
  <c r="AN377" i="8" s="1"/>
  <c r="I374" i="15"/>
  <c r="E374" i="15"/>
  <c r="J374" i="15" s="1"/>
  <c r="L374" i="15" s="1"/>
  <c r="AN376" i="8" s="1"/>
  <c r="I373" i="15"/>
  <c r="E373" i="15"/>
  <c r="J373" i="15" s="1"/>
  <c r="L373" i="15" s="1"/>
  <c r="AN375" i="8" s="1"/>
  <c r="I372" i="15"/>
  <c r="E372" i="15"/>
  <c r="J372" i="15" s="1"/>
  <c r="L372" i="15" s="1"/>
  <c r="AN374" i="8" s="1"/>
  <c r="I371" i="15"/>
  <c r="E371" i="15"/>
  <c r="J371" i="15" s="1"/>
  <c r="L371" i="15" s="1"/>
  <c r="AN373" i="8" s="1"/>
  <c r="I370" i="15"/>
  <c r="E370" i="15"/>
  <c r="J370" i="15" s="1"/>
  <c r="L370" i="15" s="1"/>
  <c r="AN372" i="8" s="1"/>
  <c r="I369" i="15"/>
  <c r="E369" i="15"/>
  <c r="J369" i="15" s="1"/>
  <c r="L369" i="15" s="1"/>
  <c r="AN371" i="8" s="1"/>
  <c r="I368" i="15"/>
  <c r="E368" i="15"/>
  <c r="J368" i="15" s="1"/>
  <c r="L368" i="15" s="1"/>
  <c r="AN370" i="8" s="1"/>
  <c r="I367" i="15"/>
  <c r="E367" i="15"/>
  <c r="J367" i="15" s="1"/>
  <c r="L367" i="15" s="1"/>
  <c r="AN369" i="8" s="1"/>
  <c r="I366" i="15"/>
  <c r="E366" i="15"/>
  <c r="J366" i="15" s="1"/>
  <c r="L366" i="15" s="1"/>
  <c r="AN368" i="8" s="1"/>
  <c r="I365" i="15"/>
  <c r="E365" i="15"/>
  <c r="J365" i="15" s="1"/>
  <c r="L365" i="15" s="1"/>
  <c r="AN367" i="8" s="1"/>
  <c r="I364" i="15"/>
  <c r="E364" i="15"/>
  <c r="J364" i="15" s="1"/>
  <c r="L364" i="15" s="1"/>
  <c r="AN366" i="8" s="1"/>
  <c r="I363" i="15"/>
  <c r="E363" i="15"/>
  <c r="J363" i="15" s="1"/>
  <c r="L363" i="15" s="1"/>
  <c r="AN365" i="8" s="1"/>
  <c r="I362" i="15"/>
  <c r="E362" i="15"/>
  <c r="J362" i="15" s="1"/>
  <c r="L362" i="15" s="1"/>
  <c r="AN364" i="8" s="1"/>
  <c r="I361" i="15"/>
  <c r="E361" i="15"/>
  <c r="J361" i="15" s="1"/>
  <c r="L361" i="15" s="1"/>
  <c r="AN363" i="8" s="1"/>
  <c r="I360" i="15"/>
  <c r="E360" i="15"/>
  <c r="J360" i="15" s="1"/>
  <c r="L360" i="15" s="1"/>
  <c r="AN362" i="8" s="1"/>
  <c r="I359" i="15"/>
  <c r="E359" i="15"/>
  <c r="J359" i="15" s="1"/>
  <c r="L359" i="15" s="1"/>
  <c r="AN361" i="8" s="1"/>
  <c r="I358" i="15"/>
  <c r="E358" i="15"/>
  <c r="J358" i="15" s="1"/>
  <c r="L358" i="15" s="1"/>
  <c r="AN360" i="8" s="1"/>
  <c r="I357" i="15"/>
  <c r="E357" i="15"/>
  <c r="J357" i="15" s="1"/>
  <c r="L357" i="15" s="1"/>
  <c r="AN359" i="8" s="1"/>
  <c r="I356" i="15"/>
  <c r="E356" i="15"/>
  <c r="J356" i="15" s="1"/>
  <c r="L356" i="15" s="1"/>
  <c r="AN358" i="8" s="1"/>
  <c r="I355" i="15"/>
  <c r="E355" i="15"/>
  <c r="J355" i="15" s="1"/>
  <c r="L355" i="15" s="1"/>
  <c r="AN357" i="8" s="1"/>
  <c r="I354" i="15"/>
  <c r="E354" i="15"/>
  <c r="J354" i="15" s="1"/>
  <c r="L354" i="15" s="1"/>
  <c r="AN356" i="8" s="1"/>
  <c r="I353" i="15"/>
  <c r="E353" i="15"/>
  <c r="J353" i="15" s="1"/>
  <c r="L353" i="15" s="1"/>
  <c r="AN355" i="8" s="1"/>
  <c r="I352" i="15"/>
  <c r="E352" i="15"/>
  <c r="J352" i="15" s="1"/>
  <c r="L352" i="15" s="1"/>
  <c r="AN354" i="8" s="1"/>
  <c r="I351" i="15"/>
  <c r="E351" i="15"/>
  <c r="J351" i="15" s="1"/>
  <c r="L351" i="15" s="1"/>
  <c r="AN353" i="8" s="1"/>
  <c r="I350" i="15"/>
  <c r="E350" i="15"/>
  <c r="J350" i="15" s="1"/>
  <c r="L350" i="15" s="1"/>
  <c r="AN352" i="8" s="1"/>
  <c r="I349" i="15"/>
  <c r="E349" i="15"/>
  <c r="J349" i="15" s="1"/>
  <c r="L349" i="15" s="1"/>
  <c r="AN351" i="8" s="1"/>
  <c r="I348" i="15"/>
  <c r="E348" i="15"/>
  <c r="J348" i="15" s="1"/>
  <c r="L348" i="15" s="1"/>
  <c r="AN350" i="8" s="1"/>
  <c r="I347" i="15"/>
  <c r="E347" i="15"/>
  <c r="J347" i="15" s="1"/>
  <c r="L347" i="15" s="1"/>
  <c r="AN349" i="8" s="1"/>
  <c r="I346" i="15"/>
  <c r="E346" i="15"/>
  <c r="J346" i="15" s="1"/>
  <c r="L346" i="15" s="1"/>
  <c r="AN348" i="8" s="1"/>
  <c r="I345" i="15"/>
  <c r="E345" i="15"/>
  <c r="J345" i="15" s="1"/>
  <c r="L345" i="15" s="1"/>
  <c r="AN347" i="8" s="1"/>
  <c r="I344" i="15"/>
  <c r="E344" i="15"/>
  <c r="J344" i="15" s="1"/>
  <c r="L344" i="15" s="1"/>
  <c r="AN346" i="8" s="1"/>
  <c r="I343" i="15"/>
  <c r="E343" i="15"/>
  <c r="J343" i="15" s="1"/>
  <c r="L343" i="15" s="1"/>
  <c r="AN345" i="8" s="1"/>
  <c r="I342" i="15"/>
  <c r="E342" i="15"/>
  <c r="J342" i="15" s="1"/>
  <c r="L342" i="15" s="1"/>
  <c r="AN344" i="8" s="1"/>
  <c r="I341" i="15"/>
  <c r="E341" i="15"/>
  <c r="J341" i="15" s="1"/>
  <c r="L341" i="15" s="1"/>
  <c r="AN343" i="8" s="1"/>
  <c r="I340" i="15"/>
  <c r="E340" i="15"/>
  <c r="J340" i="15" s="1"/>
  <c r="L340" i="15" s="1"/>
  <c r="AN342" i="8" s="1"/>
  <c r="I339" i="15"/>
  <c r="E339" i="15"/>
  <c r="J339" i="15" s="1"/>
  <c r="L339" i="15" s="1"/>
  <c r="AN341" i="8" s="1"/>
  <c r="I338" i="15"/>
  <c r="E338" i="15"/>
  <c r="J338" i="15" s="1"/>
  <c r="L338" i="15" s="1"/>
  <c r="AN340" i="8" s="1"/>
  <c r="I337" i="15"/>
  <c r="E337" i="15"/>
  <c r="J337" i="15" s="1"/>
  <c r="L337" i="15" s="1"/>
  <c r="AN339" i="8" s="1"/>
  <c r="I336" i="15"/>
  <c r="E336" i="15"/>
  <c r="J336" i="15" s="1"/>
  <c r="L336" i="15" s="1"/>
  <c r="AN338" i="8" s="1"/>
  <c r="I335" i="15"/>
  <c r="E335" i="15"/>
  <c r="J335" i="15" s="1"/>
  <c r="L335" i="15" s="1"/>
  <c r="AN337" i="8" s="1"/>
  <c r="I334" i="15"/>
  <c r="E334" i="15"/>
  <c r="J334" i="15" s="1"/>
  <c r="L334" i="15" s="1"/>
  <c r="AN336" i="8" s="1"/>
  <c r="I333" i="15"/>
  <c r="E333" i="15"/>
  <c r="J333" i="15" s="1"/>
  <c r="L333" i="15" s="1"/>
  <c r="AN335" i="8" s="1"/>
  <c r="I332" i="15"/>
  <c r="E332" i="15"/>
  <c r="J332" i="15" s="1"/>
  <c r="L332" i="15" s="1"/>
  <c r="AN334" i="8" s="1"/>
  <c r="I331" i="15"/>
  <c r="E331" i="15"/>
  <c r="J331" i="15" s="1"/>
  <c r="L331" i="15" s="1"/>
  <c r="AN333" i="8" s="1"/>
  <c r="I330" i="15"/>
  <c r="E330" i="15"/>
  <c r="J330" i="15" s="1"/>
  <c r="L330" i="15" s="1"/>
  <c r="AN332" i="8" s="1"/>
  <c r="I329" i="15"/>
  <c r="E329" i="15"/>
  <c r="J329" i="15" s="1"/>
  <c r="L329" i="15" s="1"/>
  <c r="AN331" i="8" s="1"/>
  <c r="I328" i="15"/>
  <c r="E328" i="15"/>
  <c r="J328" i="15" s="1"/>
  <c r="L328" i="15" s="1"/>
  <c r="AN330" i="8" s="1"/>
  <c r="I327" i="15"/>
  <c r="E327" i="15"/>
  <c r="J327" i="15" s="1"/>
  <c r="L327" i="15" s="1"/>
  <c r="AN329" i="8" s="1"/>
  <c r="I326" i="15"/>
  <c r="E326" i="15"/>
  <c r="J326" i="15" s="1"/>
  <c r="L326" i="15" s="1"/>
  <c r="AN328" i="8" s="1"/>
  <c r="I325" i="15"/>
  <c r="E325" i="15"/>
  <c r="J325" i="15" s="1"/>
  <c r="L325" i="15" s="1"/>
  <c r="AN327" i="8" s="1"/>
  <c r="I324" i="15"/>
  <c r="E324" i="15"/>
  <c r="J324" i="15" s="1"/>
  <c r="L324" i="15" s="1"/>
  <c r="AN326" i="8" s="1"/>
  <c r="I323" i="15"/>
  <c r="E323" i="15"/>
  <c r="J323" i="15" s="1"/>
  <c r="L323" i="15" s="1"/>
  <c r="AN325" i="8" s="1"/>
  <c r="I322" i="15"/>
  <c r="E322" i="15"/>
  <c r="J322" i="15" s="1"/>
  <c r="L322" i="15" s="1"/>
  <c r="AN324" i="8" s="1"/>
  <c r="I321" i="15"/>
  <c r="E321" i="15"/>
  <c r="J321" i="15" s="1"/>
  <c r="L321" i="15" s="1"/>
  <c r="AN323" i="8" s="1"/>
  <c r="I320" i="15"/>
  <c r="E320" i="15"/>
  <c r="J320" i="15" s="1"/>
  <c r="L320" i="15" s="1"/>
  <c r="AN322" i="8" s="1"/>
  <c r="I319" i="15"/>
  <c r="E319" i="15"/>
  <c r="J319" i="15" s="1"/>
  <c r="L319" i="15" s="1"/>
  <c r="AN321" i="8" s="1"/>
  <c r="I318" i="15"/>
  <c r="E318" i="15"/>
  <c r="J318" i="15" s="1"/>
  <c r="L318" i="15" s="1"/>
  <c r="AN320" i="8" s="1"/>
  <c r="I317" i="15"/>
  <c r="E317" i="15"/>
  <c r="J317" i="15" s="1"/>
  <c r="L317" i="15" s="1"/>
  <c r="AN319" i="8" s="1"/>
  <c r="I316" i="15"/>
  <c r="E316" i="15"/>
  <c r="J316" i="15" s="1"/>
  <c r="L316" i="15" s="1"/>
  <c r="AN318" i="8" s="1"/>
  <c r="I315" i="15"/>
  <c r="E315" i="15"/>
  <c r="J315" i="15" s="1"/>
  <c r="L315" i="15" s="1"/>
  <c r="AN317" i="8" s="1"/>
  <c r="I314" i="15"/>
  <c r="E314" i="15"/>
  <c r="J314" i="15" s="1"/>
  <c r="L314" i="15" s="1"/>
  <c r="AN316" i="8" s="1"/>
  <c r="I313" i="15"/>
  <c r="E313" i="15"/>
  <c r="J313" i="15" s="1"/>
  <c r="L313" i="15" s="1"/>
  <c r="AN315" i="8" s="1"/>
  <c r="I312" i="15"/>
  <c r="E312" i="15"/>
  <c r="J312" i="15" s="1"/>
  <c r="L312" i="15" s="1"/>
  <c r="AN314" i="8" s="1"/>
  <c r="I311" i="15"/>
  <c r="E311" i="15"/>
  <c r="J311" i="15" s="1"/>
  <c r="L311" i="15" s="1"/>
  <c r="AN313" i="8" s="1"/>
  <c r="I310" i="15"/>
  <c r="E310" i="15"/>
  <c r="J310" i="15" s="1"/>
  <c r="L310" i="15" s="1"/>
  <c r="AN312" i="8" s="1"/>
  <c r="I309" i="15"/>
  <c r="E309" i="15"/>
  <c r="J309" i="15" s="1"/>
  <c r="L309" i="15" s="1"/>
  <c r="AN311" i="8" s="1"/>
  <c r="I308" i="15"/>
  <c r="E308" i="15"/>
  <c r="J308" i="15" s="1"/>
  <c r="L308" i="15" s="1"/>
  <c r="AN310" i="8" s="1"/>
  <c r="I307" i="15"/>
  <c r="E307" i="15"/>
  <c r="J307" i="15" s="1"/>
  <c r="L307" i="15" s="1"/>
  <c r="AN309" i="8" s="1"/>
  <c r="I306" i="15"/>
  <c r="E306" i="15"/>
  <c r="J306" i="15" s="1"/>
  <c r="L306" i="15" s="1"/>
  <c r="AN308" i="8" s="1"/>
  <c r="I305" i="15"/>
  <c r="E305" i="15"/>
  <c r="J305" i="15" s="1"/>
  <c r="L305" i="15" s="1"/>
  <c r="AN307" i="8" s="1"/>
  <c r="I304" i="15"/>
  <c r="E304" i="15"/>
  <c r="J304" i="15" s="1"/>
  <c r="L304" i="15" s="1"/>
  <c r="AN306" i="8" s="1"/>
  <c r="I303" i="15"/>
  <c r="E303" i="15"/>
  <c r="J303" i="15" s="1"/>
  <c r="L303" i="15" s="1"/>
  <c r="AN305" i="8" s="1"/>
  <c r="I302" i="15"/>
  <c r="E302" i="15"/>
  <c r="J302" i="15" s="1"/>
  <c r="L302" i="15" s="1"/>
  <c r="AN304" i="8" s="1"/>
  <c r="I301" i="15"/>
  <c r="E301" i="15"/>
  <c r="J301" i="15" s="1"/>
  <c r="L301" i="15" s="1"/>
  <c r="AN303" i="8" s="1"/>
  <c r="I300" i="15"/>
  <c r="E300" i="15"/>
  <c r="J300" i="15" s="1"/>
  <c r="L300" i="15" s="1"/>
  <c r="AN302" i="8" s="1"/>
  <c r="I299" i="15"/>
  <c r="E299" i="15"/>
  <c r="J299" i="15" s="1"/>
  <c r="L299" i="15" s="1"/>
  <c r="AN301" i="8" s="1"/>
  <c r="I298" i="15"/>
  <c r="E298" i="15"/>
  <c r="J298" i="15" s="1"/>
  <c r="L298" i="15" s="1"/>
  <c r="AN300" i="8" s="1"/>
  <c r="I297" i="15"/>
  <c r="E297" i="15"/>
  <c r="J297" i="15" s="1"/>
  <c r="L297" i="15" s="1"/>
  <c r="AN299" i="8" s="1"/>
  <c r="I296" i="15"/>
  <c r="E296" i="15"/>
  <c r="J296" i="15" s="1"/>
  <c r="L296" i="15" s="1"/>
  <c r="AN298" i="8" s="1"/>
  <c r="I295" i="15"/>
  <c r="E295" i="15"/>
  <c r="J295" i="15" s="1"/>
  <c r="L295" i="15" s="1"/>
  <c r="AN297" i="8" s="1"/>
  <c r="I294" i="15"/>
  <c r="E294" i="15"/>
  <c r="J294" i="15" s="1"/>
  <c r="L294" i="15" s="1"/>
  <c r="AN296" i="8" s="1"/>
  <c r="I293" i="15"/>
  <c r="E293" i="15"/>
  <c r="J293" i="15" s="1"/>
  <c r="L293" i="15" s="1"/>
  <c r="AN295" i="8" s="1"/>
  <c r="I292" i="15"/>
  <c r="E292" i="15"/>
  <c r="J292" i="15" s="1"/>
  <c r="L292" i="15" s="1"/>
  <c r="AN294" i="8" s="1"/>
  <c r="I291" i="15"/>
  <c r="E291" i="15"/>
  <c r="J291" i="15" s="1"/>
  <c r="L291" i="15" s="1"/>
  <c r="AN293" i="8" s="1"/>
  <c r="I290" i="15"/>
  <c r="E290" i="15"/>
  <c r="J290" i="15" s="1"/>
  <c r="L290" i="15" s="1"/>
  <c r="AN292" i="8" s="1"/>
  <c r="I289" i="15"/>
  <c r="E289" i="15"/>
  <c r="J289" i="15" s="1"/>
  <c r="L289" i="15" s="1"/>
  <c r="AN291" i="8" s="1"/>
  <c r="I288" i="15"/>
  <c r="E288" i="15"/>
  <c r="J288" i="15" s="1"/>
  <c r="L288" i="15" s="1"/>
  <c r="AN290" i="8" s="1"/>
  <c r="I287" i="15"/>
  <c r="E287" i="15"/>
  <c r="J287" i="15" s="1"/>
  <c r="L287" i="15" s="1"/>
  <c r="AN289" i="8" s="1"/>
  <c r="I286" i="15"/>
  <c r="E286" i="15"/>
  <c r="J286" i="15" s="1"/>
  <c r="L286" i="15" s="1"/>
  <c r="AN288" i="8" s="1"/>
  <c r="I285" i="15"/>
  <c r="E285" i="15"/>
  <c r="J285" i="15" s="1"/>
  <c r="L285" i="15" s="1"/>
  <c r="AN287" i="8" s="1"/>
  <c r="I284" i="15"/>
  <c r="E284" i="15"/>
  <c r="J284" i="15" s="1"/>
  <c r="L284" i="15" s="1"/>
  <c r="AN286" i="8" s="1"/>
  <c r="I283" i="15"/>
  <c r="E283" i="15"/>
  <c r="J283" i="15" s="1"/>
  <c r="L283" i="15" s="1"/>
  <c r="AN285" i="8" s="1"/>
  <c r="I282" i="15"/>
  <c r="E282" i="15"/>
  <c r="J282" i="15" s="1"/>
  <c r="L282" i="15" s="1"/>
  <c r="AN284" i="8" s="1"/>
  <c r="I281" i="15"/>
  <c r="E281" i="15"/>
  <c r="J281" i="15" s="1"/>
  <c r="L281" i="15" s="1"/>
  <c r="AN283" i="8" s="1"/>
  <c r="I280" i="15"/>
  <c r="E280" i="15"/>
  <c r="J280" i="15" s="1"/>
  <c r="L280" i="15" s="1"/>
  <c r="AN282" i="8" s="1"/>
  <c r="I279" i="15"/>
  <c r="E279" i="15"/>
  <c r="J279" i="15" s="1"/>
  <c r="L279" i="15" s="1"/>
  <c r="AN281" i="8" s="1"/>
  <c r="I278" i="15"/>
  <c r="E278" i="15"/>
  <c r="J278" i="15" s="1"/>
  <c r="L278" i="15" s="1"/>
  <c r="AN280" i="8" s="1"/>
  <c r="I277" i="15"/>
  <c r="E277" i="15"/>
  <c r="J277" i="15" s="1"/>
  <c r="L277" i="15" s="1"/>
  <c r="AN279" i="8" s="1"/>
  <c r="I276" i="15"/>
  <c r="E276" i="15"/>
  <c r="J276" i="15" s="1"/>
  <c r="L276" i="15" s="1"/>
  <c r="AN278" i="8" s="1"/>
  <c r="I275" i="15"/>
  <c r="E275" i="15"/>
  <c r="J275" i="15" s="1"/>
  <c r="L275" i="15" s="1"/>
  <c r="AN277" i="8" s="1"/>
  <c r="I274" i="15"/>
  <c r="E274" i="15"/>
  <c r="J274" i="15" s="1"/>
  <c r="L274" i="15" s="1"/>
  <c r="AN276" i="8" s="1"/>
  <c r="I273" i="15"/>
  <c r="E273" i="15"/>
  <c r="J273" i="15" s="1"/>
  <c r="L273" i="15" s="1"/>
  <c r="AN275" i="8" s="1"/>
  <c r="I272" i="15"/>
  <c r="E272" i="15"/>
  <c r="J272" i="15" s="1"/>
  <c r="L272" i="15" s="1"/>
  <c r="AN274" i="8" s="1"/>
  <c r="I271" i="15"/>
  <c r="E271" i="15"/>
  <c r="J271" i="15" s="1"/>
  <c r="L271" i="15" s="1"/>
  <c r="AN273" i="8" s="1"/>
  <c r="I270" i="15"/>
  <c r="E270" i="15"/>
  <c r="J270" i="15" s="1"/>
  <c r="L270" i="15" s="1"/>
  <c r="AN272" i="8" s="1"/>
  <c r="I269" i="15"/>
  <c r="E269" i="15"/>
  <c r="J269" i="15" s="1"/>
  <c r="L269" i="15" s="1"/>
  <c r="AN271" i="8" s="1"/>
  <c r="I268" i="15"/>
  <c r="E268" i="15"/>
  <c r="J268" i="15" s="1"/>
  <c r="L268" i="15" s="1"/>
  <c r="AN270" i="8" s="1"/>
  <c r="I267" i="15"/>
  <c r="E267" i="15"/>
  <c r="J267" i="15" s="1"/>
  <c r="L267" i="15" s="1"/>
  <c r="AN269" i="8" s="1"/>
  <c r="I266" i="15"/>
  <c r="E266" i="15"/>
  <c r="J266" i="15" s="1"/>
  <c r="L266" i="15" s="1"/>
  <c r="AN268" i="8" s="1"/>
  <c r="I265" i="15"/>
  <c r="E265" i="15"/>
  <c r="J265" i="15" s="1"/>
  <c r="L265" i="15" s="1"/>
  <c r="AN267" i="8" s="1"/>
  <c r="I264" i="15"/>
  <c r="E264" i="15"/>
  <c r="J264" i="15" s="1"/>
  <c r="L264" i="15" s="1"/>
  <c r="AN266" i="8" s="1"/>
  <c r="I263" i="15"/>
  <c r="E263" i="15"/>
  <c r="J263" i="15" s="1"/>
  <c r="L263" i="15" s="1"/>
  <c r="AN265" i="8" s="1"/>
  <c r="I262" i="15"/>
  <c r="E262" i="15"/>
  <c r="J262" i="15" s="1"/>
  <c r="L262" i="15" s="1"/>
  <c r="AN264" i="8" s="1"/>
  <c r="I261" i="15"/>
  <c r="E261" i="15"/>
  <c r="J261" i="15" s="1"/>
  <c r="L261" i="15" s="1"/>
  <c r="AN263" i="8" s="1"/>
  <c r="I260" i="15"/>
  <c r="E260" i="15"/>
  <c r="J260" i="15" s="1"/>
  <c r="L260" i="15" s="1"/>
  <c r="AN262" i="8" s="1"/>
  <c r="I259" i="15"/>
  <c r="E259" i="15"/>
  <c r="J259" i="15" s="1"/>
  <c r="L259" i="15" s="1"/>
  <c r="AN261" i="8" s="1"/>
  <c r="I258" i="15"/>
  <c r="E258" i="15"/>
  <c r="J258" i="15" s="1"/>
  <c r="L258" i="15" s="1"/>
  <c r="AN260" i="8" s="1"/>
  <c r="I257" i="15"/>
  <c r="E257" i="15"/>
  <c r="J257" i="15" s="1"/>
  <c r="L257" i="15" s="1"/>
  <c r="AN259" i="8" s="1"/>
  <c r="I256" i="15"/>
  <c r="E256" i="15"/>
  <c r="J256" i="15" s="1"/>
  <c r="L256" i="15" s="1"/>
  <c r="AN258" i="8" s="1"/>
  <c r="I255" i="15"/>
  <c r="E255" i="15"/>
  <c r="J255" i="15" s="1"/>
  <c r="L255" i="15" s="1"/>
  <c r="AN257" i="8" s="1"/>
  <c r="I254" i="15"/>
  <c r="E254" i="15"/>
  <c r="J254" i="15" s="1"/>
  <c r="L254" i="15" s="1"/>
  <c r="AN256" i="8" s="1"/>
  <c r="I253" i="15"/>
  <c r="E253" i="15"/>
  <c r="J253" i="15" s="1"/>
  <c r="L253" i="15" s="1"/>
  <c r="AN255" i="8" s="1"/>
  <c r="I252" i="15"/>
  <c r="E252" i="15"/>
  <c r="J252" i="15" s="1"/>
  <c r="L252" i="15" s="1"/>
  <c r="AN254" i="8" s="1"/>
  <c r="I251" i="15"/>
  <c r="E251" i="15"/>
  <c r="J251" i="15" s="1"/>
  <c r="L251" i="15" s="1"/>
  <c r="AN253" i="8" s="1"/>
  <c r="I250" i="15"/>
  <c r="E250" i="15"/>
  <c r="J250" i="15" s="1"/>
  <c r="L250" i="15" s="1"/>
  <c r="AN252" i="8" s="1"/>
  <c r="I249" i="15"/>
  <c r="E249" i="15"/>
  <c r="J249" i="15" s="1"/>
  <c r="L249" i="15" s="1"/>
  <c r="AN251" i="8" s="1"/>
  <c r="I248" i="15"/>
  <c r="E248" i="15"/>
  <c r="J248" i="15" s="1"/>
  <c r="L248" i="15" s="1"/>
  <c r="AN250" i="8" s="1"/>
  <c r="I247" i="15"/>
  <c r="E247" i="15"/>
  <c r="J247" i="15" s="1"/>
  <c r="L247" i="15" s="1"/>
  <c r="AN249" i="8" s="1"/>
  <c r="I246" i="15"/>
  <c r="E246" i="15"/>
  <c r="J246" i="15" s="1"/>
  <c r="L246" i="15" s="1"/>
  <c r="AN248" i="8" s="1"/>
  <c r="I245" i="15"/>
  <c r="E245" i="15"/>
  <c r="J245" i="15" s="1"/>
  <c r="L245" i="15" s="1"/>
  <c r="AN247" i="8" s="1"/>
  <c r="I244" i="15"/>
  <c r="E244" i="15"/>
  <c r="J244" i="15" s="1"/>
  <c r="L244" i="15" s="1"/>
  <c r="AN246" i="8" s="1"/>
  <c r="I243" i="15"/>
  <c r="E243" i="15"/>
  <c r="J243" i="15" s="1"/>
  <c r="L243" i="15" s="1"/>
  <c r="AN245" i="8" s="1"/>
  <c r="I242" i="15"/>
  <c r="E242" i="15"/>
  <c r="J242" i="15" s="1"/>
  <c r="L242" i="15" s="1"/>
  <c r="AN244" i="8" s="1"/>
  <c r="I241" i="15"/>
  <c r="E241" i="15"/>
  <c r="J241" i="15" s="1"/>
  <c r="L241" i="15" s="1"/>
  <c r="AN243" i="8" s="1"/>
  <c r="I240" i="15"/>
  <c r="E240" i="15"/>
  <c r="J240" i="15" s="1"/>
  <c r="L240" i="15" s="1"/>
  <c r="AN242" i="8" s="1"/>
  <c r="I239" i="15"/>
  <c r="E239" i="15"/>
  <c r="J239" i="15" s="1"/>
  <c r="L239" i="15" s="1"/>
  <c r="AN241" i="8" s="1"/>
  <c r="I238" i="15"/>
  <c r="E238" i="15"/>
  <c r="J238" i="15" s="1"/>
  <c r="L238" i="15" s="1"/>
  <c r="AN240" i="8" s="1"/>
  <c r="I237" i="15"/>
  <c r="E237" i="15"/>
  <c r="J237" i="15" s="1"/>
  <c r="L237" i="15" s="1"/>
  <c r="AN239" i="8" s="1"/>
  <c r="I236" i="15"/>
  <c r="E236" i="15"/>
  <c r="J236" i="15" s="1"/>
  <c r="L236" i="15" s="1"/>
  <c r="AN238" i="8" s="1"/>
  <c r="I235" i="15"/>
  <c r="E235" i="15"/>
  <c r="J235" i="15" s="1"/>
  <c r="L235" i="15" s="1"/>
  <c r="AN237" i="8" s="1"/>
  <c r="I234" i="15"/>
  <c r="E234" i="15"/>
  <c r="J234" i="15" s="1"/>
  <c r="L234" i="15" s="1"/>
  <c r="AN236" i="8" s="1"/>
  <c r="I233" i="15"/>
  <c r="E233" i="15"/>
  <c r="J233" i="15" s="1"/>
  <c r="L233" i="15" s="1"/>
  <c r="AN235" i="8" s="1"/>
  <c r="I232" i="15"/>
  <c r="E232" i="15"/>
  <c r="J232" i="15" s="1"/>
  <c r="L232" i="15" s="1"/>
  <c r="AN234" i="8" s="1"/>
  <c r="I231" i="15"/>
  <c r="E231" i="15"/>
  <c r="J231" i="15" s="1"/>
  <c r="L231" i="15" s="1"/>
  <c r="AN233" i="8" s="1"/>
  <c r="I230" i="15"/>
  <c r="E230" i="15"/>
  <c r="J230" i="15" s="1"/>
  <c r="L230" i="15" s="1"/>
  <c r="AN232" i="8" s="1"/>
  <c r="I229" i="15"/>
  <c r="E229" i="15"/>
  <c r="J229" i="15" s="1"/>
  <c r="L229" i="15" s="1"/>
  <c r="AN231" i="8" s="1"/>
  <c r="I228" i="15"/>
  <c r="E228" i="15"/>
  <c r="J228" i="15" s="1"/>
  <c r="L228" i="15" s="1"/>
  <c r="AN230" i="8" s="1"/>
  <c r="I227" i="15"/>
  <c r="E227" i="15"/>
  <c r="J227" i="15" s="1"/>
  <c r="L227" i="15" s="1"/>
  <c r="AN229" i="8" s="1"/>
  <c r="I226" i="15"/>
  <c r="E226" i="15"/>
  <c r="J226" i="15" s="1"/>
  <c r="L226" i="15" s="1"/>
  <c r="AN228" i="8" s="1"/>
  <c r="I225" i="15"/>
  <c r="E225" i="15"/>
  <c r="J225" i="15" s="1"/>
  <c r="L225" i="15" s="1"/>
  <c r="AN227" i="8" s="1"/>
  <c r="I224" i="15"/>
  <c r="E224" i="15"/>
  <c r="J224" i="15" s="1"/>
  <c r="L224" i="15" s="1"/>
  <c r="AN226" i="8" s="1"/>
  <c r="I223" i="15"/>
  <c r="E223" i="15"/>
  <c r="J223" i="15" s="1"/>
  <c r="L223" i="15" s="1"/>
  <c r="AN225" i="8" s="1"/>
  <c r="I222" i="15"/>
  <c r="E222" i="15"/>
  <c r="J222" i="15" s="1"/>
  <c r="L222" i="15" s="1"/>
  <c r="AN224" i="8" s="1"/>
  <c r="I221" i="15"/>
  <c r="E221" i="15"/>
  <c r="J221" i="15" s="1"/>
  <c r="L221" i="15" s="1"/>
  <c r="AN223" i="8" s="1"/>
  <c r="I220" i="15"/>
  <c r="E220" i="15"/>
  <c r="J220" i="15" s="1"/>
  <c r="L220" i="15" s="1"/>
  <c r="AN222" i="8" s="1"/>
  <c r="I219" i="15"/>
  <c r="E219" i="15"/>
  <c r="J219" i="15" s="1"/>
  <c r="L219" i="15" s="1"/>
  <c r="AN221" i="8" s="1"/>
  <c r="I218" i="15"/>
  <c r="E218" i="15"/>
  <c r="J218" i="15" s="1"/>
  <c r="L218" i="15" s="1"/>
  <c r="AN220" i="8" s="1"/>
  <c r="I217" i="15"/>
  <c r="E217" i="15"/>
  <c r="J217" i="15" s="1"/>
  <c r="L217" i="15" s="1"/>
  <c r="AN219" i="8" s="1"/>
  <c r="I216" i="15"/>
  <c r="E216" i="15"/>
  <c r="J216" i="15" s="1"/>
  <c r="L216" i="15" s="1"/>
  <c r="AN218" i="8" s="1"/>
  <c r="I215" i="15"/>
  <c r="E215" i="15"/>
  <c r="J215" i="15" s="1"/>
  <c r="L215" i="15" s="1"/>
  <c r="AN217" i="8" s="1"/>
  <c r="I214" i="15"/>
  <c r="E214" i="15"/>
  <c r="J214" i="15" s="1"/>
  <c r="L214" i="15" s="1"/>
  <c r="AN216" i="8" s="1"/>
  <c r="I213" i="15"/>
  <c r="E213" i="15"/>
  <c r="J213" i="15" s="1"/>
  <c r="L213" i="15" s="1"/>
  <c r="AN215" i="8" s="1"/>
  <c r="I212" i="15"/>
  <c r="E212" i="15"/>
  <c r="J212" i="15" s="1"/>
  <c r="L212" i="15" s="1"/>
  <c r="AN214" i="8" s="1"/>
  <c r="I211" i="15"/>
  <c r="E211" i="15"/>
  <c r="J211" i="15" s="1"/>
  <c r="L211" i="15" s="1"/>
  <c r="AN213" i="8" s="1"/>
  <c r="I210" i="15"/>
  <c r="E210" i="15"/>
  <c r="J210" i="15" s="1"/>
  <c r="L210" i="15" s="1"/>
  <c r="AN212" i="8" s="1"/>
  <c r="I209" i="15"/>
  <c r="E209" i="15"/>
  <c r="J209" i="15" s="1"/>
  <c r="L209" i="15" s="1"/>
  <c r="AN211" i="8" s="1"/>
  <c r="I208" i="15"/>
  <c r="E208" i="15"/>
  <c r="J208" i="15" s="1"/>
  <c r="L208" i="15" s="1"/>
  <c r="AN210" i="8" s="1"/>
  <c r="I207" i="15"/>
  <c r="E207" i="15"/>
  <c r="J207" i="15" s="1"/>
  <c r="L207" i="15" s="1"/>
  <c r="AN209" i="8" s="1"/>
  <c r="I206" i="15"/>
  <c r="E206" i="15"/>
  <c r="J206" i="15" s="1"/>
  <c r="L206" i="15" s="1"/>
  <c r="AN208" i="8" s="1"/>
  <c r="I205" i="15"/>
  <c r="E205" i="15"/>
  <c r="J205" i="15" s="1"/>
  <c r="L205" i="15" s="1"/>
  <c r="AN207" i="8" s="1"/>
  <c r="I204" i="15"/>
  <c r="E204" i="15"/>
  <c r="J204" i="15" s="1"/>
  <c r="L204" i="15" s="1"/>
  <c r="AN206" i="8" s="1"/>
  <c r="I203" i="15"/>
  <c r="E203" i="15"/>
  <c r="J203" i="15" s="1"/>
  <c r="L203" i="15" s="1"/>
  <c r="AN205" i="8" s="1"/>
  <c r="I202" i="15"/>
  <c r="E202" i="15"/>
  <c r="J202" i="15" s="1"/>
  <c r="L202" i="15" s="1"/>
  <c r="AN204" i="8" s="1"/>
  <c r="I201" i="15"/>
  <c r="E201" i="15"/>
  <c r="J201" i="15" s="1"/>
  <c r="L201" i="15" s="1"/>
  <c r="AN203" i="8" s="1"/>
  <c r="I200" i="15"/>
  <c r="E200" i="15"/>
  <c r="J200" i="15" s="1"/>
  <c r="L200" i="15" s="1"/>
  <c r="AN202" i="8" s="1"/>
  <c r="I199" i="15"/>
  <c r="E199" i="15"/>
  <c r="J199" i="15" s="1"/>
  <c r="L199" i="15" s="1"/>
  <c r="AN201" i="8" s="1"/>
  <c r="I198" i="15"/>
  <c r="E198" i="15"/>
  <c r="J198" i="15" s="1"/>
  <c r="L198" i="15" s="1"/>
  <c r="AN200" i="8" s="1"/>
  <c r="I197" i="15"/>
  <c r="E197" i="15"/>
  <c r="J197" i="15" s="1"/>
  <c r="L197" i="15" s="1"/>
  <c r="AN199" i="8" s="1"/>
  <c r="I196" i="15"/>
  <c r="E196" i="15"/>
  <c r="J196" i="15" s="1"/>
  <c r="L196" i="15" s="1"/>
  <c r="AN198" i="8" s="1"/>
  <c r="I195" i="15"/>
  <c r="E195" i="15"/>
  <c r="J195" i="15" s="1"/>
  <c r="L195" i="15" s="1"/>
  <c r="AN197" i="8" s="1"/>
  <c r="I194" i="15"/>
  <c r="E194" i="15"/>
  <c r="J194" i="15" s="1"/>
  <c r="L194" i="15" s="1"/>
  <c r="AN196" i="8" s="1"/>
  <c r="I193" i="15"/>
  <c r="E193" i="15"/>
  <c r="J193" i="15" s="1"/>
  <c r="L193" i="15" s="1"/>
  <c r="AN195" i="8" s="1"/>
  <c r="I192" i="15"/>
  <c r="E192" i="15"/>
  <c r="J192" i="15" s="1"/>
  <c r="L192" i="15" s="1"/>
  <c r="AN194" i="8" s="1"/>
  <c r="I191" i="15"/>
  <c r="E191" i="15"/>
  <c r="J191" i="15" s="1"/>
  <c r="L191" i="15" s="1"/>
  <c r="AN193" i="8" s="1"/>
  <c r="I190" i="15"/>
  <c r="E190" i="15"/>
  <c r="J190" i="15" s="1"/>
  <c r="L190" i="15" s="1"/>
  <c r="AN192" i="8" s="1"/>
  <c r="I189" i="15"/>
  <c r="E189" i="15"/>
  <c r="J189" i="15" s="1"/>
  <c r="L189" i="15" s="1"/>
  <c r="AN191" i="8" s="1"/>
  <c r="I188" i="15"/>
  <c r="E188" i="15"/>
  <c r="J188" i="15" s="1"/>
  <c r="L188" i="15" s="1"/>
  <c r="AN190" i="8" s="1"/>
  <c r="I187" i="15"/>
  <c r="E187" i="15"/>
  <c r="J187" i="15" s="1"/>
  <c r="L187" i="15" s="1"/>
  <c r="AN189" i="8" s="1"/>
  <c r="I186" i="15"/>
  <c r="E186" i="15"/>
  <c r="J186" i="15" s="1"/>
  <c r="L186" i="15" s="1"/>
  <c r="AN188" i="8" s="1"/>
  <c r="I185" i="15"/>
  <c r="E185" i="15"/>
  <c r="J185" i="15" s="1"/>
  <c r="L185" i="15" s="1"/>
  <c r="AN187" i="8" s="1"/>
  <c r="I184" i="15"/>
  <c r="E184" i="15"/>
  <c r="J184" i="15" s="1"/>
  <c r="L184" i="15" s="1"/>
  <c r="AN186" i="8" s="1"/>
  <c r="I183" i="15"/>
  <c r="E183" i="15"/>
  <c r="J183" i="15" s="1"/>
  <c r="L183" i="15" s="1"/>
  <c r="AN185" i="8" s="1"/>
  <c r="I182" i="15"/>
  <c r="E182" i="15"/>
  <c r="J182" i="15" s="1"/>
  <c r="L182" i="15" s="1"/>
  <c r="AN184" i="8" s="1"/>
  <c r="I181" i="15"/>
  <c r="E181" i="15"/>
  <c r="J181" i="15" s="1"/>
  <c r="L181" i="15" s="1"/>
  <c r="AN183" i="8" s="1"/>
  <c r="I180" i="15"/>
  <c r="E180" i="15"/>
  <c r="J180" i="15" s="1"/>
  <c r="L180" i="15" s="1"/>
  <c r="AN182" i="8" s="1"/>
  <c r="I179" i="15"/>
  <c r="E179" i="15"/>
  <c r="J179" i="15" s="1"/>
  <c r="L179" i="15" s="1"/>
  <c r="AN181" i="8" s="1"/>
  <c r="I178" i="15"/>
  <c r="E178" i="15"/>
  <c r="J178" i="15" s="1"/>
  <c r="L178" i="15" s="1"/>
  <c r="AN180" i="8" s="1"/>
  <c r="I177" i="15"/>
  <c r="E177" i="15"/>
  <c r="J177" i="15" s="1"/>
  <c r="L177" i="15" s="1"/>
  <c r="AN179" i="8" s="1"/>
  <c r="I176" i="15"/>
  <c r="E176" i="15"/>
  <c r="J176" i="15" s="1"/>
  <c r="L176" i="15" s="1"/>
  <c r="AN178" i="8" s="1"/>
  <c r="I175" i="15"/>
  <c r="E175" i="15"/>
  <c r="J175" i="15" s="1"/>
  <c r="L175" i="15" s="1"/>
  <c r="AN177" i="8" s="1"/>
  <c r="I174" i="15"/>
  <c r="E174" i="15"/>
  <c r="J174" i="15" s="1"/>
  <c r="L174" i="15" s="1"/>
  <c r="AN176" i="8" s="1"/>
  <c r="I173" i="15"/>
  <c r="E173" i="15"/>
  <c r="J173" i="15" s="1"/>
  <c r="L173" i="15" s="1"/>
  <c r="AN175" i="8" s="1"/>
  <c r="I172" i="15"/>
  <c r="E172" i="15"/>
  <c r="J172" i="15" s="1"/>
  <c r="L172" i="15" s="1"/>
  <c r="AN174" i="8" s="1"/>
  <c r="I171" i="15"/>
  <c r="E171" i="15"/>
  <c r="J171" i="15" s="1"/>
  <c r="L171" i="15" s="1"/>
  <c r="AN173" i="8" s="1"/>
  <c r="I170" i="15"/>
  <c r="E170" i="15"/>
  <c r="J170" i="15" s="1"/>
  <c r="L170" i="15" s="1"/>
  <c r="AN172" i="8" s="1"/>
  <c r="I169" i="15"/>
  <c r="E169" i="15"/>
  <c r="J169" i="15" s="1"/>
  <c r="L169" i="15" s="1"/>
  <c r="AN171" i="8" s="1"/>
  <c r="I168" i="15"/>
  <c r="E168" i="15"/>
  <c r="J168" i="15" s="1"/>
  <c r="L168" i="15" s="1"/>
  <c r="AN170" i="8" s="1"/>
  <c r="I167" i="15"/>
  <c r="E167" i="15"/>
  <c r="J167" i="15" s="1"/>
  <c r="L167" i="15" s="1"/>
  <c r="AN169" i="8" s="1"/>
  <c r="I166" i="15"/>
  <c r="E166" i="15"/>
  <c r="J166" i="15" s="1"/>
  <c r="L166" i="15" s="1"/>
  <c r="AN168" i="8" s="1"/>
  <c r="I165" i="15"/>
  <c r="E165" i="15"/>
  <c r="J165" i="15" s="1"/>
  <c r="L165" i="15" s="1"/>
  <c r="AN167" i="8" s="1"/>
  <c r="I164" i="15"/>
  <c r="E164" i="15"/>
  <c r="J164" i="15" s="1"/>
  <c r="L164" i="15" s="1"/>
  <c r="AN166" i="8" s="1"/>
  <c r="I163" i="15"/>
  <c r="E163" i="15"/>
  <c r="J163" i="15" s="1"/>
  <c r="L163" i="15" s="1"/>
  <c r="AN165" i="8" s="1"/>
  <c r="I162" i="15"/>
  <c r="E162" i="15"/>
  <c r="J162" i="15" s="1"/>
  <c r="L162" i="15" s="1"/>
  <c r="AN164" i="8" s="1"/>
  <c r="I161" i="15"/>
  <c r="E161" i="15"/>
  <c r="J161" i="15" s="1"/>
  <c r="L161" i="15" s="1"/>
  <c r="AN163" i="8" s="1"/>
  <c r="I160" i="15"/>
  <c r="E160" i="15"/>
  <c r="J160" i="15" s="1"/>
  <c r="L160" i="15" s="1"/>
  <c r="AN162" i="8" s="1"/>
  <c r="I159" i="15"/>
  <c r="E159" i="15"/>
  <c r="J159" i="15" s="1"/>
  <c r="L159" i="15" s="1"/>
  <c r="AN161" i="8" s="1"/>
  <c r="I158" i="15"/>
  <c r="E158" i="15"/>
  <c r="J158" i="15" s="1"/>
  <c r="L158" i="15" s="1"/>
  <c r="AN160" i="8" s="1"/>
  <c r="I157" i="15"/>
  <c r="E157" i="15"/>
  <c r="J157" i="15" s="1"/>
  <c r="L157" i="15" s="1"/>
  <c r="AN159" i="8" s="1"/>
  <c r="I156" i="15"/>
  <c r="E156" i="15"/>
  <c r="J156" i="15" s="1"/>
  <c r="L156" i="15" s="1"/>
  <c r="AN158" i="8" s="1"/>
  <c r="I155" i="15"/>
  <c r="E155" i="15"/>
  <c r="J155" i="15" s="1"/>
  <c r="L155" i="15" s="1"/>
  <c r="AN157" i="8" s="1"/>
  <c r="I154" i="15"/>
  <c r="E154" i="15"/>
  <c r="J154" i="15" s="1"/>
  <c r="L154" i="15" s="1"/>
  <c r="AN156" i="8" s="1"/>
  <c r="I153" i="15"/>
  <c r="E153" i="15"/>
  <c r="J153" i="15" s="1"/>
  <c r="L153" i="15" s="1"/>
  <c r="AN155" i="8" s="1"/>
  <c r="I152" i="15"/>
  <c r="E152" i="15"/>
  <c r="J152" i="15" s="1"/>
  <c r="L152" i="15" s="1"/>
  <c r="AN154" i="8" s="1"/>
  <c r="I151" i="15"/>
  <c r="E151" i="15"/>
  <c r="J151" i="15" s="1"/>
  <c r="L151" i="15" s="1"/>
  <c r="AN153" i="8" s="1"/>
  <c r="I150" i="15"/>
  <c r="E150" i="15"/>
  <c r="J150" i="15" s="1"/>
  <c r="L150" i="15" s="1"/>
  <c r="AN152" i="8" s="1"/>
  <c r="I149" i="15"/>
  <c r="E149" i="15"/>
  <c r="J149" i="15" s="1"/>
  <c r="L149" i="15" s="1"/>
  <c r="AN151" i="8" s="1"/>
  <c r="I148" i="15"/>
  <c r="E148" i="15"/>
  <c r="J148" i="15" s="1"/>
  <c r="L148" i="15" s="1"/>
  <c r="AN150" i="8" s="1"/>
  <c r="I147" i="15"/>
  <c r="E147" i="15"/>
  <c r="J147" i="15" s="1"/>
  <c r="L147" i="15" s="1"/>
  <c r="AN149" i="8" s="1"/>
  <c r="I146" i="15"/>
  <c r="E146" i="15"/>
  <c r="J146" i="15" s="1"/>
  <c r="L146" i="15" s="1"/>
  <c r="AN148" i="8" s="1"/>
  <c r="I145" i="15"/>
  <c r="E145" i="15"/>
  <c r="J145" i="15" s="1"/>
  <c r="L145" i="15" s="1"/>
  <c r="AN147" i="8" s="1"/>
  <c r="I144" i="15"/>
  <c r="E144" i="15"/>
  <c r="J144" i="15" s="1"/>
  <c r="L144" i="15" s="1"/>
  <c r="AN146" i="8" s="1"/>
  <c r="I143" i="15"/>
  <c r="E143" i="15"/>
  <c r="J143" i="15" s="1"/>
  <c r="L143" i="15" s="1"/>
  <c r="AN145" i="8" s="1"/>
  <c r="I142" i="15"/>
  <c r="E142" i="15"/>
  <c r="J142" i="15" s="1"/>
  <c r="L142" i="15" s="1"/>
  <c r="AN144" i="8" s="1"/>
  <c r="I141" i="15"/>
  <c r="E141" i="15"/>
  <c r="J141" i="15" s="1"/>
  <c r="L141" i="15" s="1"/>
  <c r="AN143" i="8" s="1"/>
  <c r="I140" i="15"/>
  <c r="E140" i="15"/>
  <c r="J140" i="15" s="1"/>
  <c r="L140" i="15" s="1"/>
  <c r="AN142" i="8" s="1"/>
  <c r="I139" i="15"/>
  <c r="E139" i="15"/>
  <c r="J139" i="15" s="1"/>
  <c r="L139" i="15" s="1"/>
  <c r="AN141" i="8" s="1"/>
  <c r="I138" i="15"/>
  <c r="E138" i="15"/>
  <c r="J138" i="15" s="1"/>
  <c r="L138" i="15" s="1"/>
  <c r="AN140" i="8" s="1"/>
  <c r="I137" i="15"/>
  <c r="E137" i="15"/>
  <c r="J137" i="15" s="1"/>
  <c r="L137" i="15" s="1"/>
  <c r="AN139" i="8" s="1"/>
  <c r="I136" i="15"/>
  <c r="E136" i="15"/>
  <c r="J136" i="15" s="1"/>
  <c r="L136" i="15" s="1"/>
  <c r="AN138" i="8" s="1"/>
  <c r="I135" i="15"/>
  <c r="E135" i="15"/>
  <c r="J135" i="15" s="1"/>
  <c r="L135" i="15" s="1"/>
  <c r="AN137" i="8" s="1"/>
  <c r="I134" i="15"/>
  <c r="E134" i="15"/>
  <c r="J134" i="15" s="1"/>
  <c r="L134" i="15" s="1"/>
  <c r="AN136" i="8" s="1"/>
  <c r="I133" i="15"/>
  <c r="E133" i="15"/>
  <c r="J133" i="15" s="1"/>
  <c r="L133" i="15" s="1"/>
  <c r="AN135" i="8" s="1"/>
  <c r="I132" i="15"/>
  <c r="E132" i="15"/>
  <c r="J132" i="15" s="1"/>
  <c r="L132" i="15" s="1"/>
  <c r="AN134" i="8" s="1"/>
  <c r="I131" i="15"/>
  <c r="E131" i="15"/>
  <c r="J131" i="15" s="1"/>
  <c r="L131" i="15" s="1"/>
  <c r="AN133" i="8" s="1"/>
  <c r="I130" i="15"/>
  <c r="E130" i="15"/>
  <c r="J130" i="15" s="1"/>
  <c r="L130" i="15" s="1"/>
  <c r="AN132" i="8" s="1"/>
  <c r="I129" i="15"/>
  <c r="E129" i="15"/>
  <c r="J129" i="15" s="1"/>
  <c r="L129" i="15" s="1"/>
  <c r="AN131" i="8" s="1"/>
  <c r="I128" i="15"/>
  <c r="E128" i="15"/>
  <c r="J128" i="15" s="1"/>
  <c r="L128" i="15" s="1"/>
  <c r="AN130" i="8" s="1"/>
  <c r="I127" i="15"/>
  <c r="E127" i="15"/>
  <c r="J127" i="15" s="1"/>
  <c r="L127" i="15" s="1"/>
  <c r="AN129" i="8" s="1"/>
  <c r="I126" i="15"/>
  <c r="E126" i="15"/>
  <c r="J126" i="15" s="1"/>
  <c r="L126" i="15" s="1"/>
  <c r="AN128" i="8" s="1"/>
  <c r="I125" i="15"/>
  <c r="E125" i="15"/>
  <c r="J125" i="15" s="1"/>
  <c r="L125" i="15" s="1"/>
  <c r="AN127" i="8" s="1"/>
  <c r="I124" i="15"/>
  <c r="E124" i="15"/>
  <c r="J124" i="15" s="1"/>
  <c r="L124" i="15" s="1"/>
  <c r="AN126" i="8" s="1"/>
  <c r="I123" i="15"/>
  <c r="E123" i="15"/>
  <c r="J123" i="15" s="1"/>
  <c r="L123" i="15" s="1"/>
  <c r="AN125" i="8" s="1"/>
  <c r="I122" i="15"/>
  <c r="E122" i="15"/>
  <c r="J122" i="15" s="1"/>
  <c r="L122" i="15" s="1"/>
  <c r="AN124" i="8" s="1"/>
  <c r="I121" i="15"/>
  <c r="E121" i="15"/>
  <c r="J121" i="15" s="1"/>
  <c r="L121" i="15" s="1"/>
  <c r="AN123" i="8" s="1"/>
  <c r="I120" i="15"/>
  <c r="E120" i="15"/>
  <c r="J120" i="15" s="1"/>
  <c r="L120" i="15" s="1"/>
  <c r="AN122" i="8" s="1"/>
  <c r="I119" i="15"/>
  <c r="E119" i="15"/>
  <c r="J119" i="15" s="1"/>
  <c r="L119" i="15" s="1"/>
  <c r="AN121" i="8" s="1"/>
  <c r="I118" i="15"/>
  <c r="E118" i="15"/>
  <c r="J118" i="15" s="1"/>
  <c r="L118" i="15" s="1"/>
  <c r="AN120" i="8" s="1"/>
  <c r="I117" i="15"/>
  <c r="E117" i="15"/>
  <c r="J117" i="15" s="1"/>
  <c r="L117" i="15" s="1"/>
  <c r="AN119" i="8" s="1"/>
  <c r="I116" i="15"/>
  <c r="E116" i="15"/>
  <c r="J116" i="15" s="1"/>
  <c r="L116" i="15" s="1"/>
  <c r="AN118" i="8" s="1"/>
  <c r="I115" i="15"/>
  <c r="E115" i="15"/>
  <c r="J115" i="15" s="1"/>
  <c r="L115" i="15" s="1"/>
  <c r="AN117" i="8" s="1"/>
  <c r="I114" i="15"/>
  <c r="E114" i="15"/>
  <c r="J114" i="15" s="1"/>
  <c r="L114" i="15" s="1"/>
  <c r="AN116" i="8" s="1"/>
  <c r="I113" i="15"/>
  <c r="E113" i="15"/>
  <c r="J113" i="15" s="1"/>
  <c r="L113" i="15" s="1"/>
  <c r="AN115" i="8" s="1"/>
  <c r="I112" i="15"/>
  <c r="E112" i="15"/>
  <c r="J112" i="15" s="1"/>
  <c r="L112" i="15" s="1"/>
  <c r="AN114" i="8" s="1"/>
  <c r="I111" i="15"/>
  <c r="E111" i="15"/>
  <c r="J111" i="15" s="1"/>
  <c r="L111" i="15" s="1"/>
  <c r="AN113" i="8" s="1"/>
  <c r="I110" i="15"/>
  <c r="E110" i="15"/>
  <c r="J110" i="15" s="1"/>
  <c r="L110" i="15" s="1"/>
  <c r="AN112" i="8" s="1"/>
  <c r="I109" i="15"/>
  <c r="E109" i="15"/>
  <c r="J109" i="15" s="1"/>
  <c r="L109" i="15" s="1"/>
  <c r="AN111" i="8" s="1"/>
  <c r="I108" i="15"/>
  <c r="E108" i="15"/>
  <c r="J108" i="15" s="1"/>
  <c r="L108" i="15" s="1"/>
  <c r="AN110" i="8" s="1"/>
  <c r="I107" i="15"/>
  <c r="E107" i="15"/>
  <c r="J107" i="15" s="1"/>
  <c r="L107" i="15" s="1"/>
  <c r="AN109" i="8" s="1"/>
  <c r="I106" i="15"/>
  <c r="E106" i="15"/>
  <c r="J106" i="15" s="1"/>
  <c r="L106" i="15" s="1"/>
  <c r="AN108" i="8" s="1"/>
  <c r="I105" i="15"/>
  <c r="E105" i="15"/>
  <c r="J105" i="15" s="1"/>
  <c r="L105" i="15" s="1"/>
  <c r="AN107" i="8" s="1"/>
  <c r="I104" i="15"/>
  <c r="E104" i="15"/>
  <c r="J104" i="15" s="1"/>
  <c r="L104" i="15" s="1"/>
  <c r="AN106" i="8" s="1"/>
  <c r="I103" i="15"/>
  <c r="E103" i="15"/>
  <c r="J103" i="15" s="1"/>
  <c r="L103" i="15" s="1"/>
  <c r="AN105" i="8" s="1"/>
  <c r="I102" i="15"/>
  <c r="E102" i="15"/>
  <c r="J102" i="15" s="1"/>
  <c r="L102" i="15" s="1"/>
  <c r="AN104" i="8" s="1"/>
  <c r="I101" i="15"/>
  <c r="E101" i="15"/>
  <c r="J101" i="15" s="1"/>
  <c r="L101" i="15" s="1"/>
  <c r="AN103" i="8" s="1"/>
  <c r="I100" i="15"/>
  <c r="E100" i="15"/>
  <c r="J100" i="15" s="1"/>
  <c r="L100" i="15" s="1"/>
  <c r="AN102" i="8" s="1"/>
  <c r="I99" i="15"/>
  <c r="E99" i="15"/>
  <c r="J99" i="15" s="1"/>
  <c r="L99" i="15" s="1"/>
  <c r="AN101" i="8" s="1"/>
  <c r="I98" i="15"/>
  <c r="E98" i="15"/>
  <c r="J98" i="15" s="1"/>
  <c r="L98" i="15" s="1"/>
  <c r="AN100" i="8" s="1"/>
  <c r="I97" i="15"/>
  <c r="E97" i="15"/>
  <c r="J97" i="15" s="1"/>
  <c r="L97" i="15" s="1"/>
  <c r="AN99" i="8" s="1"/>
  <c r="I96" i="15"/>
  <c r="E96" i="15"/>
  <c r="J96" i="15" s="1"/>
  <c r="L96" i="15" s="1"/>
  <c r="AN98" i="8" s="1"/>
  <c r="I95" i="15"/>
  <c r="E95" i="15"/>
  <c r="J95" i="15" s="1"/>
  <c r="L95" i="15" s="1"/>
  <c r="AN97" i="8" s="1"/>
  <c r="I94" i="15"/>
  <c r="E94" i="15"/>
  <c r="J94" i="15" s="1"/>
  <c r="L94" i="15" s="1"/>
  <c r="AN96" i="8" s="1"/>
  <c r="I93" i="15"/>
  <c r="E93" i="15"/>
  <c r="J93" i="15" s="1"/>
  <c r="L93" i="15" s="1"/>
  <c r="AN95" i="8" s="1"/>
  <c r="I92" i="15"/>
  <c r="E92" i="15"/>
  <c r="J92" i="15" s="1"/>
  <c r="L92" i="15" s="1"/>
  <c r="AN94" i="8" s="1"/>
  <c r="I91" i="15"/>
  <c r="E91" i="15"/>
  <c r="J91" i="15" s="1"/>
  <c r="L91" i="15" s="1"/>
  <c r="AN93" i="8" s="1"/>
  <c r="I90" i="15"/>
  <c r="E90" i="15"/>
  <c r="J90" i="15" s="1"/>
  <c r="L90" i="15" s="1"/>
  <c r="AN92" i="8" s="1"/>
  <c r="I89" i="15"/>
  <c r="E89" i="15"/>
  <c r="J89" i="15" s="1"/>
  <c r="L89" i="15" s="1"/>
  <c r="AN91" i="8" s="1"/>
  <c r="I88" i="15"/>
  <c r="E88" i="15"/>
  <c r="J88" i="15" s="1"/>
  <c r="L88" i="15" s="1"/>
  <c r="AN90" i="8" s="1"/>
  <c r="I87" i="15"/>
  <c r="E87" i="15"/>
  <c r="J87" i="15" s="1"/>
  <c r="L87" i="15" s="1"/>
  <c r="AN89" i="8" s="1"/>
  <c r="I86" i="15"/>
  <c r="E86" i="15"/>
  <c r="J86" i="15" s="1"/>
  <c r="L86" i="15" s="1"/>
  <c r="AN88" i="8" s="1"/>
  <c r="I85" i="15"/>
  <c r="E85" i="15"/>
  <c r="J85" i="15" s="1"/>
  <c r="L85" i="15" s="1"/>
  <c r="AN87" i="8" s="1"/>
  <c r="I84" i="15"/>
  <c r="E84" i="15"/>
  <c r="J84" i="15" s="1"/>
  <c r="L84" i="15" s="1"/>
  <c r="AN86" i="8" s="1"/>
  <c r="I83" i="15"/>
  <c r="E83" i="15"/>
  <c r="J83" i="15" s="1"/>
  <c r="L83" i="15" s="1"/>
  <c r="AN85" i="8" s="1"/>
  <c r="I82" i="15"/>
  <c r="E82" i="15"/>
  <c r="J82" i="15" s="1"/>
  <c r="L82" i="15" s="1"/>
  <c r="AN84" i="8" s="1"/>
  <c r="I81" i="15"/>
  <c r="E81" i="15"/>
  <c r="J81" i="15" s="1"/>
  <c r="L81" i="15" s="1"/>
  <c r="AN83" i="8" s="1"/>
  <c r="I80" i="15"/>
  <c r="E80" i="15"/>
  <c r="J80" i="15" s="1"/>
  <c r="L80" i="15" s="1"/>
  <c r="AN82" i="8" s="1"/>
  <c r="I79" i="15"/>
  <c r="E79" i="15"/>
  <c r="J79" i="15" s="1"/>
  <c r="L79" i="15" s="1"/>
  <c r="AN81" i="8" s="1"/>
  <c r="I78" i="15"/>
  <c r="E78" i="15"/>
  <c r="J78" i="15" s="1"/>
  <c r="L78" i="15" s="1"/>
  <c r="AN80" i="8" s="1"/>
  <c r="I77" i="15"/>
  <c r="E77" i="15"/>
  <c r="J77" i="15" s="1"/>
  <c r="L77" i="15" s="1"/>
  <c r="AN79" i="8" s="1"/>
  <c r="I76" i="15"/>
  <c r="E76" i="15"/>
  <c r="J76" i="15" s="1"/>
  <c r="L76" i="15" s="1"/>
  <c r="AN78" i="8" s="1"/>
  <c r="I75" i="15"/>
  <c r="E75" i="15"/>
  <c r="J75" i="15" s="1"/>
  <c r="L75" i="15" s="1"/>
  <c r="AN77" i="8" s="1"/>
  <c r="I74" i="15"/>
  <c r="E74" i="15"/>
  <c r="J74" i="15" s="1"/>
  <c r="L74" i="15" s="1"/>
  <c r="AN76" i="8" s="1"/>
  <c r="I73" i="15"/>
  <c r="E73" i="15"/>
  <c r="J73" i="15" s="1"/>
  <c r="L73" i="15" s="1"/>
  <c r="AN75" i="8" s="1"/>
  <c r="I72" i="15"/>
  <c r="E72" i="15"/>
  <c r="J72" i="15" s="1"/>
  <c r="L72" i="15" s="1"/>
  <c r="AN74" i="8" s="1"/>
  <c r="I71" i="15"/>
  <c r="E71" i="15"/>
  <c r="J71" i="15" s="1"/>
  <c r="L71" i="15" s="1"/>
  <c r="AN73" i="8" s="1"/>
  <c r="I70" i="15"/>
  <c r="E70" i="15"/>
  <c r="J70" i="15" s="1"/>
  <c r="L70" i="15" s="1"/>
  <c r="AN72" i="8" s="1"/>
  <c r="I69" i="15"/>
  <c r="E69" i="15"/>
  <c r="J69" i="15" s="1"/>
  <c r="L69" i="15" s="1"/>
  <c r="AN71" i="8" s="1"/>
  <c r="I68" i="15"/>
  <c r="E68" i="15"/>
  <c r="J68" i="15" s="1"/>
  <c r="L68" i="15" s="1"/>
  <c r="AN70" i="8" s="1"/>
  <c r="I67" i="15"/>
  <c r="E67" i="15"/>
  <c r="J67" i="15" s="1"/>
  <c r="L67" i="15" s="1"/>
  <c r="AN69" i="8" s="1"/>
  <c r="I66" i="15"/>
  <c r="E66" i="15"/>
  <c r="J66" i="15" s="1"/>
  <c r="L66" i="15" s="1"/>
  <c r="AN68" i="8" s="1"/>
  <c r="I65" i="15"/>
  <c r="E65" i="15"/>
  <c r="J65" i="15" s="1"/>
  <c r="L65" i="15" s="1"/>
  <c r="AN67" i="8" s="1"/>
  <c r="I64" i="15"/>
  <c r="E64" i="15"/>
  <c r="J64" i="15" s="1"/>
  <c r="L64" i="15" s="1"/>
  <c r="AN66" i="8" s="1"/>
  <c r="I63" i="15"/>
  <c r="E63" i="15"/>
  <c r="J63" i="15" s="1"/>
  <c r="L63" i="15" s="1"/>
  <c r="AN65" i="8" s="1"/>
  <c r="I62" i="15"/>
  <c r="E62" i="15"/>
  <c r="J62" i="15" s="1"/>
  <c r="L62" i="15" s="1"/>
  <c r="AN64" i="8" s="1"/>
  <c r="I61" i="15"/>
  <c r="E61" i="15"/>
  <c r="J61" i="15" s="1"/>
  <c r="L61" i="15" s="1"/>
  <c r="AN63" i="8" s="1"/>
  <c r="I60" i="15"/>
  <c r="E60" i="15"/>
  <c r="J60" i="15" s="1"/>
  <c r="L60" i="15" s="1"/>
  <c r="AN62" i="8" s="1"/>
  <c r="I59" i="15"/>
  <c r="E59" i="15"/>
  <c r="J59" i="15" s="1"/>
  <c r="L59" i="15" s="1"/>
  <c r="AN61" i="8" s="1"/>
  <c r="I58" i="15"/>
  <c r="E58" i="15"/>
  <c r="J58" i="15" s="1"/>
  <c r="L58" i="15" s="1"/>
  <c r="AN60" i="8" s="1"/>
  <c r="I57" i="15"/>
  <c r="E57" i="15"/>
  <c r="J57" i="15" s="1"/>
  <c r="L57" i="15" s="1"/>
  <c r="AN59" i="8" s="1"/>
  <c r="I56" i="15"/>
  <c r="E56" i="15"/>
  <c r="J56" i="15" s="1"/>
  <c r="L56" i="15" s="1"/>
  <c r="AN58" i="8" s="1"/>
  <c r="I55" i="15"/>
  <c r="E55" i="15"/>
  <c r="J55" i="15" s="1"/>
  <c r="L55" i="15" s="1"/>
  <c r="AN57" i="8" s="1"/>
  <c r="I54" i="15"/>
  <c r="E54" i="15"/>
  <c r="J54" i="15" s="1"/>
  <c r="L54" i="15" s="1"/>
  <c r="AN56" i="8" s="1"/>
  <c r="I53" i="15"/>
  <c r="E53" i="15"/>
  <c r="J53" i="15" s="1"/>
  <c r="L53" i="15" s="1"/>
  <c r="AN55" i="8" s="1"/>
  <c r="I52" i="15"/>
  <c r="E52" i="15"/>
  <c r="J52" i="15" s="1"/>
  <c r="L52" i="15" s="1"/>
  <c r="AN54" i="8" s="1"/>
  <c r="I51" i="15"/>
  <c r="E51" i="15"/>
  <c r="J51" i="15" s="1"/>
  <c r="L51" i="15" s="1"/>
  <c r="AN53" i="8" s="1"/>
  <c r="I50" i="15"/>
  <c r="E50" i="15"/>
  <c r="J50" i="15" s="1"/>
  <c r="L50" i="15" s="1"/>
  <c r="AN52" i="8" s="1"/>
  <c r="I49" i="15"/>
  <c r="E49" i="15"/>
  <c r="J49" i="15" s="1"/>
  <c r="L49" i="15" s="1"/>
  <c r="AN51" i="8" s="1"/>
  <c r="I48" i="15"/>
  <c r="E48" i="15"/>
  <c r="J48" i="15" s="1"/>
  <c r="L48" i="15" s="1"/>
  <c r="AN50" i="8" s="1"/>
  <c r="I47" i="15"/>
  <c r="E47" i="15"/>
  <c r="J47" i="15" s="1"/>
  <c r="L47" i="15" s="1"/>
  <c r="AN49" i="8" s="1"/>
  <c r="I46" i="15"/>
  <c r="E46" i="15"/>
  <c r="J46" i="15" s="1"/>
  <c r="L46" i="15" s="1"/>
  <c r="AN48" i="8" s="1"/>
  <c r="I45" i="15"/>
  <c r="E45" i="15"/>
  <c r="J45" i="15" s="1"/>
  <c r="L45" i="15" s="1"/>
  <c r="AN47" i="8" s="1"/>
  <c r="I44" i="15"/>
  <c r="E44" i="15"/>
  <c r="J44" i="15" s="1"/>
  <c r="L44" i="15" s="1"/>
  <c r="AN46" i="8" s="1"/>
  <c r="I43" i="15"/>
  <c r="E43" i="15"/>
  <c r="J43" i="15" s="1"/>
  <c r="L43" i="15" s="1"/>
  <c r="AN45" i="8" s="1"/>
  <c r="I42" i="15"/>
  <c r="E42" i="15"/>
  <c r="J42" i="15" s="1"/>
  <c r="L42" i="15" s="1"/>
  <c r="AN44" i="8" s="1"/>
  <c r="I41" i="15"/>
  <c r="E41" i="15"/>
  <c r="J41" i="15" s="1"/>
  <c r="L41" i="15" s="1"/>
  <c r="AN43" i="8" s="1"/>
  <c r="I40" i="15"/>
  <c r="E40" i="15"/>
  <c r="J40" i="15" s="1"/>
  <c r="L40" i="15" s="1"/>
  <c r="AN42" i="8" s="1"/>
  <c r="I39" i="15"/>
  <c r="E39" i="15"/>
  <c r="J39" i="15" s="1"/>
  <c r="L39" i="15" s="1"/>
  <c r="AN41" i="8" s="1"/>
  <c r="I38" i="15"/>
  <c r="E38" i="15"/>
  <c r="J38" i="15" s="1"/>
  <c r="L38" i="15" s="1"/>
  <c r="AN40" i="8" s="1"/>
  <c r="I37" i="15"/>
  <c r="E37" i="15"/>
  <c r="J37" i="15" s="1"/>
  <c r="L37" i="15" s="1"/>
  <c r="AN39" i="8" s="1"/>
  <c r="I36" i="15"/>
  <c r="E36" i="15"/>
  <c r="J36" i="15" s="1"/>
  <c r="L36" i="15" s="1"/>
  <c r="AN38" i="8" s="1"/>
  <c r="I35" i="15"/>
  <c r="E35" i="15"/>
  <c r="J35" i="15" s="1"/>
  <c r="L35" i="15" s="1"/>
  <c r="AN37" i="8" s="1"/>
  <c r="I34" i="15"/>
  <c r="E34" i="15"/>
  <c r="J34" i="15" s="1"/>
  <c r="L34" i="15" s="1"/>
  <c r="AN36" i="8" s="1"/>
  <c r="I33" i="15"/>
  <c r="E33" i="15"/>
  <c r="J33" i="15" s="1"/>
  <c r="L33" i="15" s="1"/>
  <c r="AN35" i="8" s="1"/>
  <c r="I32" i="15"/>
  <c r="E32" i="15"/>
  <c r="J32" i="15" s="1"/>
  <c r="L32" i="15" s="1"/>
  <c r="AN34" i="8" s="1"/>
  <c r="I31" i="15"/>
  <c r="E31" i="15"/>
  <c r="J31" i="15" s="1"/>
  <c r="L31" i="15" s="1"/>
  <c r="AN33" i="8" s="1"/>
  <c r="I30" i="15"/>
  <c r="E30" i="15"/>
  <c r="J30" i="15" s="1"/>
  <c r="L30" i="15" s="1"/>
  <c r="AN32" i="8" s="1"/>
  <c r="I29" i="15"/>
  <c r="E29" i="15"/>
  <c r="J29" i="15" s="1"/>
  <c r="L29" i="15" s="1"/>
  <c r="AN31" i="8" s="1"/>
  <c r="I28" i="15"/>
  <c r="E28" i="15"/>
  <c r="J28" i="15" s="1"/>
  <c r="L28" i="15" s="1"/>
  <c r="AN30" i="8" s="1"/>
  <c r="I27" i="15"/>
  <c r="E27" i="15"/>
  <c r="J27" i="15" s="1"/>
  <c r="L27" i="15" s="1"/>
  <c r="AN29" i="8" s="1"/>
  <c r="I26" i="15"/>
  <c r="E26" i="15"/>
  <c r="J26" i="15" s="1"/>
  <c r="L26" i="15" s="1"/>
  <c r="AN28" i="8" s="1"/>
  <c r="I25" i="15"/>
  <c r="E25" i="15"/>
  <c r="J25" i="15" s="1"/>
  <c r="L25" i="15" s="1"/>
  <c r="AN27" i="8" s="1"/>
  <c r="I24" i="15"/>
  <c r="E24" i="15"/>
  <c r="J24" i="15" s="1"/>
  <c r="L24" i="15" s="1"/>
  <c r="AN26" i="8" s="1"/>
  <c r="I23" i="15"/>
  <c r="E23" i="15"/>
  <c r="J23" i="15" s="1"/>
  <c r="L23" i="15" s="1"/>
  <c r="AN25" i="8" s="1"/>
  <c r="I22" i="15"/>
  <c r="E22" i="15"/>
  <c r="J22" i="15" s="1"/>
  <c r="L22" i="15" s="1"/>
  <c r="AN24" i="8" s="1"/>
  <c r="I21" i="15"/>
  <c r="E21" i="15"/>
  <c r="J21" i="15" s="1"/>
  <c r="L21" i="15" s="1"/>
  <c r="AN23" i="8" s="1"/>
  <c r="I20" i="15"/>
  <c r="E20" i="15"/>
  <c r="J20" i="15" s="1"/>
  <c r="L20" i="15" s="1"/>
  <c r="AN22" i="8" s="1"/>
  <c r="I19" i="15"/>
  <c r="E19" i="15"/>
  <c r="J19" i="15" s="1"/>
  <c r="L19" i="15" s="1"/>
  <c r="AN21" i="8" s="1"/>
  <c r="I18" i="15"/>
  <c r="E18" i="15"/>
  <c r="J18" i="15" s="1"/>
  <c r="L18" i="15" s="1"/>
  <c r="AN20" i="8" s="1"/>
  <c r="I17" i="15"/>
  <c r="E17" i="15"/>
  <c r="J17" i="15" s="1"/>
  <c r="L17" i="15" s="1"/>
  <c r="AN19" i="8" s="1"/>
  <c r="I16" i="15"/>
  <c r="E16" i="15"/>
  <c r="J16" i="15" s="1"/>
  <c r="L16" i="15" s="1"/>
  <c r="AN18" i="8" s="1"/>
  <c r="I15" i="15"/>
  <c r="E15" i="15"/>
  <c r="J15" i="15" s="1"/>
  <c r="L15" i="15" s="1"/>
  <c r="AN17" i="8" s="1"/>
  <c r="I14" i="15"/>
  <c r="E14" i="15"/>
  <c r="J14" i="15" s="1"/>
  <c r="L14" i="15" s="1"/>
  <c r="AN16" i="8" s="1"/>
  <c r="I13" i="15"/>
  <c r="E13" i="15"/>
  <c r="J13" i="15" s="1"/>
  <c r="L13" i="15" s="1"/>
  <c r="AN15" i="8" s="1"/>
  <c r="I12" i="15"/>
  <c r="E12" i="15"/>
  <c r="J12" i="15" s="1"/>
  <c r="L12" i="15" s="1"/>
  <c r="AN14" i="8" s="1"/>
  <c r="I11" i="15"/>
  <c r="E11" i="15"/>
  <c r="J11" i="15" s="1"/>
  <c r="L11" i="15" s="1"/>
  <c r="AN13" i="8" s="1"/>
  <c r="I10" i="15"/>
  <c r="E10" i="15"/>
  <c r="J10" i="15" s="1"/>
  <c r="L10" i="15" s="1"/>
  <c r="AN12" i="8" s="1"/>
  <c r="I9" i="15"/>
  <c r="E9" i="15"/>
  <c r="J9" i="15" s="1"/>
  <c r="L9" i="15" s="1"/>
  <c r="AN11" i="8" s="1"/>
  <c r="I8" i="15"/>
  <c r="E8" i="15"/>
  <c r="J8" i="15" s="1"/>
  <c r="L8" i="15" s="1"/>
  <c r="AN10" i="8" s="1"/>
  <c r="I7" i="15"/>
  <c r="E7" i="15"/>
  <c r="J7" i="15" s="1"/>
  <c r="L7" i="15" s="1"/>
  <c r="AN9" i="8" s="1"/>
  <c r="I6" i="15"/>
  <c r="E6" i="15"/>
  <c r="J6" i="15" s="1"/>
  <c r="L6" i="15" s="1"/>
  <c r="AN8" i="8" s="1"/>
  <c r="I5" i="15"/>
  <c r="E5" i="15"/>
  <c r="J5" i="15" s="1"/>
  <c r="L5" i="15" s="1"/>
  <c r="AN7" i="8" s="1"/>
  <c r="I4" i="15"/>
  <c r="E4" i="15"/>
  <c r="I3" i="15"/>
  <c r="E3" i="15"/>
  <c r="I2" i="15"/>
  <c r="E2" i="15"/>
  <c r="J871" i="15" l="1"/>
  <c r="L871" i="15" s="1"/>
  <c r="AN873" i="8" s="1"/>
  <c r="J875" i="15"/>
  <c r="L875" i="15" s="1"/>
  <c r="AN877" i="8" s="1"/>
  <c r="J879" i="15"/>
  <c r="L879" i="15" s="1"/>
  <c r="AN881" i="8" s="1"/>
  <c r="J883" i="15"/>
  <c r="L883" i="15" s="1"/>
  <c r="AN885" i="8" s="1"/>
  <c r="J887" i="15"/>
  <c r="L887" i="15" s="1"/>
  <c r="AN889" i="8" s="1"/>
  <c r="J891" i="15"/>
  <c r="L891" i="15" s="1"/>
  <c r="AN893" i="8" s="1"/>
  <c r="J895" i="15"/>
  <c r="L895" i="15" s="1"/>
  <c r="AN897" i="8" s="1"/>
  <c r="J899" i="15"/>
  <c r="L899" i="15" s="1"/>
  <c r="AN901" i="8" s="1"/>
  <c r="J903" i="15"/>
  <c r="L903" i="15" s="1"/>
  <c r="AN905" i="8" s="1"/>
  <c r="J907" i="15"/>
  <c r="L907" i="15" s="1"/>
  <c r="AN909" i="8" s="1"/>
  <c r="J911" i="15"/>
  <c r="L911" i="15" s="1"/>
  <c r="AN913" i="8" s="1"/>
  <c r="J915" i="15"/>
  <c r="L915" i="15" s="1"/>
  <c r="AN917" i="8" s="1"/>
  <c r="J919" i="15"/>
  <c r="L919" i="15" s="1"/>
  <c r="AN921" i="8" s="1"/>
  <c r="J923" i="15"/>
  <c r="L923" i="15" s="1"/>
  <c r="AN925" i="8" s="1"/>
  <c r="J927" i="15"/>
  <c r="L927" i="15" s="1"/>
  <c r="AN929" i="8" s="1"/>
  <c r="J931" i="15"/>
  <c r="L931" i="15" s="1"/>
  <c r="AN933" i="8" s="1"/>
  <c r="J935" i="15"/>
  <c r="L935" i="15" s="1"/>
  <c r="AN937" i="8" s="1"/>
  <c r="J939" i="15"/>
  <c r="L939" i="15" s="1"/>
  <c r="AN941" i="8" s="1"/>
  <c r="J943" i="15"/>
  <c r="L943" i="15" s="1"/>
  <c r="AN945" i="8" s="1"/>
  <c r="J947" i="15"/>
  <c r="L947" i="15" s="1"/>
  <c r="AN949" i="8" s="1"/>
  <c r="J951" i="15"/>
  <c r="L951" i="15" s="1"/>
  <c r="AN953" i="8" s="1"/>
  <c r="J955" i="15"/>
  <c r="L955" i="15" s="1"/>
  <c r="AN957" i="8" s="1"/>
  <c r="J959" i="15"/>
  <c r="L959" i="15" s="1"/>
  <c r="AN961" i="8" s="1"/>
  <c r="J963" i="15"/>
  <c r="L963" i="15" s="1"/>
  <c r="AN965" i="8" s="1"/>
  <c r="J967" i="15"/>
  <c r="L967" i="15" s="1"/>
  <c r="AN969" i="8" s="1"/>
  <c r="J971" i="15"/>
  <c r="L971" i="15" s="1"/>
  <c r="AN973" i="8" s="1"/>
  <c r="J975" i="15"/>
  <c r="L975" i="15" s="1"/>
  <c r="AN977" i="8" s="1"/>
  <c r="J979" i="15"/>
  <c r="L979" i="15" s="1"/>
  <c r="AN981" i="8" s="1"/>
  <c r="J983" i="15"/>
  <c r="L983" i="15" s="1"/>
  <c r="AN985" i="8" s="1"/>
  <c r="J987" i="15"/>
  <c r="L987" i="15" s="1"/>
  <c r="AN989" i="8" s="1"/>
  <c r="J991" i="15"/>
  <c r="L991" i="15" s="1"/>
  <c r="AN993" i="8" s="1"/>
  <c r="J995" i="15"/>
  <c r="L995" i="15" s="1"/>
  <c r="AN997" i="8" s="1"/>
  <c r="J999" i="15"/>
  <c r="L999" i="15" s="1"/>
  <c r="AN1001" i="8" s="1"/>
  <c r="J4" i="15"/>
  <c r="L4" i="15" s="1"/>
  <c r="AN6" i="8" s="1"/>
  <c r="J691" i="15"/>
  <c r="L691" i="15" s="1"/>
  <c r="AN693" i="8" s="1"/>
  <c r="J707" i="15"/>
  <c r="L707" i="15" s="1"/>
  <c r="AN709" i="8" s="1"/>
  <c r="J723" i="15"/>
  <c r="L723" i="15" s="1"/>
  <c r="AN725" i="8" s="1"/>
  <c r="J739" i="15"/>
  <c r="L739" i="15" s="1"/>
  <c r="AN741" i="8" s="1"/>
  <c r="J671" i="15"/>
  <c r="L671" i="15" s="1"/>
  <c r="AN673" i="8" s="1"/>
  <c r="J676" i="15"/>
  <c r="L676" i="15" s="1"/>
  <c r="AN678" i="8" s="1"/>
  <c r="J687" i="15"/>
  <c r="L687" i="15" s="1"/>
  <c r="AN689" i="8" s="1"/>
  <c r="J703" i="15"/>
  <c r="L703" i="15" s="1"/>
  <c r="AN705" i="8" s="1"/>
  <c r="J719" i="15"/>
  <c r="L719" i="15" s="1"/>
  <c r="AN721" i="8" s="1"/>
  <c r="J735" i="15"/>
  <c r="L735" i="15" s="1"/>
  <c r="AN737" i="8" s="1"/>
  <c r="J688" i="15"/>
  <c r="L688" i="15" s="1"/>
  <c r="AN690" i="8" s="1"/>
  <c r="J704" i="15"/>
  <c r="L704" i="15" s="1"/>
  <c r="AN706" i="8" s="1"/>
  <c r="J720" i="15"/>
  <c r="L720" i="15" s="1"/>
  <c r="AN722" i="8" s="1"/>
  <c r="J736" i="15"/>
  <c r="L736" i="15" s="1"/>
  <c r="AN738" i="8" s="1"/>
  <c r="J3" i="15"/>
  <c r="L3" i="15" s="1"/>
  <c r="AN5" i="8" s="1"/>
  <c r="J2" i="15"/>
  <c r="L2" i="15" s="1"/>
  <c r="AN4" i="8" s="1"/>
  <c r="F5" i="7" l="1"/>
  <c r="F6" i="7"/>
  <c r="F7" i="7"/>
  <c r="O6" i="7" l="1"/>
  <c r="O7" i="7"/>
  <c r="O5" i="7"/>
  <c r="A7" i="7" l="1"/>
  <c r="A6" i="7"/>
  <c r="A5" i="7"/>
  <c r="P7" i="7"/>
  <c r="P6" i="7"/>
  <c r="P5" i="7"/>
  <c r="N6" i="7"/>
  <c r="N7" i="7"/>
  <c r="N5" i="7"/>
  <c r="M6" i="7"/>
  <c r="M7" i="7"/>
  <c r="M5" i="7"/>
  <c r="L6" i="7"/>
  <c r="L7" i="7"/>
  <c r="L5" i="7"/>
  <c r="K6" i="7"/>
  <c r="K7" i="7"/>
  <c r="K5" i="7"/>
  <c r="J6" i="7"/>
  <c r="J7" i="7"/>
  <c r="J5" i="7"/>
  <c r="I6" i="7"/>
  <c r="I7" i="7"/>
  <c r="I5" i="7"/>
  <c r="H6" i="7"/>
  <c r="H7" i="7"/>
  <c r="H5" i="7"/>
  <c r="G7" i="7"/>
  <c r="G6" i="7"/>
  <c r="G5" i="7"/>
  <c r="E6" i="7"/>
  <c r="E7" i="7"/>
  <c r="E5" i="7"/>
  <c r="D6" i="7"/>
  <c r="D7" i="7"/>
  <c r="D5" i="7"/>
  <c r="C7" i="7"/>
  <c r="C5" i="7"/>
  <c r="C6" i="7"/>
  <c r="B6" i="7"/>
  <c r="B7" i="7"/>
  <c r="B5" i="7"/>
  <c r="Q5" i="7" l="1"/>
  <c r="Q6" i="7"/>
  <c r="Q7" i="7"/>
  <c r="C37" i="12"/>
  <c r="C19" i="12"/>
  <c r="C41" i="12" l="1"/>
  <c r="C45" i="12" s="1"/>
</calcChain>
</file>

<file path=xl/sharedStrings.xml><?xml version="1.0" encoding="utf-8"?>
<sst xmlns="http://schemas.openxmlformats.org/spreadsheetml/2006/main" count="490" uniqueCount="297">
  <si>
    <t>Project</t>
  </si>
  <si>
    <t>Project ID</t>
  </si>
  <si>
    <t>Project Description:</t>
  </si>
  <si>
    <t>Flood Region</t>
  </si>
  <si>
    <t>Project Type</t>
  </si>
  <si>
    <t>FIUP Project Category</t>
  </si>
  <si>
    <t>Project Watershed</t>
  </si>
  <si>
    <t>Rural Applicant</t>
  </si>
  <si>
    <t>Project Cost</t>
  </si>
  <si>
    <t>Benefit Cost Ratio</t>
  </si>
  <si>
    <t>Project Status</t>
  </si>
  <si>
    <t>Population Served</t>
  </si>
  <si>
    <t>Communities Served by Project</t>
  </si>
  <si>
    <t>% Green/Nature Based Solution by Cost</t>
  </si>
  <si>
    <t>Water Supply Benefit</t>
  </si>
  <si>
    <t>Pre-Project Level-of-Service</t>
  </si>
  <si>
    <t>Post-Project Level-of-Service</t>
  </si>
  <si>
    <r>
      <rPr>
        <b/>
        <sz val="12"/>
        <rFont val="Times New Roman"/>
        <family val="1"/>
      </rPr>
      <t xml:space="preserve"> </t>
    </r>
    <r>
      <rPr>
        <b/>
        <sz val="12"/>
        <rFont val="Calibri"/>
        <family val="2"/>
        <scheme val="minor"/>
      </rPr>
      <t>Severity Ranking: Pre-Project Average Depth of Flooding (100-year)</t>
    </r>
  </si>
  <si>
    <t>Severity Ranking: Community Need (% Population)</t>
  </si>
  <si>
    <t xml:space="preserve">Flood Risk Reduction </t>
  </si>
  <si>
    <t>Flood Damage Reduction</t>
  </si>
  <si>
    <t>Life and Safety Ranking (Injury/Loss of life)</t>
  </si>
  <si>
    <t>Water Supply Yield Ranking</t>
  </si>
  <si>
    <t>Social Vulnerability Ranking</t>
  </si>
  <si>
    <t>Green/Nature-Based Solutions Ranking</t>
  </si>
  <si>
    <t>Multiple Benefit Ranking</t>
  </si>
  <si>
    <t>Operations and Maintenance Ranking</t>
  </si>
  <si>
    <t>Administrative, Regulatory and Environmental Ranking</t>
  </si>
  <si>
    <t>Environmental Performance Ranking</t>
  </si>
  <si>
    <t>Technical Complexity Ranking</t>
  </si>
  <si>
    <t>Mobility Ranking</t>
  </si>
  <si>
    <t>Regional Ranking</t>
  </si>
  <si>
    <t>Project 1 details &amp;
Unweighted score</t>
  </si>
  <si>
    <t>Channel Project in Henderson County</t>
  </si>
  <si>
    <t>Trinity Region</t>
  </si>
  <si>
    <t>Regional</t>
  </si>
  <si>
    <t>Category 1</t>
  </si>
  <si>
    <t>Walnut Creek (Trinity Trib)</t>
  </si>
  <si>
    <t>N</t>
  </si>
  <si>
    <t>$20M</t>
  </si>
  <si>
    <t>Planning</t>
  </si>
  <si>
    <t>2 Ac-Ft</t>
  </si>
  <si>
    <t>10-year</t>
  </si>
  <si>
    <t>50-year</t>
  </si>
  <si>
    <t>Weighted score</t>
  </si>
  <si>
    <t>Project 2 details &amp;
Unweighted score</t>
  </si>
  <si>
    <t>Small Infrastructure Project in City of Lamesa, TX (Dawson County)</t>
  </si>
  <si>
    <t>Colorado Upper Region</t>
  </si>
  <si>
    <t>Local Rehab</t>
  </si>
  <si>
    <t>Category 2</t>
  </si>
  <si>
    <t>Sulfur Springs Draw</t>
  </si>
  <si>
    <t>Y</t>
  </si>
  <si>
    <t>$0.8M</t>
  </si>
  <si>
    <t>Design</t>
  </si>
  <si>
    <t>2-year</t>
  </si>
  <si>
    <t>25-year</t>
  </si>
  <si>
    <t>Project 3 details &amp;
Unweighted score</t>
  </si>
  <si>
    <t>Low Water Crossing at San Marcos River &amp; Plant Road (232) in Caldwell County</t>
  </si>
  <si>
    <t>Guadalupe Region</t>
  </si>
  <si>
    <t>Low water crossing</t>
  </si>
  <si>
    <t>San Marcos River</t>
  </si>
  <si>
    <t>$0.5M</t>
  </si>
  <si>
    <t>About This Workbook</t>
  </si>
  <si>
    <r>
      <rPr>
        <b/>
        <sz val="11"/>
        <color theme="1"/>
        <rFont val="Calibri"/>
        <family val="2"/>
        <scheme val="minor"/>
      </rPr>
      <t>Purpose</t>
    </r>
    <r>
      <rPr>
        <sz val="11"/>
        <color theme="1"/>
        <rFont val="Calibri"/>
        <family val="2"/>
        <scheme val="minor"/>
      </rPr>
      <t>: Assist with compilation of Project Details in accordance with Section 3.10 of Exhibit C and Section 3.11.3 of Exhibit D.</t>
    </r>
  </si>
  <si>
    <t>Contains the following Sheets:</t>
  </si>
  <si>
    <t>Data Entry</t>
  </si>
  <si>
    <r>
      <t>This sheet contains a row for each project.  The first three rows are example projects.</t>
    </r>
    <r>
      <rPr>
        <i/>
        <sz val="11"/>
        <color theme="1"/>
        <rFont val="Calibri"/>
        <family val="2"/>
        <scheme val="minor"/>
      </rPr>
      <t xml:space="preserve"> Please delete the sample projects once data entry begins.
</t>
    </r>
    <r>
      <rPr>
        <sz val="11"/>
        <color theme="1"/>
        <rFont val="Calibri"/>
        <family val="2"/>
        <scheme val="minor"/>
      </rPr>
      <t>The first group of columns collects General Project Data.
The subsequent groups of columns are for each scoring category.  The last two columns in each of these groups are the ranking category and the score. A dropdown is provided in the ranking cell with available options. The score cell will populate automatically based on the ranking.</t>
    </r>
  </si>
  <si>
    <t>Scoring Summary</t>
  </si>
  <si>
    <t>Scores are automatically taken from the Data Entry sheet and total scores are calculated in the last column. No additional entries are needed in this sheet.</t>
  </si>
  <si>
    <t>Life and Safety Calculation</t>
  </si>
  <si>
    <t>This worksheet explains the calculations used in L_and_S.</t>
  </si>
  <si>
    <t>Life and Safety Tabular Data</t>
  </si>
  <si>
    <t>This sheet contains a row for each project.  Green boxes are for data entry. Some provide dropdowns for selections. White boxes are calculated automatically.
The Adjusted Injury Risk % from the last column should be used in the Score 6 section of Data Entry in the "Life and Safety Ranking" column.</t>
  </si>
  <si>
    <t>Data for Pull-down</t>
  </si>
  <si>
    <t>Tables for populating ranking and score columns. Contents of this tab are locked. Reach out to the Flood Data team for assistance.</t>
  </si>
  <si>
    <t>General Project Data</t>
  </si>
  <si>
    <t>Score 1: Severity - Pre-Project Average Depth of Flooding (100-year)</t>
  </si>
  <si>
    <t>Score 2: Severity - Community Need (% Population)</t>
  </si>
  <si>
    <t xml:space="preserve">Score 3: Flood Risk Reduction </t>
  </si>
  <si>
    <t>Score 4: Flood Damage Reduction</t>
  </si>
  <si>
    <t>Score 5: Critical Facilities Damage Reduction</t>
  </si>
  <si>
    <t>Score 6: Life and Safety</t>
  </si>
  <si>
    <t>Score 7: Water Supply</t>
  </si>
  <si>
    <t>Score 8: Social Vulnerability</t>
  </si>
  <si>
    <t>Score 9: Nature-Based Solution</t>
  </si>
  <si>
    <t>Score 10: Multiple Benefites</t>
  </si>
  <si>
    <t>Score 11: O&amp;M</t>
  </si>
  <si>
    <t>Score 12: Admin, Regulatory Obstacles</t>
  </si>
  <si>
    <t>Score 13: Enviromental Benefit</t>
  </si>
  <si>
    <t>Score 14: Environmental Impact</t>
  </si>
  <si>
    <t>Score 15: Mobility</t>
  </si>
  <si>
    <t>Score 16: Regional</t>
  </si>
  <si>
    <t>Project Name</t>
  </si>
  <si>
    <t>FMP</t>
  </si>
  <si>
    <t>Cost per Structure Removed</t>
  </si>
  <si>
    <t># of Structures in 1% Annual Chance FP (Pre-Project)</t>
  </si>
  <si>
    <t>Average Flood Depth (100yr)</t>
  </si>
  <si>
    <t>Notes</t>
  </si>
  <si>
    <t>Score 1</t>
  </si>
  <si>
    <t>Community Population Served</t>
  </si>
  <si>
    <t>Flood Plain Population</t>
  </si>
  <si>
    <t>Notes 2</t>
  </si>
  <si>
    <t>Score 2</t>
  </si>
  <si>
    <t># of Structures Removed from 1% Annual Chance FP</t>
  </si>
  <si>
    <t>Notes 3</t>
  </si>
  <si>
    <t>Score 3</t>
  </si>
  <si>
    <t># of Structures with Reduced 1% Annual Chance Flood Risk</t>
  </si>
  <si>
    <t>Pre-Project Damage $</t>
  </si>
  <si>
    <t>Post-Project Damage $</t>
  </si>
  <si>
    <t>Notes 4</t>
  </si>
  <si>
    <t>Score 4</t>
  </si>
  <si>
    <t># of Critical Faciliites Removed from 1% Annual Chance FP</t>
  </si>
  <si>
    <t>Notes 5</t>
  </si>
  <si>
    <t xml:space="preserve"> Reduction in Critical Facilities Flood Risk</t>
  </si>
  <si>
    <t>Score 5</t>
  </si>
  <si>
    <t>Adjusted Injury Risk (%)</t>
  </si>
  <si>
    <t>Notes 6</t>
  </si>
  <si>
    <t>Life and Safety Ranking (Injury/Loss of Life)</t>
  </si>
  <si>
    <t>Score 6</t>
  </si>
  <si>
    <t>Water Supply Benefit in Acre-Feet</t>
  </si>
  <si>
    <t>SourceID</t>
  </si>
  <si>
    <t>WMS_ID</t>
  </si>
  <si>
    <t>Notes 7</t>
  </si>
  <si>
    <t>Score 7</t>
  </si>
  <si>
    <t>SVI Score</t>
  </si>
  <si>
    <t>Notes 8</t>
  </si>
  <si>
    <t>Score 8</t>
  </si>
  <si>
    <t>% Nature Based Solution by Cost</t>
  </si>
  <si>
    <t>Notes 9</t>
  </si>
  <si>
    <t>Nature-Based Solutions Ranking</t>
  </si>
  <si>
    <t>Score 9</t>
  </si>
  <si>
    <t>Multiple Benefits Description</t>
  </si>
  <si>
    <t>Notes 10</t>
  </si>
  <si>
    <t>Score 10</t>
  </si>
  <si>
    <t>O&amp;M Cost (Annual)</t>
  </si>
  <si>
    <t>Notes 11</t>
  </si>
  <si>
    <t>Score 11</t>
  </si>
  <si>
    <t>Notes 12</t>
  </si>
  <si>
    <t>Administrative, Regulatory and Other Obstacle Ranking</t>
  </si>
  <si>
    <t>Score 12</t>
  </si>
  <si>
    <t>Notes 13</t>
  </si>
  <si>
    <t>Environmental Benefit Ranking</t>
  </si>
  <si>
    <t>Score 13</t>
  </si>
  <si>
    <t>Notes 14</t>
  </si>
  <si>
    <t>Environmental Impact Ranking</t>
  </si>
  <si>
    <t>Score 14</t>
  </si>
  <si>
    <t>Traffic Count for LWC Project</t>
  </si>
  <si>
    <t>Notes 15</t>
  </si>
  <si>
    <t>Score 15</t>
  </si>
  <si>
    <t>Project Count</t>
  </si>
  <si>
    <t>Score 16</t>
  </si>
  <si>
    <t>Project 1</t>
  </si>
  <si>
    <t>Baseline average flood depth &gt; 0.5ft</t>
  </si>
  <si>
    <t>25%-50% of project community affected</t>
  </si>
  <si>
    <t>Reduced risk to &lt;50% of structures in floodplain</t>
  </si>
  <si>
    <t>Flood damage reduction &gt; 75%</t>
  </si>
  <si>
    <t>Reduced risk for &lt;50% of critical facilities in floodplain</t>
  </si>
  <si>
    <t>Life/injury risk percentage &gt;20%</t>
  </si>
  <si>
    <t xml:space="preserve">Involves directly increasing water supply which requires both availability increase and directly connecting supply to user. </t>
  </si>
  <si>
    <t>SVI between 0.25-0.5 (low to moderate vulnerability)</t>
  </si>
  <si>
    <t>&gt;25% of the project cost is nature-based</t>
  </si>
  <si>
    <t>Project delivers benefits in 3 wider benefit categories</t>
  </si>
  <si>
    <t>Project will require ongoing operation and maintenance outside of the owner’s regular maintenance practices;  long-term O&amp;M requirements are undefined; and/or high annual O&amp;M cost &gt; 1% of project (high);</t>
  </si>
  <si>
    <t>Project has a high number of administrative, regulatory and limitations / requirements</t>
  </si>
  <si>
    <t xml:space="preserve">Project will deliver a moderate level of environmental benefits (2-3 categories) </t>
  </si>
  <si>
    <t>Project will have adverse environmental impacts in 2-3 environmental categories</t>
  </si>
  <si>
    <t>Project will protect major and minor access routes in floodplain and emergency service access to EMS, police stations, and fire stations. Allows emergency services access to the entire administrative area.</t>
  </si>
  <si>
    <t>Project region has recommended 15-25% of total projects    </t>
  </si>
  <si>
    <t xml:space="preserve">Project 2 </t>
  </si>
  <si>
    <t xml:space="preserve">Baseline average flood depth &gt; 3.5ft </t>
  </si>
  <si>
    <t>50%-75% of project community affected</t>
  </si>
  <si>
    <t>Reduced risk to &lt;75% of structures in floodplain</t>
  </si>
  <si>
    <t>Indirectly benefits ‘water availability (e.g., recharges aquifers naturally more);</t>
  </si>
  <si>
    <t>&gt; 50% of the project cost is nature-based</t>
  </si>
  <si>
    <t>Project delivers benefits in 2 wider benefit categories</t>
  </si>
  <si>
    <t>Project requires regular, ongoing operation and maintenance; and/or O&amp;M requirements are well defined (Regular);</t>
  </si>
  <si>
    <t>Project has a typical number of administrative, regulatory and limitations / requirements</t>
  </si>
  <si>
    <t>Project will deliver a low level of environmental benefits (1 category)</t>
  </si>
  <si>
    <t>Project will protect some major access routes in floodplain and the majority (&gt;50%) of emergency service access. Some major and many minor access routes will remain flooded, and emergency services access may be restricted in some areas</t>
  </si>
  <si>
    <t>Project region has recommended 10-15% of total projects    </t>
  </si>
  <si>
    <t xml:space="preserve">Project 3 </t>
  </si>
  <si>
    <t>Reduced risk to &lt;10% of structures in floodplain</t>
  </si>
  <si>
    <t>Flood damage reduction &gt; 25%</t>
  </si>
  <si>
    <t>Reduced risk for &lt;75% of critical facilities in floodplain</t>
  </si>
  <si>
    <t>Life/injury risk percentage &gt;50%</t>
  </si>
  <si>
    <t>No impact on water supply</t>
  </si>
  <si>
    <t>SVI between 0.5-0.75 (moderate to high vulnerability)</t>
  </si>
  <si>
    <t>Project delivers benefits in only 1 wider benefit category</t>
  </si>
  <si>
    <t>Project has few administrative, regulatory and implementation limitations / requirements</t>
  </si>
  <si>
    <t>Project will deliver a high level of environmental benefits (4+ categories)</t>
  </si>
  <si>
    <t>Project has no adverse environmental impacts</t>
  </si>
  <si>
    <t>Example Scoring Summary</t>
  </si>
  <si>
    <t xml:space="preserve"> Reduction in critical facilities flood risk</t>
  </si>
  <si>
    <t>Total Score</t>
  </si>
  <si>
    <t>Life &amp; Safety Category Calculation</t>
  </si>
  <si>
    <t>Yes</t>
  </si>
  <si>
    <t>No</t>
  </si>
  <si>
    <t>Area Hazard Rating</t>
  </si>
  <si>
    <r>
      <rPr>
        <sz val="12"/>
        <color theme="1"/>
        <rFont val="Calibri"/>
        <family val="2"/>
        <scheme val="minor"/>
      </rPr>
      <t xml:space="preserve"> </t>
    </r>
    <r>
      <rPr>
        <b/>
        <sz val="10"/>
        <color theme="1"/>
        <rFont val="Calibri"/>
        <family val="2"/>
        <scheme val="minor"/>
      </rPr>
      <t>Area Hazard Rating = depth (velocity+0.5) + debris factor</t>
    </r>
  </si>
  <si>
    <t>Depth (ft)=</t>
  </si>
  <si>
    <t>Velocity (ft/s)=</t>
  </si>
  <si>
    <t>Debris Factor</t>
  </si>
  <si>
    <t>Debris factor lookup table (based on Table A.1 in Defra Flood and Coastal Defence Appraisal Guidance, Assessing the Valuing the Risk to Life from Flooding, UK</t>
  </si>
  <si>
    <t>Depths</t>
  </si>
  <si>
    <t>Pasture / Arable</t>
  </si>
  <si>
    <t>Woodland</t>
  </si>
  <si>
    <t>Urban</t>
  </si>
  <si>
    <t>0 to 0.25m (0 to 0.8ft)</t>
  </si>
  <si>
    <t>0.25m to 0.75m (0.8ft to 2.5ft)</t>
  </si>
  <si>
    <t>Depth &gt; 0.75m (2.5ft) and/or Velocity &gt;2m/s (6.6 ft/s)</t>
  </si>
  <si>
    <t>Debris Factor=</t>
  </si>
  <si>
    <t>Area Hazard Rating=</t>
  </si>
  <si>
    <t>Area Vulnerability Rating</t>
  </si>
  <si>
    <t>Area Vulnerability Rating = (onset + flood warning + nature of area)</t>
  </si>
  <si>
    <t>Area Vulnerability lookup table (based on Table A.2 in Defra Flood and Coastal Defence Appraisal Guidance, Assessing the Valuing the Risk to Life from Flooding, UK</t>
  </si>
  <si>
    <t>Parameter</t>
  </si>
  <si>
    <t xml:space="preserve">Low risk area </t>
  </si>
  <si>
    <t>Medium risk area</t>
  </si>
  <si>
    <t>High risk area</t>
  </si>
  <si>
    <t>Score = 1</t>
  </si>
  <si>
    <t>Score = 2</t>
  </si>
  <si>
    <t>Score = 3</t>
  </si>
  <si>
    <t>Speed on onset</t>
  </si>
  <si>
    <t>Onset of flooding is very gradual (many hours)</t>
  </si>
  <si>
    <t>Onset of flooding is gradual (an hour or so)</t>
  </si>
  <si>
    <t>Rapid flooding</t>
  </si>
  <si>
    <t>Nature of area</t>
  </si>
  <si>
    <t>Multi-story apartments</t>
  </si>
  <si>
    <t xml:space="preserve">Typical residential area, commercial and industrial properties </t>
  </si>
  <si>
    <t>Bungalows, mobile homes, busy roads, parks, single story</t>
  </si>
  <si>
    <t>Flood warning score</t>
  </si>
  <si>
    <t>Flood warning system in place for all possible sources of flooding</t>
  </si>
  <si>
    <t>Flood warning system in place for some of the possible sources of flooding</t>
  </si>
  <si>
    <t>No flood warning system</t>
  </si>
  <si>
    <t>Area vulnerability = sum of scores for ‘speed on onset’, ‘nature of area’ and ‘flood warning’</t>
  </si>
  <si>
    <t>onset=</t>
  </si>
  <si>
    <t>flood warning=</t>
  </si>
  <si>
    <t>nature of area=</t>
  </si>
  <si>
    <t>Area vulnerability=</t>
  </si>
  <si>
    <t>Life/injury Risk=Area Hazard Rating*Area Vulnerability Rating</t>
  </si>
  <si>
    <t>Life Injury Risk (%)=</t>
  </si>
  <si>
    <t>History of loss of life / injury</t>
  </si>
  <si>
    <t>Adjusted Injury Risk (%)=</t>
  </si>
  <si>
    <t>ProjectID</t>
  </si>
  <si>
    <t>Depth (ft)</t>
  </si>
  <si>
    <t>Velocity (ft/s)</t>
  </si>
  <si>
    <t xml:space="preserve">Debris Factor </t>
  </si>
  <si>
    <t>onset</t>
  </si>
  <si>
    <t>flood warning</t>
  </si>
  <si>
    <t>nature of area</t>
  </si>
  <si>
    <t>Area vulnerability</t>
  </si>
  <si>
    <t>Life Injury Risk (%)</t>
  </si>
  <si>
    <t>Severity Ranking: Pre-Project Average Depth of Flooding (100-year)</t>
  </si>
  <si>
    <t>Severity Ranking: Community need</t>
  </si>
  <si>
    <t>Flood Risk Reduction</t>
  </si>
  <si>
    <t>Life and Safety Ranking (Injury / Loss of Life)</t>
  </si>
  <si>
    <t>Water Supply Ranking</t>
  </si>
  <si>
    <t>Social vulnerability ranking</t>
  </si>
  <si>
    <t>Nature-based Solutions Ranking</t>
  </si>
  <si>
    <t>Administrative, Regulatory and other implementation obstacles/difficulty ranking</t>
  </si>
  <si>
    <t>Response</t>
  </si>
  <si>
    <t>Score</t>
  </si>
  <si>
    <t>&gt;75% of project community affected (by population)</t>
  </si>
  <si>
    <t>Reduced risk to &gt;75% of structures in floodplain</t>
  </si>
  <si>
    <t>Flood damage reduction &gt;95%</t>
  </si>
  <si>
    <t>Reduced risk for &gt;75% of critical facilities in floodplain</t>
  </si>
  <si>
    <t>SVI between 0.75-1.00 (high vulnerability)</t>
  </si>
  <si>
    <t>&gt;75% of the project cost is nature-based</t>
  </si>
  <si>
    <t>Project delivers benefits in 4 or more wider benefit categories</t>
  </si>
  <si>
    <t>Project will not require any ongoing operation and maintenance (low);</t>
  </si>
  <si>
    <t>Project region has recommended &lt;10% of total projects    </t>
  </si>
  <si>
    <t>Baseline average flood depth &gt; 2ft</t>
  </si>
  <si>
    <t>Life/injury risk percentage &gt;40%</t>
  </si>
  <si>
    <t>Directly benefits ‘water availability’ by injecting into aquifer but no one takes it as supply directly</t>
  </si>
  <si>
    <t>Project will have adverse environmental impacts in 1 environmental category</t>
  </si>
  <si>
    <t>Project will protect all major access routes in floodplain and all emergency service access. Minor access routes are still flooded or have restricted access in local areas.</t>
  </si>
  <si>
    <t>Baseline average flood depth &gt; 1ft</t>
  </si>
  <si>
    <t>Flood damage reduction &gt; 50%</t>
  </si>
  <si>
    <t>Life/injury risk percentage &gt;30%</t>
  </si>
  <si>
    <t>&lt;25% of project community affected</t>
  </si>
  <si>
    <t>Reduced risk for &lt;10% of critical facilities in floodplain</t>
  </si>
  <si>
    <t>SVI between 0.01-0.25 (low vulnerability)</t>
  </si>
  <si>
    <t>&lt;25% of the project cost is nature-based</t>
  </si>
  <si>
    <t>Project will require extensive and/or specialist operations and maintenance; project O&amp;M needs are uncertain; and/or high annual O&amp;M cost &gt; 5% of project (extensive);</t>
  </si>
  <si>
    <t>Blank</t>
  </si>
  <si>
    <t>NA</t>
  </si>
  <si>
    <t>Project does not provide any environmental benefits</t>
  </si>
  <si>
    <t>Project will have adverse environmental impacts in 4+ categories</t>
  </si>
  <si>
    <t>Project provides no change to major, minor, or emergency access routes in the project area.</t>
  </si>
  <si>
    <t>Project region has recommended &gt;25% of total projects    </t>
  </si>
  <si>
    <t>Baseline average flood depth &lt; 0.5ft</t>
  </si>
  <si>
    <t>Reduced risk to 0 structures in floodplain</t>
  </si>
  <si>
    <t>Flood damage reduction &lt; 25%</t>
  </si>
  <si>
    <t>Reduced risk for 0 structures in floodplain</t>
  </si>
  <si>
    <t>Life/injury risk percentage &lt;20%</t>
  </si>
  <si>
    <t xml:space="preserve">Blank </t>
  </si>
  <si>
    <t>Project does not deliver any wider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</si>
</sst>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s>
  <fonts count="32">
    <font>
      <sz val="11"/>
      <color theme="1"/>
      <name val="Calibri"/>
      <family val="2"/>
      <scheme val="minor"/>
    </font>
    <font>
      <sz val="11"/>
      <color rgb="FF333333"/>
      <name val="Calibri"/>
      <family val="2"/>
      <scheme val="minor"/>
    </font>
    <font>
      <sz val="11"/>
      <name val="Calibri"/>
      <family val="2"/>
      <scheme val="minor"/>
    </font>
    <font>
      <sz val="11"/>
      <color theme="1"/>
      <name val="Calibri"/>
      <family val="2"/>
    </font>
    <font>
      <sz val="11"/>
      <color theme="1"/>
      <name val="Calibri"/>
      <family val="2"/>
      <scheme val="minor"/>
    </font>
    <font>
      <sz val="8"/>
      <name val="Calibri"/>
      <family val="2"/>
      <scheme val="minor"/>
    </font>
    <font>
      <sz val="11"/>
      <color rgb="FF333333"/>
      <name val="Calibri"/>
      <family val="2"/>
    </font>
    <font>
      <sz val="12"/>
      <name val="Calibri"/>
      <family val="2"/>
      <scheme val="minor"/>
    </font>
    <font>
      <b/>
      <sz val="12"/>
      <name val="Calibri"/>
      <family val="2"/>
      <scheme val="minor"/>
    </font>
    <font>
      <b/>
      <sz val="12"/>
      <name val="Calibri"/>
      <family val="1"/>
      <scheme val="minor"/>
    </font>
    <font>
      <b/>
      <sz val="12"/>
      <name val="Times New Roman"/>
      <family val="1"/>
    </font>
    <font>
      <b/>
      <i/>
      <sz val="11"/>
      <color theme="1"/>
      <name val="Calibri"/>
      <family val="2"/>
      <scheme val="minor"/>
    </font>
    <font>
      <b/>
      <sz val="11"/>
      <name val="Calibri"/>
      <family val="2"/>
    </font>
    <font>
      <sz val="12"/>
      <color theme="1"/>
      <name val="Calibri"/>
      <family val="2"/>
      <scheme val="minor"/>
    </font>
    <font>
      <b/>
      <sz val="11"/>
      <color theme="1"/>
      <name val="Calibri"/>
      <family val="2"/>
      <scheme val="minor"/>
    </font>
    <font>
      <b/>
      <sz val="11"/>
      <color rgb="FFFF0000"/>
      <name val="Calibri"/>
      <family val="2"/>
      <scheme val="minor"/>
    </font>
    <font>
      <b/>
      <sz val="10"/>
      <color theme="1"/>
      <name val="Calibri"/>
      <family val="2"/>
      <scheme val="minor"/>
    </font>
    <font>
      <b/>
      <u/>
      <sz val="11"/>
      <color theme="1"/>
      <name val="Calibri"/>
      <family val="2"/>
      <scheme val="minor"/>
    </font>
    <font>
      <b/>
      <u/>
      <sz val="12"/>
      <color theme="1"/>
      <name val="Calibri"/>
      <family val="2"/>
      <scheme val="minor"/>
    </font>
    <font>
      <sz val="11"/>
      <color rgb="FF000000"/>
      <name val="Calibri"/>
      <family val="2"/>
      <scheme val="minor"/>
    </font>
    <font>
      <b/>
      <sz val="16"/>
      <color theme="1"/>
      <name val="Calibri"/>
      <family val="2"/>
      <scheme val="minor"/>
    </font>
    <font>
      <b/>
      <u/>
      <sz val="16"/>
      <color theme="1"/>
      <name val="Calibri"/>
      <family val="2"/>
      <scheme val="minor"/>
    </font>
    <font>
      <sz val="10"/>
      <color theme="1"/>
      <name val="Calibri"/>
      <family val="2"/>
      <scheme val="minor"/>
    </font>
    <font>
      <sz val="10"/>
      <name val="Calibri"/>
      <family val="2"/>
      <scheme val="minor"/>
    </font>
    <font>
      <sz val="11"/>
      <color theme="0"/>
      <name val="Calibri"/>
      <family val="2"/>
      <scheme val="minor"/>
    </font>
    <font>
      <sz val="12"/>
      <color theme="0"/>
      <name val="Calibri"/>
      <family val="2"/>
      <scheme val="minor"/>
    </font>
    <font>
      <sz val="11"/>
      <color theme="0" tint="-0.34998626667073579"/>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b/>
      <sz val="11"/>
      <color theme="1"/>
      <name val="Calibri"/>
      <family val="2"/>
    </font>
    <font>
      <sz val="10"/>
      <color theme="1"/>
      <name val="Calibri"/>
      <family val="2"/>
    </font>
  </fonts>
  <fills count="8">
    <fill>
      <patternFill patternType="none"/>
    </fill>
    <fill>
      <patternFill patternType="gray125"/>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9" tint="0.59996337778862885"/>
        <bgColor indexed="64"/>
      </patternFill>
    </fill>
    <fill>
      <patternFill patternType="solid">
        <fgColor theme="0"/>
        <bgColor indexed="64"/>
      </patternFill>
    </fill>
    <fill>
      <patternFill patternType="solid">
        <fgColor rgb="FF002060"/>
        <bgColor indexed="64"/>
      </patternFill>
    </fill>
    <fill>
      <patternFill patternType="solid">
        <fgColor rgb="FF002060"/>
        <bgColor theme="9" tint="0.79998168889431442"/>
      </patternFill>
    </fill>
  </fills>
  <borders count="37">
    <border>
      <left/>
      <right/>
      <top/>
      <bottom/>
      <diagonal/>
    </border>
    <border>
      <left style="thin">
        <color auto="1"/>
      </left>
      <right style="thin">
        <color auto="1"/>
      </right>
      <top style="thin">
        <color auto="1"/>
      </top>
      <bottom style="thin">
        <color auto="1"/>
      </bottom>
      <diagonal/>
    </border>
    <border>
      <left style="thin">
        <color theme="9" tint="0.39997558519241921"/>
      </left>
      <right/>
      <top style="thin">
        <color theme="9" tint="0.39997558519241921"/>
      </top>
      <bottom/>
      <diagonal/>
    </border>
    <border>
      <left style="thin">
        <color theme="9" tint="0.39997558519241921"/>
      </left>
      <right style="thin">
        <color indexed="64"/>
      </right>
      <top style="thin">
        <color theme="9" tint="0.39997558519241921"/>
      </top>
      <bottom/>
      <diagonal/>
    </border>
    <border>
      <left/>
      <right/>
      <top style="thin">
        <color theme="9" tint="0.39997558519241921"/>
      </top>
      <bottom/>
      <diagonal/>
    </border>
    <border>
      <left/>
      <right/>
      <top style="thick">
        <color indexed="64"/>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n">
        <color auto="1"/>
      </bottom>
      <diagonal/>
    </border>
    <border>
      <left/>
      <right/>
      <top style="thick">
        <color theme="0" tint="-0.24994659260841701"/>
      </top>
      <bottom/>
      <diagonal/>
    </border>
    <border>
      <left/>
      <right/>
      <top style="thin">
        <color auto="1"/>
      </top>
      <bottom/>
      <diagonal/>
    </border>
    <border>
      <left/>
      <right/>
      <top style="thick">
        <color theme="0" tint="-0.24994659260841701"/>
      </top>
      <bottom style="thin">
        <color auto="1"/>
      </bottom>
      <diagonal/>
    </border>
    <border>
      <left/>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197">
    <xf numFmtId="0" fontId="0" fillId="0" borderId="0" xfId="0"/>
    <xf numFmtId="0" fontId="0" fillId="0" borderId="0" xfId="0" applyBorder="1" applyAlignment="1">
      <alignment wrapText="1"/>
    </xf>
    <xf numFmtId="0" fontId="0" fillId="0" borderId="0" xfId="0" applyBorder="1" applyAlignment="1">
      <alignment horizontal="center" wrapText="1"/>
    </xf>
    <xf numFmtId="0" fontId="7" fillId="0" borderId="0" xfId="0" applyFont="1"/>
    <xf numFmtId="0" fontId="3" fillId="0" borderId="1" xfId="0" applyNumberFormat="1" applyFont="1" applyBorder="1" applyAlignment="1">
      <alignment wrapText="1"/>
    </xf>
    <xf numFmtId="0" fontId="9"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4" xfId="0" applyNumberFormat="1" applyFont="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0" fillId="0" borderId="1" xfId="0" applyBorder="1" applyAlignment="1">
      <alignment horizontal="left"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left" vertical="center" wrapText="1"/>
    </xf>
    <xf numFmtId="0" fontId="7" fillId="0" borderId="0" xfId="0" applyFont="1" applyAlignment="1">
      <alignment horizontal="center" vertical="center" wrapText="1"/>
    </xf>
    <xf numFmtId="0" fontId="8" fillId="2" borderId="2" xfId="0" applyNumberFormat="1" applyFont="1" applyFill="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0" borderId="1" xfId="0" applyNumberFormat="1" applyFont="1" applyBorder="1" applyAlignment="1">
      <alignment horizontal="left" vertical="center" wrapText="1"/>
    </xf>
    <xf numFmtId="0" fontId="0"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6"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0" fontId="3" fillId="0" borderId="1" xfId="0" applyNumberFormat="1" applyFont="1" applyBorder="1" applyAlignment="1">
      <alignment vertical="center" wrapText="1"/>
    </xf>
    <xf numFmtId="0" fontId="2" fillId="2" borderId="1" xfId="0" applyFont="1" applyFill="1" applyBorder="1" applyAlignment="1">
      <alignment vertical="center" wrapText="1"/>
    </xf>
    <xf numFmtId="42" fontId="1" fillId="0" borderId="1" xfId="1"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wrapText="1"/>
    </xf>
    <xf numFmtId="44" fontId="3" fillId="0" borderId="1" xfId="1"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NumberFormat="1" applyFont="1" applyFill="1" applyBorder="1" applyAlignment="1">
      <alignment horizontal="left" wrapText="1"/>
    </xf>
    <xf numFmtId="0" fontId="2" fillId="0" borderId="1" xfId="0" applyFont="1" applyFill="1" applyBorder="1" applyAlignment="1">
      <alignment wrapText="1"/>
    </xf>
    <xf numFmtId="0" fontId="0"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1" fillId="0" borderId="1" xfId="0" applyNumberFormat="1" applyFont="1" applyFill="1" applyBorder="1" applyAlignment="1">
      <alignment horizontal="center" wrapText="1"/>
    </xf>
    <xf numFmtId="42" fontId="1" fillId="0" borderId="1" xfId="1" applyNumberFormat="1" applyFont="1" applyFill="1" applyBorder="1" applyAlignment="1">
      <alignment horizontal="center" wrapText="1"/>
    </xf>
    <xf numFmtId="3" fontId="1" fillId="0" borderId="1" xfId="0" applyNumberFormat="1" applyFont="1" applyFill="1" applyBorder="1" applyAlignment="1">
      <alignment horizontal="center" wrapText="1"/>
    </xf>
    <xf numFmtId="0" fontId="3" fillId="0" borderId="1" xfId="0" applyNumberFormat="1" applyFont="1" applyFill="1" applyBorder="1" applyAlignment="1">
      <alignment wrapText="1"/>
    </xf>
    <xf numFmtId="0" fontId="0" fillId="0" borderId="0" xfId="0" applyFill="1"/>
    <xf numFmtId="0" fontId="11" fillId="0" borderId="0" xfId="0" applyFont="1"/>
    <xf numFmtId="0" fontId="3" fillId="0" borderId="7" xfId="0" applyNumberFormat="1" applyFont="1" applyFill="1" applyBorder="1" applyAlignment="1">
      <alignment horizontal="center" wrapText="1"/>
    </xf>
    <xf numFmtId="0" fontId="3" fillId="0" borderId="1" xfId="0" applyNumberFormat="1" applyFont="1" applyFill="1" applyBorder="1" applyAlignment="1">
      <alignment horizontal="center" wrapText="1"/>
    </xf>
    <xf numFmtId="0" fontId="13" fillId="0" borderId="0" xfId="0" applyFont="1" applyAlignment="1">
      <alignment horizontal="left" vertical="center" indent="10"/>
    </xf>
    <xf numFmtId="0" fontId="16" fillId="0" borderId="0" xfId="0" applyFont="1"/>
    <xf numFmtId="0" fontId="14" fillId="0" borderId="0" xfId="0" applyFont="1"/>
    <xf numFmtId="0" fontId="14" fillId="0" borderId="1" xfId="0" applyFont="1" applyBorder="1" applyAlignment="1">
      <alignment vertical="center" wrapText="1"/>
    </xf>
    <xf numFmtId="0" fontId="16" fillId="0" borderId="0" xfId="0" applyFont="1" applyAlignment="1">
      <alignment vertical="center"/>
    </xf>
    <xf numFmtId="0" fontId="0" fillId="0" borderId="1" xfId="0" applyBorder="1"/>
    <xf numFmtId="0" fontId="13" fillId="0" borderId="0" xfId="0" applyFont="1" applyAlignment="1">
      <alignment vertical="center"/>
    </xf>
    <xf numFmtId="0" fontId="14" fillId="0" borderId="9" xfId="0" applyFont="1" applyBorder="1"/>
    <xf numFmtId="0" fontId="17" fillId="0" borderId="0" xfId="0" applyFont="1"/>
    <xf numFmtId="0" fontId="18" fillId="0" borderId="0" xfId="0" applyFont="1"/>
    <xf numFmtId="0" fontId="0" fillId="0" borderId="0" xfId="0" applyFont="1"/>
    <xf numFmtId="0" fontId="0" fillId="0" borderId="1" xfId="0" applyFont="1" applyBorder="1"/>
    <xf numFmtId="0" fontId="0" fillId="0" borderId="6" xfId="0" applyBorder="1"/>
    <xf numFmtId="0" fontId="14" fillId="0" borderId="6" xfId="0" applyFont="1" applyBorder="1" applyAlignment="1">
      <alignment vertical="center" wrapText="1"/>
    </xf>
    <xf numFmtId="0" fontId="14" fillId="0" borderId="11" xfId="0" applyFont="1" applyBorder="1" applyAlignment="1">
      <alignment vertical="center" wrapText="1"/>
    </xf>
    <xf numFmtId="0" fontId="14" fillId="0" borderId="13" xfId="0" applyFont="1" applyBorder="1"/>
    <xf numFmtId="0" fontId="19" fillId="0" borderId="1" xfId="0" applyFont="1" applyBorder="1" applyAlignment="1">
      <alignment vertical="center" wrapText="1"/>
    </xf>
    <xf numFmtId="0" fontId="15" fillId="0" borderId="0" xfId="0" applyFont="1" applyFill="1" applyBorder="1" applyAlignment="1">
      <alignment vertical="center" wrapText="1"/>
    </xf>
    <xf numFmtId="0" fontId="20" fillId="0" borderId="0" xfId="0" applyFont="1"/>
    <xf numFmtId="0" fontId="0" fillId="0" borderId="1" xfId="0" applyFont="1" applyBorder="1" applyAlignment="1">
      <alignment horizontal="center" vertical="center" wrapText="1"/>
    </xf>
    <xf numFmtId="0" fontId="2" fillId="0" borderId="1" xfId="0" applyFont="1" applyBorder="1" applyAlignment="1">
      <alignment vertical="center" wrapText="1"/>
    </xf>
    <xf numFmtId="0" fontId="21" fillId="0" borderId="0" xfId="0" applyFont="1"/>
    <xf numFmtId="0" fontId="0" fillId="3" borderId="1" xfId="0" applyFill="1" applyBorder="1"/>
    <xf numFmtId="0" fontId="14" fillId="0" borderId="10" xfId="0" applyFont="1" applyBorder="1"/>
    <xf numFmtId="0" fontId="8" fillId="4" borderId="1"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0" fillId="0" borderId="17" xfId="0" applyBorder="1"/>
    <xf numFmtId="0" fontId="7" fillId="0" borderId="0" xfId="0" applyFont="1" applyAlignment="1">
      <alignment horizontal="center" vertical="center"/>
    </xf>
    <xf numFmtId="0" fontId="14" fillId="0" borderId="6" xfId="0" applyFont="1" applyBorder="1" applyAlignment="1">
      <alignment horizontal="left" vertical="center" indent="4"/>
    </xf>
    <xf numFmtId="0" fontId="14" fillId="0" borderId="6" xfId="0" applyFont="1" applyBorder="1"/>
    <xf numFmtId="0" fontId="0" fillId="0" borderId="19" xfId="0" applyBorder="1"/>
    <xf numFmtId="0" fontId="0" fillId="3" borderId="0" xfId="0" applyFill="1" applyAlignment="1">
      <alignment vertical="center" wrapText="1"/>
    </xf>
    <xf numFmtId="0" fontId="0" fillId="0" borderId="10" xfId="0" applyBorder="1"/>
    <xf numFmtId="0" fontId="0" fillId="0" borderId="0" xfId="0" applyAlignment="1">
      <alignment vertical="center" wrapText="1"/>
    </xf>
    <xf numFmtId="0" fontId="14" fillId="0" borderId="12" xfId="0" applyFont="1" applyBorder="1" applyAlignment="1">
      <alignment vertical="center" wrapText="1"/>
    </xf>
    <xf numFmtId="0" fontId="3" fillId="0" borderId="16" xfId="0" applyNumberFormat="1" applyFont="1" applyFill="1" applyBorder="1" applyAlignment="1">
      <alignment wrapText="1"/>
    </xf>
    <xf numFmtId="0" fontId="0" fillId="0" borderId="0" xfId="0" applyBorder="1" applyAlignment="1">
      <alignment horizontal="center" vertical="center" wrapText="1"/>
    </xf>
    <xf numFmtId="0" fontId="0" fillId="0" borderId="20" xfId="0" applyBorder="1"/>
    <xf numFmtId="0" fontId="14" fillId="0" borderId="17" xfId="0" applyFont="1" applyBorder="1"/>
    <xf numFmtId="0" fontId="24" fillId="0" borderId="21" xfId="0" applyFont="1" applyFill="1" applyBorder="1" applyAlignment="1">
      <alignment vertical="center" wrapText="1"/>
    </xf>
    <xf numFmtId="0" fontId="24" fillId="0" borderId="0" xfId="0" applyFont="1"/>
    <xf numFmtId="0" fontId="24" fillId="0" borderId="1" xfId="0" applyFont="1" applyBorder="1"/>
    <xf numFmtId="0" fontId="25" fillId="0" borderId="1" xfId="0" applyFont="1" applyBorder="1" applyAlignment="1">
      <alignment vertical="center"/>
    </xf>
    <xf numFmtId="0" fontId="26" fillId="0" borderId="0" xfId="0" applyFont="1"/>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1" fillId="0" borderId="14" xfId="0" applyNumberFormat="1" applyFont="1" applyFill="1" applyBorder="1" applyAlignment="1">
      <alignment horizontal="center" wrapText="1"/>
    </xf>
    <xf numFmtId="0" fontId="3" fillId="0" borderId="14" xfId="0" applyNumberFormat="1" applyFont="1" applyFill="1" applyBorder="1" applyAlignment="1">
      <alignment horizontal="center" wrapText="1"/>
    </xf>
    <xf numFmtId="0" fontId="0" fillId="0" borderId="14" xfId="0" applyNumberFormat="1" applyFont="1" applyFill="1" applyBorder="1" applyAlignment="1">
      <alignment horizontal="center" vertical="center" wrapText="1"/>
    </xf>
    <xf numFmtId="0" fontId="14" fillId="0" borderId="1" xfId="0" applyFont="1" applyBorder="1"/>
    <xf numFmtId="0" fontId="14" fillId="0" borderId="1" xfId="0" applyFont="1" applyBorder="1" applyAlignment="1">
      <alignment horizontal="left" vertical="center" indent="4"/>
    </xf>
    <xf numFmtId="0" fontId="0" fillId="0" borderId="19" xfId="0" applyBorder="1" applyAlignment="1">
      <alignment vertical="center" wrapText="1"/>
    </xf>
    <xf numFmtId="0" fontId="14" fillId="0" borderId="1" xfId="0" applyFont="1" applyBorder="1" applyAlignment="1">
      <alignment horizontal="left" vertical="center" wrapText="1"/>
    </xf>
    <xf numFmtId="0" fontId="0" fillId="5" borderId="1" xfId="0" applyFill="1" applyBorder="1" applyAlignment="1">
      <alignment vertical="center" wrapText="1"/>
    </xf>
    <xf numFmtId="0" fontId="0" fillId="6" borderId="1" xfId="0" applyNumberFormat="1" applyFont="1" applyFill="1" applyBorder="1" applyAlignment="1">
      <alignment horizontal="left" wrapText="1"/>
    </xf>
    <xf numFmtId="0" fontId="12" fillId="7" borderId="16" xfId="0" applyNumberFormat="1" applyFont="1" applyFill="1" applyBorder="1" applyAlignment="1">
      <alignment horizontal="center" vertical="center" wrapText="1"/>
    </xf>
    <xf numFmtId="0" fontId="12" fillId="6" borderId="1" xfId="0" applyNumberFormat="1" applyFont="1" applyFill="1" applyBorder="1" applyAlignment="1">
      <alignment horizontal="center" vertical="center" wrapText="1"/>
    </xf>
    <xf numFmtId="0" fontId="12" fillId="7" borderId="1" xfId="0" applyNumberFormat="1" applyFont="1" applyFill="1" applyBorder="1" applyAlignment="1">
      <alignment horizontal="center" vertical="center" wrapText="1"/>
    </xf>
    <xf numFmtId="0" fontId="3" fillId="7" borderId="1" xfId="0" applyNumberFormat="1" applyFont="1" applyFill="1" applyBorder="1" applyAlignment="1">
      <alignment wrapText="1"/>
    </xf>
    <xf numFmtId="0" fontId="0" fillId="3" borderId="1" xfId="0" applyFill="1" applyBorder="1" applyAlignment="1">
      <alignment vertical="center" wrapText="1"/>
    </xf>
    <xf numFmtId="0" fontId="0" fillId="0" borderId="0" xfId="0" applyAlignment="1">
      <alignment horizontal="left" vertical="top" wrapText="1"/>
    </xf>
    <xf numFmtId="0" fontId="14" fillId="0" borderId="0" xfId="0" applyFont="1" applyAlignment="1">
      <alignment vertical="top" wrapText="1"/>
    </xf>
    <xf numFmtId="0" fontId="29" fillId="0" borderId="0" xfId="0" applyFont="1"/>
    <xf numFmtId="0" fontId="29" fillId="0" borderId="0" xfId="0" applyFont="1" applyAlignment="1">
      <alignment horizontal="right" vertical="top" wrapText="1"/>
    </xf>
    <xf numFmtId="0" fontId="22" fillId="0" borderId="14" xfId="0" applyFont="1" applyFill="1" applyBorder="1" applyAlignment="1">
      <alignment vertical="center" wrapText="1"/>
    </xf>
    <xf numFmtId="0" fontId="6" fillId="0" borderId="1" xfId="0" applyNumberFormat="1" applyFont="1" applyFill="1" applyBorder="1" applyAlignment="1">
      <alignment horizontal="center" wrapText="1"/>
    </xf>
    <xf numFmtId="0" fontId="1" fillId="0" borderId="26" xfId="0" applyNumberFormat="1" applyFont="1" applyFill="1" applyBorder="1" applyAlignment="1">
      <alignment horizontal="center" wrapText="1"/>
    </xf>
    <xf numFmtId="0" fontId="3" fillId="0" borderId="25" xfId="0" applyNumberFormat="1" applyFont="1" applyFill="1" applyBorder="1" applyAlignment="1">
      <alignment horizontal="center" wrapText="1"/>
    </xf>
    <xf numFmtId="0" fontId="3" fillId="0" borderId="26" xfId="0" applyNumberFormat="1" applyFont="1" applyFill="1" applyBorder="1" applyAlignment="1">
      <alignment horizontal="center" wrapText="1"/>
    </xf>
    <xf numFmtId="0" fontId="1" fillId="0" borderId="25" xfId="0" applyNumberFormat="1" applyFont="1" applyFill="1" applyBorder="1" applyAlignment="1">
      <alignment horizontal="center" wrapText="1"/>
    </xf>
    <xf numFmtId="0" fontId="22" fillId="0" borderId="1" xfId="0" applyFont="1" applyFill="1" applyBorder="1" applyAlignment="1">
      <alignment vertical="center" wrapText="1"/>
    </xf>
    <xf numFmtId="164" fontId="1" fillId="0" borderId="14" xfId="1" applyNumberFormat="1" applyFont="1" applyFill="1" applyBorder="1" applyAlignment="1">
      <alignment horizontal="center" wrapText="1"/>
    </xf>
    <xf numFmtId="0" fontId="0" fillId="0" borderId="14" xfId="0" applyNumberFormat="1" applyFill="1" applyBorder="1" applyAlignment="1">
      <alignment horizontal="center" wrapText="1"/>
    </xf>
    <xf numFmtId="0" fontId="0" fillId="0" borderId="25" xfId="0" applyNumberFormat="1" applyFill="1" applyBorder="1" applyAlignment="1">
      <alignment horizontal="center" wrapText="1"/>
    </xf>
    <xf numFmtId="0" fontId="22" fillId="0" borderId="25" xfId="0" applyFont="1" applyFill="1" applyBorder="1" applyAlignment="1">
      <alignment vertical="center" wrapText="1"/>
    </xf>
    <xf numFmtId="0" fontId="22" fillId="0" borderId="26" xfId="0" applyFont="1" applyFill="1" applyBorder="1" applyAlignment="1">
      <alignment vertical="center" wrapText="1"/>
    </xf>
    <xf numFmtId="0" fontId="0" fillId="0" borderId="0" xfId="0" applyFill="1" applyBorder="1" applyAlignment="1">
      <alignment wrapText="1"/>
    </xf>
    <xf numFmtId="0" fontId="0" fillId="0" borderId="0" xfId="0" applyFill="1" applyBorder="1" applyAlignment="1">
      <alignment horizontal="center" wrapText="1"/>
    </xf>
    <xf numFmtId="0" fontId="0" fillId="0" borderId="17" xfId="0" applyFill="1" applyBorder="1" applyAlignment="1">
      <alignment horizontal="center"/>
    </xf>
    <xf numFmtId="0" fontId="0" fillId="0" borderId="17" xfId="0" applyFill="1" applyBorder="1"/>
    <xf numFmtId="0" fontId="0" fillId="0" borderId="0" xfId="0" applyFill="1" applyAlignment="1">
      <alignment horizontal="center"/>
    </xf>
    <xf numFmtId="0" fontId="0" fillId="0" borderId="0" xfId="0" applyFill="1" applyBorder="1"/>
    <xf numFmtId="0" fontId="7" fillId="0" borderId="18" xfId="0" applyFont="1" applyFill="1" applyBorder="1"/>
    <xf numFmtId="6" fontId="1" fillId="0" borderId="1" xfId="0" applyNumberFormat="1" applyFont="1" applyFill="1" applyBorder="1" applyAlignment="1">
      <alignment horizontal="center" wrapText="1"/>
    </xf>
    <xf numFmtId="0" fontId="0" fillId="0" borderId="1" xfId="0" applyFill="1" applyBorder="1" applyAlignment="1">
      <alignment vertical="center" wrapText="1"/>
    </xf>
    <xf numFmtId="0" fontId="23" fillId="0" borderId="1" xfId="0" applyFont="1" applyFill="1" applyBorder="1" applyAlignment="1">
      <alignment vertical="center" wrapText="1"/>
    </xf>
    <xf numFmtId="9" fontId="1" fillId="0" borderId="14" xfId="0" applyNumberFormat="1" applyFont="1" applyFill="1" applyBorder="1" applyAlignment="1">
      <alignment horizontal="center" wrapText="1"/>
    </xf>
    <xf numFmtId="9" fontId="1" fillId="0" borderId="1" xfId="0" applyNumberFormat="1" applyFont="1" applyFill="1" applyBorder="1" applyAlignment="1">
      <alignment horizontal="center" wrapText="1"/>
    </xf>
    <xf numFmtId="164" fontId="1" fillId="0" borderId="1" xfId="1" applyNumberFormat="1" applyFont="1" applyFill="1" applyBorder="1" applyAlignment="1">
      <alignment horizontal="center" wrapText="1"/>
    </xf>
    <xf numFmtId="0" fontId="0" fillId="0" borderId="14" xfId="0" applyNumberFormat="1" applyFont="1" applyFill="1" applyBorder="1" applyAlignment="1">
      <alignment horizontal="center" wrapText="1"/>
    </xf>
    <xf numFmtId="1" fontId="0" fillId="0" borderId="1" xfId="0" applyNumberFormat="1" applyFont="1" applyFill="1" applyBorder="1" applyAlignment="1">
      <alignment horizontal="center" wrapText="1"/>
    </xf>
    <xf numFmtId="0" fontId="14" fillId="0" borderId="1" xfId="0" applyNumberFormat="1" applyFont="1" applyFill="1" applyBorder="1" applyAlignment="1">
      <alignment horizontal="center" wrapText="1"/>
    </xf>
    <xf numFmtId="0" fontId="31" fillId="0" borderId="14" xfId="0" applyNumberFormat="1" applyFont="1" applyFill="1" applyBorder="1" applyAlignment="1">
      <alignment vertical="center" wrapText="1"/>
    </xf>
    <xf numFmtId="0" fontId="0" fillId="0" borderId="1" xfId="0" applyFill="1" applyBorder="1"/>
    <xf numFmtId="0" fontId="30" fillId="0" borderId="1" xfId="0" applyNumberFormat="1" applyFont="1" applyFill="1" applyBorder="1" applyAlignment="1">
      <alignment horizontal="center" wrapText="1"/>
    </xf>
    <xf numFmtId="0" fontId="0" fillId="0" borderId="25" xfId="0" applyNumberFormat="1" applyFont="1" applyFill="1" applyBorder="1" applyAlignment="1">
      <alignment horizontal="center" wrapText="1"/>
    </xf>
    <xf numFmtId="1" fontId="0" fillId="0" borderId="26" xfId="0" applyNumberFormat="1" applyFont="1" applyFill="1" applyBorder="1" applyAlignment="1">
      <alignment horizontal="center" wrapText="1"/>
    </xf>
    <xf numFmtId="0" fontId="0" fillId="0" borderId="26" xfId="0" applyNumberFormat="1" applyFont="1" applyFill="1" applyBorder="1" applyAlignment="1">
      <alignment horizontal="center" wrapText="1"/>
    </xf>
    <xf numFmtId="0" fontId="3" fillId="0" borderId="26" xfId="0" applyNumberFormat="1" applyFont="1" applyFill="1" applyBorder="1" applyAlignment="1">
      <alignment wrapText="1"/>
    </xf>
    <xf numFmtId="0" fontId="6" fillId="0" borderId="26" xfId="0" applyNumberFormat="1" applyFont="1" applyFill="1" applyBorder="1" applyAlignment="1">
      <alignment horizontal="center" wrapText="1"/>
    </xf>
    <xf numFmtId="0" fontId="31" fillId="0" borderId="25" xfId="0" applyNumberFormat="1" applyFont="1" applyFill="1" applyBorder="1" applyAlignment="1">
      <alignment vertical="center" wrapText="1"/>
    </xf>
    <xf numFmtId="0" fontId="0" fillId="0" borderId="26" xfId="0" applyFill="1" applyBorder="1"/>
    <xf numFmtId="0" fontId="1" fillId="0" borderId="7" xfId="0" applyNumberFormat="1" applyFont="1" applyFill="1" applyBorder="1" applyAlignment="1">
      <alignment horizontal="center" wrapText="1"/>
    </xf>
    <xf numFmtId="0" fontId="3" fillId="0" borderId="7" xfId="0" applyNumberFormat="1" applyFont="1" applyFill="1" applyBorder="1" applyAlignment="1">
      <alignment wrapText="1"/>
    </xf>
    <xf numFmtId="0" fontId="3" fillId="0" borderId="31" xfId="0" applyNumberFormat="1" applyFont="1" applyFill="1" applyBorder="1" applyAlignment="1">
      <alignment wrapText="1"/>
    </xf>
    <xf numFmtId="0" fontId="8" fillId="4" borderId="14" xfId="0" applyNumberFormat="1" applyFont="1" applyFill="1" applyBorder="1" applyAlignment="1">
      <alignment horizontal="center" vertical="center" wrapText="1"/>
    </xf>
    <xf numFmtId="0" fontId="8" fillId="4" borderId="7" xfId="0" applyNumberFormat="1" applyFont="1" applyFill="1" applyBorder="1" applyAlignment="1">
      <alignment horizontal="center" vertical="center" wrapText="1"/>
    </xf>
    <xf numFmtId="0" fontId="3" fillId="0" borderId="31" xfId="0" applyNumberFormat="1" applyFont="1" applyFill="1" applyBorder="1" applyAlignment="1">
      <alignment horizontal="center" wrapText="1"/>
    </xf>
    <xf numFmtId="0" fontId="8" fillId="2" borderId="7"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0" fillId="0" borderId="33" xfId="0" applyFill="1" applyBorder="1" applyAlignment="1">
      <alignment horizontal="left" vertical="center" wrapText="1"/>
    </xf>
    <xf numFmtId="0" fontId="0" fillId="0" borderId="33" xfId="0" applyNumberFormat="1" applyFont="1" applyFill="1" applyBorder="1" applyAlignment="1">
      <alignment horizontal="left" wrapText="1"/>
    </xf>
    <xf numFmtId="0" fontId="0" fillId="0" borderId="34" xfId="0" applyNumberFormat="1" applyFont="1" applyFill="1" applyBorder="1" applyAlignment="1">
      <alignment horizontal="left" wrapText="1"/>
    </xf>
    <xf numFmtId="0" fontId="9" fillId="2" borderId="14" xfId="0" applyFont="1" applyFill="1" applyBorder="1" applyAlignment="1">
      <alignment horizontal="center" vertical="center" wrapText="1"/>
    </xf>
    <xf numFmtId="0" fontId="8" fillId="4" borderId="15" xfId="0" applyNumberFormat="1" applyFont="1" applyFill="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8" fillId="4" borderId="15" xfId="0" applyNumberFormat="1" applyFont="1" applyFill="1" applyBorder="1" applyAlignment="1">
      <alignment horizontal="center" vertical="center" wrapText="1"/>
    </xf>
    <xf numFmtId="0" fontId="8" fillId="4" borderId="35" xfId="0" applyNumberFormat="1" applyFont="1" applyFill="1" applyBorder="1" applyAlignment="1">
      <alignment horizontal="center" vertical="center" wrapText="1"/>
    </xf>
    <xf numFmtId="0" fontId="8" fillId="4" borderId="36" xfId="0" applyNumberFormat="1" applyFont="1" applyFill="1" applyBorder="1" applyAlignment="1">
      <alignment horizontal="center" vertical="center" wrapText="1"/>
    </xf>
    <xf numFmtId="0" fontId="27" fillId="0" borderId="22" xfId="0" applyFont="1" applyFill="1" applyBorder="1" applyAlignment="1">
      <alignment horizontal="center"/>
    </xf>
    <xf numFmtId="0" fontId="27" fillId="0" borderId="23" xfId="0" applyFont="1" applyFill="1" applyBorder="1" applyAlignment="1">
      <alignment horizontal="center"/>
    </xf>
    <xf numFmtId="0" fontId="27" fillId="0" borderId="24" xfId="0" applyFont="1" applyFill="1" applyBorder="1" applyAlignment="1">
      <alignment horizontal="center"/>
    </xf>
    <xf numFmtId="0" fontId="27" fillId="0" borderId="28" xfId="0" applyFont="1" applyFill="1" applyBorder="1" applyAlignment="1">
      <alignment horizontal="center"/>
    </xf>
    <xf numFmtId="0" fontId="27" fillId="0" borderId="29" xfId="0" applyFont="1" applyFill="1" applyBorder="1" applyAlignment="1">
      <alignment horizontal="center"/>
    </xf>
    <xf numFmtId="0" fontId="27" fillId="0" borderId="30" xfId="0" applyFont="1" applyFill="1" applyBorder="1" applyAlignment="1">
      <alignment horizontal="center"/>
    </xf>
    <xf numFmtId="0" fontId="27" fillId="0" borderId="28" xfId="0" applyFont="1" applyFill="1" applyBorder="1" applyAlignment="1">
      <alignment horizontal="center" wrapText="1"/>
    </xf>
    <xf numFmtId="0" fontId="27" fillId="0" borderId="29" xfId="0" applyFont="1" applyFill="1" applyBorder="1" applyAlignment="1">
      <alignment horizontal="center" wrapText="1"/>
    </xf>
    <xf numFmtId="0" fontId="27" fillId="0" borderId="30" xfId="0" applyFont="1" applyFill="1" applyBorder="1" applyAlignment="1">
      <alignment horizontal="center" wrapText="1"/>
    </xf>
    <xf numFmtId="0" fontId="27" fillId="0" borderId="12" xfId="0" applyFont="1" applyFill="1" applyBorder="1" applyAlignment="1">
      <alignment horizontal="center"/>
    </xf>
    <xf numFmtId="0" fontId="27" fillId="0" borderId="27" xfId="0" applyFont="1" applyFill="1" applyBorder="1" applyAlignment="1">
      <alignment horizontal="center"/>
    </xf>
    <xf numFmtId="0" fontId="27" fillId="0" borderId="13" xfId="0" applyFont="1" applyFill="1" applyBorder="1" applyAlignment="1">
      <alignment horizontal="center"/>
    </xf>
    <xf numFmtId="0" fontId="27" fillId="0" borderId="9" xfId="0" applyFont="1" applyFill="1" applyBorder="1" applyAlignment="1">
      <alignment horizontal="center"/>
    </xf>
    <xf numFmtId="0" fontId="27" fillId="0" borderId="32" xfId="0" applyFont="1" applyFill="1" applyBorder="1" applyAlignment="1">
      <alignment horizontal="center"/>
    </xf>
    <xf numFmtId="0" fontId="27" fillId="0" borderId="10" xfId="0" applyFont="1" applyFill="1" applyBorder="1" applyAlignment="1">
      <alignment horizontal="center"/>
    </xf>
    <xf numFmtId="0" fontId="0" fillId="0" borderId="1" xfId="0" applyBorder="1" applyAlignment="1">
      <alignment vertical="center" wrapText="1"/>
    </xf>
    <xf numFmtId="0" fontId="4" fillId="0" borderId="1" xfId="0" applyFont="1" applyBorder="1" applyAlignment="1">
      <alignment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4" borderId="1" xfId="0" quotePrefix="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cellXfs>
  <cellStyles count="2">
    <cellStyle name="Currency" xfId="1" builtinId="4"/>
    <cellStyle name="Normal" xfId="0" builtinId="0"/>
  </cellStyles>
  <dxfs count="139">
    <dxf>
      <font>
        <b val="0"/>
        <i val="0"/>
        <strike val="0"/>
        <condense val="0"/>
        <extend val="0"/>
        <outline val="0"/>
        <shadow val="0"/>
        <u val="none"/>
        <vertAlign val="baseline"/>
        <sz val="11"/>
        <color theme="1"/>
        <name val="Calibri"/>
        <scheme val="none"/>
      </font>
      <numFmt numFmtId="0" formatCode="Genera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none"/>
      </font>
      <numFmt numFmtId="0" formatCode="Genera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none"/>
      </font>
      <numFmt numFmtId="0" formatCode="Genera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ck">
          <color auto="1"/>
        </left>
        <right style="thin">
          <color indexed="64"/>
        </right>
        <top style="thin">
          <color indexed="64"/>
        </top>
        <bottom style="thin">
          <color indexed="64"/>
        </bottom>
        <vertical/>
        <horizontal style="thin">
          <color indexed="64"/>
        </horizontal>
      </border>
    </dxf>
    <dxf>
      <font>
        <strike val="0"/>
        <outline val="0"/>
        <shadow val="0"/>
        <u val="none"/>
        <vertAlign val="baseline"/>
        <sz val="11"/>
        <name val="Calibri"/>
        <scheme val="minor"/>
      </font>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strike val="0"/>
        <outline val="0"/>
        <shadow val="0"/>
        <u val="none"/>
        <vertAlign val="baseline"/>
        <sz val="11"/>
        <name val="Calibri"/>
        <scheme val="none"/>
      </font>
    </dxf>
    <dxf>
      <font>
        <strike val="0"/>
        <outline val="0"/>
        <shadow val="0"/>
        <u val="none"/>
        <vertAlign val="baseline"/>
        <sz val="12"/>
        <color auto="1"/>
      </font>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medium">
          <color indexed="64"/>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right style="medium">
          <color indexed="64"/>
        </right>
        <top/>
        <bottom/>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ill>
        <patternFill patternType="none">
          <bgColor auto="1"/>
        </patternFill>
      </fill>
      <border diagonalUp="0" diagonalDown="0">
        <left style="thin">
          <color auto="1"/>
        </left>
        <right style="thin">
          <color auto="1"/>
        </right>
        <top/>
        <bottom/>
        <vertical style="thin">
          <color auto="1"/>
        </vertical>
        <horizontal/>
      </border>
    </dxf>
    <dxf>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ill>
        <patternFill patternType="none">
          <bgColor auto="1"/>
        </patternFill>
      </fill>
      <border diagonalUp="0" diagonalDown="0">
        <left style="thin">
          <color auto="1"/>
        </left>
        <right style="thin">
          <color auto="1"/>
        </right>
        <top/>
        <bottom/>
        <vertical style="thin">
          <color auto="1"/>
        </vertical>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auto="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ill>
        <patternFill patternType="none">
          <bgColor auto="1"/>
        </patternFill>
      </fill>
      <border diagonalUp="0" diagonalDown="0">
        <left style="thin">
          <color auto="1"/>
        </left>
        <right style="thin">
          <color auto="1"/>
        </right>
        <top/>
        <bottom/>
        <vertical style="thin">
          <color auto="1"/>
        </vertical>
        <horizontal/>
      </border>
    </dxf>
    <dxf>
      <fill>
        <patternFill patternType="none">
          <bgColor auto="1"/>
        </patternFill>
      </fill>
      <border diagonalUp="0" diagonalDown="0">
        <left style="thin">
          <color auto="1"/>
        </left>
        <right style="thin">
          <color auto="1"/>
        </right>
        <top/>
        <bottom/>
        <vertical style="thin">
          <color auto="1"/>
        </vertical>
        <horizontal/>
      </border>
    </dxf>
    <dxf>
      <fill>
        <patternFill patternType="none">
          <bgColor auto="1"/>
        </patternFill>
      </fill>
      <border diagonalUp="0" diagonalDown="0">
        <left style="thin">
          <color auto="1"/>
        </left>
        <right style="thin">
          <color auto="1"/>
        </right>
        <top/>
        <bottom/>
        <vertical style="thin">
          <color auto="1"/>
        </vertical>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right/>
        <top style="medium">
          <color auto="1"/>
        </top>
        <bottom style="medium">
          <color auto="1"/>
        </bottom>
        <vertical/>
        <horizontal style="medium">
          <color auto="1"/>
        </horizontal>
      </border>
    </dxf>
    <dxf>
      <fill>
        <patternFill patternType="none">
          <bgColor auto="1"/>
        </patternFill>
      </fill>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top style="medium">
          <color auto="1"/>
        </top>
        <bottom style="medium">
          <color auto="1"/>
        </bottom>
        <vertical/>
        <horizontal style="medium">
          <color auto="1"/>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rgb="FF333333"/>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color rgb="FF333333"/>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font>
        <b val="0"/>
        <i val="0"/>
        <strike val="0"/>
        <condense val="0"/>
        <extend val="0"/>
        <outline val="0"/>
        <shadow val="0"/>
        <u val="none"/>
        <vertAlign val="baseline"/>
        <sz val="10"/>
        <color theme="1"/>
        <name val="Calibri"/>
        <scheme val="minor"/>
      </font>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bottom/>
        <vertical style="thin">
          <color auto="1"/>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rgb="FF333333"/>
        <name val="Calibri"/>
        <scheme val="minor"/>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border>
    </dxf>
    <dxf>
      <font>
        <color rgb="FF333333"/>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bottom/>
        <vertical style="thin">
          <color auto="1"/>
        </vertical>
        <horizontal/>
      </border>
    </dxf>
    <dxf>
      <numFmt numFmtId="0" formatCode="General"/>
      <fill>
        <patternFill patternType="none">
          <bgColor auto="1"/>
        </patternFill>
      </fill>
      <alignment horizontal="general" vertical="center" textRotation="0" wrapText="1" indent="0" justifyLastLine="0" shrinkToFit="0" readingOrder="0"/>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dxf>
    <dxf>
      <numFmt numFmtId="0" formatCode="General"/>
      <fill>
        <patternFill patternType="none">
          <bgColor auto="1"/>
        </patternFill>
      </fill>
      <alignment horizontal="center" textRotation="0" indent="0" justifyLastLine="0" shrinkToFit="0" readingOrder="0"/>
      <border diagonalUp="0" diagonalDown="0">
        <left/>
        <right style="medium">
          <color indexed="64"/>
        </right>
        <top/>
        <bottom/>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dxf>
    <dxf>
      <font>
        <b val="0"/>
        <i val="0"/>
        <strike val="0"/>
        <condense val="0"/>
        <extend val="0"/>
        <outline val="0"/>
        <shadow val="0"/>
        <u val="none"/>
        <vertAlign val="baseline"/>
        <sz val="11"/>
        <color theme="1"/>
        <name val="Calibri"/>
        <scheme val="none"/>
      </font>
      <numFmt numFmtId="0" formatCode="General"/>
      <fill>
        <patternFill patternType="none">
          <fgColor indexed="64"/>
          <bgColor auto="1"/>
        </patternFill>
      </fill>
      <alignment horizontal="center" vertical="bottom" textRotation="0" wrapText="1" indent="0" justifyLastLine="0" shrinkToFit="0" readingOrder="0"/>
    </dxf>
    <dxf>
      <numFmt numFmtId="0" formatCode="General"/>
      <fill>
        <patternFill patternType="none">
          <fgColor indexed="64"/>
          <bgColor auto="1"/>
        </patternFill>
      </fill>
      <alignment horizontal="center" vertical="bottom" textRotation="0" wrapText="1" indent="0" justifyLastLine="0" shrinkToFit="0" readingOrder="0"/>
      <border diagonalUp="0" diagonalDown="0">
        <left style="medium">
          <color indexed="64"/>
        </left>
        <right/>
        <top/>
        <bottom/>
        <vertical/>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color rgb="FF333333"/>
      </font>
      <numFmt numFmtId="0" formatCode="General"/>
      <fill>
        <patternFill patternType="none">
          <fgColor indexed="64"/>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numFmt numFmtId="0" formatCode="General"/>
      <fill>
        <patternFill patternType="none">
          <fgColor indexed="64"/>
          <bgColor auto="1"/>
        </patternFill>
      </fill>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none"/>
      </font>
      <numFmt numFmtId="0" formatCode="General"/>
      <fill>
        <patternFill patternType="none">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minor"/>
      </font>
      <numFmt numFmtId="0" formatCode="General"/>
      <fill>
        <patternFill patternType="none">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minor"/>
      </font>
      <numFmt numFmtId="0" formatCode="General"/>
      <fill>
        <patternFill patternType="none">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minor"/>
      </font>
      <numFmt numFmtId="1" formatCode="0"/>
      <fill>
        <patternFill patternType="none">
          <bgColor auto="1"/>
        </patternFill>
      </fill>
      <alignment horizontal="center" vertical="bottom"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minor"/>
      </font>
      <numFmt numFmtId="0" formatCode="General"/>
      <fill>
        <patternFill patternType="none">
          <bgColor auto="1"/>
        </patternFill>
      </fill>
      <alignment horizontal="center" vertical="bottom" textRotation="0" wrapText="1"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dxf>
    <dxf>
      <font>
        <strike val="0"/>
        <outline val="0"/>
        <shadow val="0"/>
        <u val="none"/>
        <vertAlign val="baseline"/>
        <sz val="11"/>
        <name val="Calibri"/>
        <scheme val="minor"/>
      </font>
      <numFmt numFmtId="0" formatCode="General"/>
      <fill>
        <patternFill patternType="none">
          <bgColor auto="1"/>
        </patternFill>
      </fill>
      <alignment horizontal="left" vertical="bottom" textRotation="0" wrapText="1" indent="0" justifyLastLine="0" shrinkToFit="0" readingOrder="0"/>
      <border diagonalUp="0" diagonalDown="0" outline="0">
        <left style="medium">
          <color indexed="64"/>
        </left>
        <right style="medium">
          <color indexed="64"/>
        </right>
        <top style="thin">
          <color auto="1"/>
        </top>
        <bottom style="thin">
          <color auto="1"/>
        </bottom>
      </border>
    </dxf>
    <dxf>
      <border>
        <bottom style="thin">
          <color rgb="FF000000"/>
        </bottom>
      </border>
    </dxf>
    <dxf>
      <font>
        <strike val="0"/>
        <outline val="0"/>
        <shadow val="0"/>
        <u val="none"/>
        <vertAlign val="baseline"/>
        <sz val="11"/>
        <name val="Calibri"/>
        <scheme val="none"/>
      </font>
      <fill>
        <patternFill patternType="none">
          <bgColor auto="1"/>
        </patternFill>
      </fill>
    </dxf>
    <dxf>
      <border diagonalUp="0" diagonalDown="0">
        <left style="thin">
          <color indexed="64"/>
        </left>
        <right style="thin">
          <color indexed="64"/>
        </right>
        <top/>
        <bottom/>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none"/>
      </font>
      <numFmt numFmtId="0" formatCode="General"/>
      <alignment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none"/>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Calibri"/>
        <scheme val="minor"/>
      </font>
      <numFmt numFmtId="0" formatCode="Genera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border>
        <bottom style="medium">
          <color rgb="FF000000"/>
        </bottom>
      </border>
    </dxf>
    <dxf>
      <font>
        <strike val="0"/>
        <outline val="0"/>
        <shadow val="0"/>
        <u val="none"/>
        <vertAlign val="baseline"/>
        <sz val="11"/>
        <name val="Calibri"/>
        <scheme val="none"/>
      </font>
    </dxf>
    <dxf>
      <font>
        <strike val="0"/>
        <outline val="0"/>
        <shadow val="0"/>
        <u val="none"/>
        <vertAlign val="baseline"/>
        <sz val="12"/>
        <color auto="1"/>
      </font>
      <alignment horizontal="center" vertical="center" textRotation="0" indent="0" justifyLastLine="0" shrinkToFit="0" readingOrder="0"/>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726016</xdr:colOff>
      <xdr:row>4</xdr:row>
      <xdr:rowOff>527050</xdr:rowOff>
    </xdr:from>
    <xdr:to>
      <xdr:col>8</xdr:col>
      <xdr:colOff>567266</xdr:colOff>
      <xdr:row>4</xdr:row>
      <xdr:rowOff>1373717</xdr:rowOff>
    </xdr:to>
    <xdr:sp macro="" textlink="">
      <xdr:nvSpPr>
        <xdr:cNvPr id="2" name="TextBox 1">
          <a:extLst>
            <a:ext uri="{FF2B5EF4-FFF2-40B4-BE49-F238E27FC236}">
              <a16:creationId xmlns:a16="http://schemas.microsoft.com/office/drawing/2014/main" id="{3D3EB279-206D-4E40-92AF-8FE11CFB6CC5}"/>
            </a:ext>
          </a:extLst>
        </xdr:cNvPr>
        <xdr:cNvSpPr txBox="1"/>
      </xdr:nvSpPr>
      <xdr:spPr>
        <a:xfrm>
          <a:off x="4869391" y="3413125"/>
          <a:ext cx="5289550" cy="846667"/>
        </a:xfrm>
        <a:prstGeom prst="rect">
          <a:avLst/>
        </a:prstGeom>
        <a:solidFill>
          <a:srgbClr val="CC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First</a:t>
          </a:r>
          <a:r>
            <a:rPr lang="en-US" sz="2000" baseline="0"/>
            <a:t> 3 rows are example entries with imaginary dataset.</a:t>
          </a:r>
          <a:endParaRPr lang="en-US" sz="20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13452" displayName="Book13452" ref="A1:AF7" totalsRowShown="0" headerRowDxfId="138" dataDxfId="137" headerRowBorderDxfId="136">
  <autoFilter ref="A1:AF7" xr:uid="{00000000-0009-0000-0100-000001000000}"/>
  <tableColumns count="32">
    <tableColumn id="1" xr3:uid="{00000000-0010-0000-0000-000001000000}" name="Project" dataDxfId="135"/>
    <tableColumn id="3" xr3:uid="{00000000-0010-0000-0000-000003000000}" name="Project ID" dataDxfId="134"/>
    <tableColumn id="5" xr3:uid="{00000000-0010-0000-0000-000005000000}" name="Project Description:" dataDxfId="133">
      <calculatedColumnFormula>Book13452[[#This Row],[Project ID]]*2</calculatedColumnFormula>
    </tableColumn>
    <tableColumn id="6" xr3:uid="{00000000-0010-0000-0000-000006000000}" name="Flood Region" dataDxfId="132"/>
    <tableColumn id="7" xr3:uid="{00000000-0010-0000-0000-000007000000}" name="Project Type" dataDxfId="131"/>
    <tableColumn id="9" xr3:uid="{00000000-0010-0000-0000-000009000000}" name="FIUP Project Category" dataDxfId="130"/>
    <tableColumn id="10" xr3:uid="{00000000-0010-0000-0000-00000A000000}" name="Project Watershed" dataDxfId="129"/>
    <tableColumn id="11" xr3:uid="{00000000-0010-0000-0000-00000B000000}" name="Rural Applicant" dataDxfId="128"/>
    <tableColumn id="12" xr3:uid="{00000000-0010-0000-0000-00000C000000}" name="Project Cost" dataDxfId="127"/>
    <tableColumn id="13" xr3:uid="{00000000-0010-0000-0000-00000D000000}" name="Benefit Cost Ratio" dataDxfId="126"/>
    <tableColumn id="14" xr3:uid="{00000000-0010-0000-0000-00000E000000}" name="Project Status" dataDxfId="125"/>
    <tableColumn id="15" xr3:uid="{00000000-0010-0000-0000-00000F000000}" name="Population Served" dataDxfId="124"/>
    <tableColumn id="16" xr3:uid="{00000000-0010-0000-0000-000010000000}" name="Communities Served by Project" dataDxfId="123"/>
    <tableColumn id="17" xr3:uid="{00000000-0010-0000-0000-000011000000}" name="% Green/Nature Based Solution by Cost" dataDxfId="122"/>
    <tableColumn id="18" xr3:uid="{00000000-0010-0000-0000-000012000000}" name="Water Supply Benefit" dataDxfId="121"/>
    <tableColumn id="2" xr3:uid="{00000000-0010-0000-0000-000002000000}" name="Pre-Project Level-of-Service" dataDxfId="120"/>
    <tableColumn id="4" xr3:uid="{00000000-0010-0000-0000-000004000000}" name="Post-Project Level-of-Service" dataDxfId="119"/>
    <tableColumn id="8" xr3:uid="{00000000-0010-0000-0000-000008000000}" name=" Severity Ranking: Pre-Project Average Depth of Flooding (100-year)" dataDxfId="118"/>
    <tableColumn id="19" xr3:uid="{00000000-0010-0000-0000-000013000000}" name="Severity Ranking: Community Need (% Population)" dataDxfId="117"/>
    <tableColumn id="20" xr3:uid="{00000000-0010-0000-0000-000014000000}" name="Flood Risk Reduction " dataDxfId="116"/>
    <tableColumn id="21" xr3:uid="{00000000-0010-0000-0000-000015000000}" name="Flood Damage Reduction" dataDxfId="115"/>
    <tableColumn id="22" xr3:uid="{00000000-0010-0000-0000-000016000000}" name="Life and Safety Ranking (Injury/Loss of life)" dataDxfId="114"/>
    <tableColumn id="23" xr3:uid="{00000000-0010-0000-0000-000017000000}" name="Water Supply Yield Ranking" dataDxfId="113"/>
    <tableColumn id="24" xr3:uid="{00000000-0010-0000-0000-000018000000}" name="Social Vulnerability Ranking" dataDxfId="112"/>
    <tableColumn id="25" xr3:uid="{00000000-0010-0000-0000-000019000000}" name="Green/Nature-Based Solutions Ranking" dataDxfId="111"/>
    <tableColumn id="26" xr3:uid="{00000000-0010-0000-0000-00001A000000}" name="Multiple Benefit Ranking" dataDxfId="110"/>
    <tableColumn id="27" xr3:uid="{00000000-0010-0000-0000-00001B000000}" name="Operations and Maintenance Ranking" dataDxfId="109"/>
    <tableColumn id="28" xr3:uid="{00000000-0010-0000-0000-00001C000000}" name="Administrative, Regulatory and Environmental Ranking" dataDxfId="108"/>
    <tableColumn id="29" xr3:uid="{00000000-0010-0000-0000-00001D000000}" name="Environmental Performance Ranking" dataDxfId="107"/>
    <tableColumn id="30" xr3:uid="{00000000-0010-0000-0000-00001E000000}" name="Technical Complexity Ranking" dataDxfId="106"/>
    <tableColumn id="31" xr3:uid="{00000000-0010-0000-0000-00001F000000}" name="Mobility Ranking" dataDxfId="105"/>
    <tableColumn id="32" xr3:uid="{00000000-0010-0000-0000-000020000000}" name="Regional Ranking" dataDxfId="104"/>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Book1345234" displayName="Book1345234" ref="A3:CC1004" totalsRowShown="0" headerRowDxfId="103" dataDxfId="102" headerRowBorderDxfId="101">
  <autoFilter ref="A3:CC1004" xr:uid="{00000000-0009-0000-0100-000003000000}"/>
  <tableColumns count="81">
    <tableColumn id="1" xr3:uid="{00000000-0010-0000-0100-000001000000}" name="Project Name" dataDxfId="100"/>
    <tableColumn id="3" xr3:uid="{00000000-0010-0000-0100-000003000000}" name="FMP" dataDxfId="99"/>
    <tableColumn id="5" xr3:uid="{00000000-0010-0000-0100-000005000000}" name="Project Description:" dataDxfId="98">
      <calculatedColumnFormula>Book1345234[[#This Row],[FMP]]*2</calculatedColumnFormula>
    </tableColumn>
    <tableColumn id="6" xr3:uid="{00000000-0010-0000-0100-000006000000}" name="Flood Region" dataDxfId="97"/>
    <tableColumn id="7" xr3:uid="{00000000-0010-0000-0100-000007000000}" name="Project Type" dataDxfId="96"/>
    <tableColumn id="9" xr3:uid="{00000000-0010-0000-0100-000009000000}" name="FIUP Project Category" dataDxfId="95"/>
    <tableColumn id="10" xr3:uid="{00000000-0010-0000-0100-00000A000000}" name="Project Watershed" dataDxfId="94"/>
    <tableColumn id="11" xr3:uid="{00000000-0010-0000-0100-00000B000000}" name="Rural Applicant" dataDxfId="93"/>
    <tableColumn id="12" xr3:uid="{00000000-0010-0000-0100-00000C000000}" name="Project Cost" dataDxfId="92"/>
    <tableColumn id="13" xr3:uid="{00000000-0010-0000-0100-00000D000000}" name="Benefit Cost Ratio" dataDxfId="91"/>
    <tableColumn id="36" xr3:uid="{00000000-0010-0000-0100-000024000000}" name="Cost per Structure Removed" dataDxfId="90">
      <calculatedColumnFormula>20000000/Book1345234[[#This Row],['# of Structures Removed from 1% Annual Chance FP]]</calculatedColumnFormula>
    </tableColumn>
    <tableColumn id="2" xr3:uid="{00000000-0010-0000-0100-000002000000}" name="Pre-Project Level-of-Service" dataDxfId="89"/>
    <tableColumn id="4" xr3:uid="{00000000-0010-0000-0100-000004000000}" name="Post-Project Level-of-Service" dataDxfId="88"/>
    <tableColumn id="33" xr3:uid="{00000000-0010-0000-0100-000021000000}" name="# of Structures in 1% Annual Chance FP (Pre-Project)" dataDxfId="87"/>
    <tableColumn id="14" xr3:uid="{00000000-0010-0000-0100-00000E000000}" name="Project Status" dataDxfId="86"/>
    <tableColumn id="59" xr3:uid="{00000000-0010-0000-0100-00003B000000}" name="Average Flood Depth (100yr)" dataDxfId="85"/>
    <tableColumn id="88" xr3:uid="{00000000-0010-0000-0100-000058000000}" name="Notes" dataDxfId="84"/>
    <tableColumn id="8" xr3:uid="{00000000-0010-0000-0100-000008000000}" name=" Severity Ranking: Pre-Project Average Depth of Flooding (100-year)" dataDxfId="83"/>
    <tableColumn id="38" xr3:uid="{00000000-0010-0000-0100-000026000000}" name="Score 1" dataDxfId="82">
      <calculatedColumnFormula>VLOOKUP(Book1345234[[#This Row],[ Severity Ranking: Pre-Project Average Depth of Flooding (100-year)]],'Data for Pull-down'!$A$4:$AF$9,2,FALSE)</calculatedColumnFormula>
    </tableColumn>
    <tableColumn id="16" xr3:uid="{00000000-0010-0000-0100-000010000000}" name="Communities Served by Project" dataDxfId="81"/>
    <tableColumn id="15" xr3:uid="{00000000-0010-0000-0100-00000F000000}" name="Community Population Served" dataDxfId="80"/>
    <tableColumn id="80" xr3:uid="{00000000-0010-0000-0100-000050000000}" name="Flood Plain Population" dataDxfId="79"/>
    <tableColumn id="57" xr3:uid="{00000000-0010-0000-0100-000039000000}" name="Notes 2" dataDxfId="78"/>
    <tableColumn id="19" xr3:uid="{00000000-0010-0000-0100-000013000000}" name="Severity Ranking: Community Need (% Population)" dataDxfId="77"/>
    <tableColumn id="39" xr3:uid="{00000000-0010-0000-0100-000027000000}" name="Score 2" dataDxfId="76">
      <calculatedColumnFormula>VLOOKUP(Book1345234[[#This Row],[Severity Ranking: Community Need (% Population)]],'Data for Pull-down'!A4:AF9,4,FALSE)</calculatedColumnFormula>
    </tableColumn>
    <tableColumn id="35" xr3:uid="{00000000-0010-0000-0100-000023000000}" name="# of Structures Removed from 1% Annual Chance FP" dataDxfId="75"/>
    <tableColumn id="58" xr3:uid="{00000000-0010-0000-0100-00003A000000}" name="Notes 3" dataDxfId="74"/>
    <tableColumn id="20" xr3:uid="{00000000-0010-0000-0100-000014000000}" name="Flood Risk Reduction " dataDxfId="73"/>
    <tableColumn id="40" xr3:uid="{00000000-0010-0000-0100-000028000000}" name="Score 3" dataDxfId="72">
      <calculatedColumnFormula>VLOOKUP(Book1345234[[#This Row],[Severity Ranking: Community Need (% Population)]],'Data for Pull-down'!$A$4:$AF$9,4,TRUE)</calculatedColumnFormula>
    </tableColumn>
    <tableColumn id="34" xr3:uid="{00000000-0010-0000-0100-000022000000}" name="# of Structures with Reduced 1% Annual Chance Flood Risk" dataDxfId="71"/>
    <tableColumn id="65" xr3:uid="{00000000-0010-0000-0100-000041000000}" name="Pre-Project Damage $" dataDxfId="70"/>
    <tableColumn id="85" xr3:uid="{00000000-0010-0000-0100-000055000000}" name="Post-Project Damage $" dataDxfId="69"/>
    <tableColumn id="64" xr3:uid="{00000000-0010-0000-0100-000040000000}" name="Notes 4" dataDxfId="68"/>
    <tableColumn id="21" xr3:uid="{00000000-0010-0000-0100-000015000000}" name="Flood Damage Reduction" dataDxfId="67"/>
    <tableColumn id="41" xr3:uid="{00000000-0010-0000-0100-000029000000}" name="Score 4" dataDxfId="66">
      <calculatedColumnFormula>VLOOKUP(Book1345234[[#This Row],[Severity Ranking: Community Need (% Population)]],'Data for Pull-down'!$A$4:$AF$9,4,TRUE)</calculatedColumnFormula>
    </tableColumn>
    <tableColumn id="78" xr3:uid="{00000000-0010-0000-0100-00004E000000}" name="# of Critical Faciliites Removed from 1% Annual Chance FP" dataDxfId="65"/>
    <tableColumn id="66" xr3:uid="{00000000-0010-0000-0100-000042000000}" name="Notes 5" dataDxfId="64"/>
    <tableColumn id="60" xr3:uid="{00000000-0010-0000-0100-00003C000000}" name=" Reduction in Critical Facilities Flood Risk" dataDxfId="63"/>
    <tableColumn id="61" xr3:uid="{00000000-0010-0000-0100-00003D000000}" name="Score 5" dataDxfId="62">
      <calculatedColumnFormula>IFERROR(VLOOKUP(Book1345234[[#This Row],[ Reduction in Critical Facilities Flood Risk]],'Data for Pull-down'!$I$5:$J$9,2,FALSE),"")</calculatedColumnFormula>
    </tableColumn>
    <tableColumn id="56" xr3:uid="{00000000-0010-0000-0100-000038000000}" name="Adjusted Injury Risk (%)" dataDxfId="61">
      <calculatedColumnFormula>'Life and Safety Tabular Data'!L2</calculatedColumnFormula>
    </tableColumn>
    <tableColumn id="69" xr3:uid="{00000000-0010-0000-0100-000045000000}" name="Notes 6" dataDxfId="60"/>
    <tableColumn id="22" xr3:uid="{00000000-0010-0000-0100-000016000000}" name="Life and Safety Ranking (Injury/Loss of Life)" dataDxfId="59"/>
    <tableColumn id="42" xr3:uid="{00000000-0010-0000-0100-00002A000000}" name="Score 6" dataDxfId="58">
      <calculatedColumnFormula>VLOOKUP(Book1345234[[#This Row],[Severity Ranking: Community Need (% Population)]],'Data for Pull-down'!$A$4:$AF$9,4,TRUE)</calculatedColumnFormula>
    </tableColumn>
    <tableColumn id="18" xr3:uid="{00000000-0010-0000-0100-000012000000}" name="Water Supply Benefit in Acre-Feet" dataDxfId="57"/>
    <tableColumn id="87" xr3:uid="{00000000-0010-0000-0100-000057000000}" name="SourceID" dataDxfId="56"/>
    <tableColumn id="86" xr3:uid="{00000000-0010-0000-0100-000056000000}" name="WMS_ID" dataDxfId="55"/>
    <tableColumn id="71" xr3:uid="{00000000-0010-0000-0100-000047000000}" name="Notes 7" dataDxfId="54"/>
    <tableColumn id="23" xr3:uid="{00000000-0010-0000-0100-000017000000}" name="Water Supply Yield Ranking" dataDxfId="53"/>
    <tableColumn id="43" xr3:uid="{00000000-0010-0000-0100-00002B000000}" name="Score 7" dataDxfId="52">
      <calculatedColumnFormula>VLOOKUP(Book1345234[[#This Row],[Severity Ranking: Community Need (% Population)]],'Data for Pull-down'!$A$4:$AF$9,4,TRUE)</calculatedColumnFormula>
    </tableColumn>
    <tableColumn id="68" xr3:uid="{00000000-0010-0000-0100-000044000000}" name="SVI Score" dataDxfId="51"/>
    <tableColumn id="72" xr3:uid="{00000000-0010-0000-0100-000048000000}" name="Notes 8" dataDxfId="50"/>
    <tableColumn id="24" xr3:uid="{00000000-0010-0000-0100-000018000000}" name="Social Vulnerability Ranking" dataDxfId="49"/>
    <tableColumn id="44" xr3:uid="{00000000-0010-0000-0100-00002C000000}" name="Score 8" dataDxfId="48">
      <calculatedColumnFormula>VLOOKUP(Book1345234[[#This Row],[Severity Ranking: Community Need (% Population)]],'Data for Pull-down'!$A$4:$AF$9,4,TRUE)</calculatedColumnFormula>
    </tableColumn>
    <tableColumn id="17" xr3:uid="{00000000-0010-0000-0100-000011000000}" name="% Nature Based Solution by Cost" dataDxfId="47"/>
    <tableColumn id="73" xr3:uid="{00000000-0010-0000-0100-000049000000}" name="Notes 9" dataDxfId="46"/>
    <tableColumn id="25" xr3:uid="{00000000-0010-0000-0100-000019000000}" name="Nature-Based Solutions Ranking" dataDxfId="45"/>
    <tableColumn id="45" xr3:uid="{00000000-0010-0000-0100-00002D000000}" name="Score 9" dataDxfId="44">
      <calculatedColumnFormula>VLOOKUP(Book1345234[[#This Row],[Severity Ranking: Community Need (% Population)]],'Data for Pull-down'!$A$4:$AF$9,4,TRUE)</calculatedColumnFormula>
    </tableColumn>
    <tableColumn id="70" xr3:uid="{00000000-0010-0000-0100-000046000000}" name="Multiple Benefits Description" dataDxfId="43"/>
    <tableColumn id="74" xr3:uid="{00000000-0010-0000-0100-00004A000000}" name="Notes 10" dataDxfId="42"/>
    <tableColumn id="26" xr3:uid="{00000000-0010-0000-0100-00001A000000}" name="Multiple Benefit Ranking" dataDxfId="41"/>
    <tableColumn id="46" xr3:uid="{00000000-0010-0000-0100-00002E000000}" name="Score 10" dataDxfId="40">
      <calculatedColumnFormula>VLOOKUP(Book1345234[[#This Row],[Severity Ranking: Community Need (% Population)]],'Data for Pull-down'!$A$4:$AF$9,4,TRUE)</calculatedColumnFormula>
    </tableColumn>
    <tableColumn id="37" xr3:uid="{00000000-0010-0000-0100-000025000000}" name="O&amp;M Cost (Annual)" dataDxfId="39"/>
    <tableColumn id="75" xr3:uid="{00000000-0010-0000-0100-00004B000000}" name="Notes 11" dataDxfId="38"/>
    <tableColumn id="27" xr3:uid="{00000000-0010-0000-0100-00001B000000}" name="Operations and Maintenance Ranking" dataDxfId="37"/>
    <tableColumn id="47" xr3:uid="{00000000-0010-0000-0100-00002F000000}" name="Score 11" dataDxfId="36">
      <calculatedColumnFormula>VLOOKUP(Book1345234[[#This Row],[Severity Ranking: Community Need (% Population)]],'Data for Pull-down'!$A$4:$AF$9,4,TRUE)</calculatedColumnFormula>
    </tableColumn>
    <tableColumn id="82" xr3:uid="{00000000-0010-0000-0100-000052000000}" name="Notes 12" dataDxfId="35"/>
    <tableColumn id="28" xr3:uid="{00000000-0010-0000-0100-00001C000000}" name="Administrative, Regulatory and Other Obstacle Ranking" dataDxfId="34"/>
    <tableColumn id="48" xr3:uid="{00000000-0010-0000-0100-000030000000}" name="Score 12" dataDxfId="33">
      <calculatedColumnFormula>VLOOKUP(Book1345234[[#This Row],[Severity Ranking: Community Need (% Population)]],'Data for Pull-down'!$A$4:$AF$9,4,TRUE)</calculatedColumnFormula>
    </tableColumn>
    <tableColumn id="83" xr3:uid="{00000000-0010-0000-0100-000053000000}" name="Notes 13" dataDxfId="32"/>
    <tableColumn id="29" xr3:uid="{00000000-0010-0000-0100-00001D000000}" name="Environmental Benefit Ranking" dataDxfId="31"/>
    <tableColumn id="49" xr3:uid="{00000000-0010-0000-0100-000031000000}" name="Score 13" dataDxfId="30">
      <calculatedColumnFormula>VLOOKUP(Book1345234[[#This Row],[Severity Ranking: Community Need (% Population)]],'Data for Pull-down'!$A$4:$AF$9,4,TRUE)</calculatedColumnFormula>
    </tableColumn>
    <tableColumn id="84" xr3:uid="{00000000-0010-0000-0100-000054000000}" name="Notes 14" dataDxfId="29"/>
    <tableColumn id="55" xr3:uid="{00000000-0010-0000-0100-000037000000}" name="Environmental Impact Ranking" dataDxfId="28"/>
    <tableColumn id="54" xr3:uid="{00000000-0010-0000-0100-000036000000}" name="Score 14" dataDxfId="27">
      <calculatedColumnFormula>IFERROR(VLOOKUP(Book1345234[[#This Row],[Environmental Impact Ranking]],'Data for Pull-down'!$AA$4:$AB$9,2,FALSE),"")</calculatedColumnFormula>
    </tableColumn>
    <tableColumn id="76" xr3:uid="{00000000-0010-0000-0100-00004C000000}" name="Traffic Count for LWC Project" dataDxfId="26"/>
    <tableColumn id="90" xr3:uid="{00000000-0010-0000-0100-00005A000000}" name="Notes 15" dataDxfId="25"/>
    <tableColumn id="31" xr3:uid="{00000000-0010-0000-0100-00001F000000}" name="Mobility Ranking" dataDxfId="24"/>
    <tableColumn id="51" xr3:uid="{00000000-0010-0000-0100-000033000000}" name="Score 15" dataDxfId="23">
      <calculatedColumnFormula>VLOOKUP(Book1345234[[#This Row],[Severity Ranking: Community Need (% Population)]],'Data for Pull-down'!$A$4:$AF$9,4,TRUE)</calculatedColumnFormula>
    </tableColumn>
    <tableColumn id="77" xr3:uid="{00000000-0010-0000-0100-00004D000000}" name="Project Count" dataDxfId="22"/>
    <tableColumn id="32" xr3:uid="{00000000-0010-0000-0100-000020000000}" name="Regional Ranking" dataDxfId="21"/>
    <tableColumn id="52" xr3:uid="{00000000-0010-0000-0100-000034000000}" name="Score 16" dataDxfId="20">
      <calculatedColumnFormula>VLOOKUP(Book1345234[[#This Row],[Severity Ranking: Community Need (% Population)]],'Data for Pull-down'!$A$4:$AF$9,4,TRUE)</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Book134523" displayName="Book134523" ref="A3:Q7" totalsRowShown="0" headerRowDxfId="19" dataDxfId="18" headerRowBorderDxfId="17">
  <autoFilter ref="A3:Q7" xr:uid="{00000000-0009-0000-0100-000002000000}"/>
  <tableColumns count="17">
    <tableColumn id="1" xr3:uid="{00000000-0010-0000-0200-000001000000}" name="Project" dataDxfId="16"/>
    <tableColumn id="8" xr3:uid="{00000000-0010-0000-0200-000008000000}" name=" Severity Ranking: Pre-Project Average Depth of Flooding (100-year)" dataDxfId="15"/>
    <tableColumn id="19" xr3:uid="{00000000-0010-0000-0200-000013000000}" name="Severity Ranking: Community Need (% Population)" dataDxfId="14"/>
    <tableColumn id="20" xr3:uid="{00000000-0010-0000-0200-000014000000}" name="Flood Risk Reduction " dataDxfId="13"/>
    <tableColumn id="21" xr3:uid="{00000000-0010-0000-0200-000015000000}" name="Flood Damage Reduction" dataDxfId="12"/>
    <tableColumn id="6" xr3:uid="{00000000-0010-0000-0200-000006000000}" name=" Reduction in critical facilities flood risk" dataDxfId="11">
      <calculatedColumnFormula>'Data Entry'!AM3</calculatedColumnFormula>
    </tableColumn>
    <tableColumn id="22" xr3:uid="{00000000-0010-0000-0200-000016000000}" name="Life and Safety Ranking (Injury/Loss of life)" dataDxfId="10"/>
    <tableColumn id="23" xr3:uid="{00000000-0010-0000-0200-000017000000}" name="Water Supply Yield Ranking" dataDxfId="9"/>
    <tableColumn id="24" xr3:uid="{00000000-0010-0000-0200-000018000000}" name="Social Vulnerability Ranking" dataDxfId="8"/>
    <tableColumn id="25" xr3:uid="{00000000-0010-0000-0200-000019000000}" name="Nature-Based Solutions Ranking" dataDxfId="7"/>
    <tableColumn id="26" xr3:uid="{00000000-0010-0000-0200-00001A000000}" name="Multiple Benefit Ranking" dataDxfId="6"/>
    <tableColumn id="27" xr3:uid="{00000000-0010-0000-0200-00001B000000}" name="Operations and Maintenance Ranking" dataDxfId="5"/>
    <tableColumn id="28" xr3:uid="{00000000-0010-0000-0200-00001C000000}" name="Administrative, Regulatory and Other Obstacle Ranking" dataDxfId="4"/>
    <tableColumn id="29" xr3:uid="{00000000-0010-0000-0200-00001D000000}" name="Environmental Benefit Ranking" dataDxfId="3"/>
    <tableColumn id="2" xr3:uid="{00000000-0010-0000-0200-000002000000}" name="Environmental Impact Ranking" dataDxfId="2"/>
    <tableColumn id="31" xr3:uid="{00000000-0010-0000-0200-00001F000000}" name="Mobility Ranking" dataDxfId="1"/>
    <tableColumn id="34" xr3:uid="{00000000-0010-0000-0200-000022000000}" name="Total Score" dataDxfId="0">
      <calculatedColumnFormula>SUM(#REF!)</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
  <sheetViews>
    <sheetView zoomScale="75" zoomScaleNormal="75" workbookViewId="0">
      <selection activeCell="E15" sqref="E15"/>
    </sheetView>
  </sheetViews>
  <sheetFormatPr defaultRowHeight="15"/>
  <cols>
    <col min="1" max="1" width="24.85546875" customWidth="1"/>
    <col min="2" max="2" width="12.5703125" style="1" bestFit="1" customWidth="1"/>
    <col min="3" max="3" width="16.7109375" style="2" customWidth="1"/>
    <col min="4" max="4" width="16.7109375" style="1" customWidth="1"/>
    <col min="5" max="5" width="16.7109375" style="2" customWidth="1"/>
    <col min="6" max="32" width="16.7109375" customWidth="1"/>
  </cols>
  <sheetData>
    <row r="1" spans="1:32" s="3" customFormat="1" ht="95.25" thickTop="1">
      <c r="A1" s="15" t="s">
        <v>0</v>
      </c>
      <c r="B1" s="16" t="s">
        <v>1</v>
      </c>
      <c r="C1" s="17" t="s">
        <v>2</v>
      </c>
      <c r="D1" s="16" t="s">
        <v>3</v>
      </c>
      <c r="E1" s="18" t="s">
        <v>4</v>
      </c>
      <c r="F1" s="19" t="s">
        <v>5</v>
      </c>
      <c r="G1" s="18" t="s">
        <v>6</v>
      </c>
      <c r="H1" s="16" t="s">
        <v>7</v>
      </c>
      <c r="I1" s="18" t="s">
        <v>8</v>
      </c>
      <c r="J1" s="16" t="s">
        <v>9</v>
      </c>
      <c r="K1" s="18" t="s">
        <v>10</v>
      </c>
      <c r="L1" s="16" t="s">
        <v>11</v>
      </c>
      <c r="M1" s="18" t="s">
        <v>12</v>
      </c>
      <c r="N1" s="20" t="s">
        <v>13</v>
      </c>
      <c r="O1" s="17" t="s">
        <v>14</v>
      </c>
      <c r="P1" s="20" t="s">
        <v>15</v>
      </c>
      <c r="Q1" s="17" t="s">
        <v>16</v>
      </c>
      <c r="R1" s="5" t="s">
        <v>17</v>
      </c>
      <c r="S1" s="7" t="s">
        <v>18</v>
      </c>
      <c r="T1" s="8" t="s">
        <v>19</v>
      </c>
      <c r="U1" s="9" t="s">
        <v>20</v>
      </c>
      <c r="V1" s="8" t="s">
        <v>21</v>
      </c>
      <c r="W1" s="7" t="s">
        <v>22</v>
      </c>
      <c r="X1" s="8" t="s">
        <v>23</v>
      </c>
      <c r="Y1" s="9" t="s">
        <v>24</v>
      </c>
      <c r="Z1" s="8" t="s">
        <v>25</v>
      </c>
      <c r="AA1" s="7" t="s">
        <v>26</v>
      </c>
      <c r="AB1" s="6" t="s">
        <v>27</v>
      </c>
      <c r="AC1" s="7" t="s">
        <v>28</v>
      </c>
      <c r="AD1" s="10" t="s">
        <v>29</v>
      </c>
      <c r="AE1" s="7" t="s">
        <v>30</v>
      </c>
      <c r="AF1" s="8" t="s">
        <v>31</v>
      </c>
    </row>
    <row r="2" spans="1:32" ht="56.25" customHeight="1">
      <c r="A2" s="14" t="s">
        <v>32</v>
      </c>
      <c r="B2" s="21">
        <v>1</v>
      </c>
      <c r="C2" s="22" t="s">
        <v>33</v>
      </c>
      <c r="D2" s="21" t="s">
        <v>34</v>
      </c>
      <c r="E2" s="23" t="s">
        <v>35</v>
      </c>
      <c r="F2" s="24" t="s">
        <v>36</v>
      </c>
      <c r="G2" s="25" t="s">
        <v>37</v>
      </c>
      <c r="H2" s="21" t="s">
        <v>38</v>
      </c>
      <c r="I2" s="26" t="s">
        <v>39</v>
      </c>
      <c r="J2" s="27">
        <v>5</v>
      </c>
      <c r="K2" s="25" t="s">
        <v>40</v>
      </c>
      <c r="L2" s="28">
        <v>10000</v>
      </c>
      <c r="M2" s="25">
        <v>4</v>
      </c>
      <c r="N2" s="29">
        <v>0.1</v>
      </c>
      <c r="O2" s="25" t="s">
        <v>41</v>
      </c>
      <c r="P2" s="30" t="s">
        <v>42</v>
      </c>
      <c r="Q2" s="31" t="s">
        <v>43</v>
      </c>
      <c r="R2" s="4"/>
      <c r="S2" s="4"/>
      <c r="T2" s="4"/>
      <c r="U2" s="4"/>
      <c r="V2" s="4"/>
      <c r="W2" s="4"/>
      <c r="X2" s="4"/>
      <c r="Y2" s="4"/>
      <c r="Z2" s="4"/>
      <c r="AA2" s="4"/>
      <c r="AB2" s="4"/>
      <c r="AC2" s="4"/>
      <c r="AD2" s="4"/>
      <c r="AE2" s="4"/>
      <c r="AF2" s="4"/>
    </row>
    <row r="3" spans="1:32">
      <c r="A3" s="11" t="s">
        <v>44</v>
      </c>
      <c r="B3" s="168"/>
      <c r="C3" s="32"/>
      <c r="D3" s="168"/>
      <c r="E3" s="32"/>
      <c r="F3" s="33"/>
      <c r="G3" s="33"/>
      <c r="H3" s="33"/>
      <c r="I3" s="33"/>
      <c r="J3" s="33"/>
      <c r="K3" s="33"/>
      <c r="L3" s="33"/>
      <c r="M3" s="33"/>
      <c r="N3" s="33"/>
      <c r="O3" s="33"/>
      <c r="P3" s="34"/>
      <c r="Q3" s="34"/>
      <c r="R3" s="4"/>
      <c r="S3" s="4"/>
      <c r="T3" s="4"/>
      <c r="U3" s="4"/>
      <c r="V3" s="4"/>
      <c r="W3" s="4"/>
      <c r="X3" s="4"/>
      <c r="Y3" s="4"/>
      <c r="Z3" s="4"/>
      <c r="AA3" s="4"/>
      <c r="AB3" s="4"/>
      <c r="AC3" s="4"/>
      <c r="AD3" s="4"/>
      <c r="AE3" s="4"/>
      <c r="AF3" s="4"/>
    </row>
    <row r="4" spans="1:32" ht="75">
      <c r="A4" s="14" t="s">
        <v>45</v>
      </c>
      <c r="B4" s="21">
        <v>2</v>
      </c>
      <c r="C4" s="22" t="s">
        <v>46</v>
      </c>
      <c r="D4" s="35" t="s">
        <v>47</v>
      </c>
      <c r="E4" s="23" t="s">
        <v>48</v>
      </c>
      <c r="F4" s="24" t="s">
        <v>49</v>
      </c>
      <c r="G4" s="25" t="s">
        <v>50</v>
      </c>
      <c r="H4" s="21" t="s">
        <v>51</v>
      </c>
      <c r="I4" s="36" t="s">
        <v>52</v>
      </c>
      <c r="J4" s="27">
        <v>3</v>
      </c>
      <c r="K4" s="25" t="s">
        <v>53</v>
      </c>
      <c r="L4" s="28">
        <v>200</v>
      </c>
      <c r="M4" s="25">
        <v>1</v>
      </c>
      <c r="N4" s="27">
        <v>0</v>
      </c>
      <c r="O4" s="25">
        <v>0</v>
      </c>
      <c r="P4" s="30" t="s">
        <v>54</v>
      </c>
      <c r="Q4" s="31" t="s">
        <v>55</v>
      </c>
      <c r="R4" s="4"/>
      <c r="S4" s="4"/>
      <c r="T4" s="4"/>
      <c r="U4" s="4"/>
      <c r="V4" s="4"/>
      <c r="W4" s="4"/>
      <c r="X4" s="4"/>
      <c r="Y4" s="4"/>
      <c r="Z4" s="4"/>
      <c r="AA4" s="4"/>
      <c r="AB4" s="4"/>
      <c r="AC4" s="4"/>
      <c r="AD4" s="4"/>
      <c r="AE4" s="4"/>
      <c r="AF4" s="4"/>
    </row>
    <row r="5" spans="1:32">
      <c r="A5" s="11" t="s">
        <v>44</v>
      </c>
      <c r="B5" s="168"/>
      <c r="C5" s="32"/>
      <c r="D5" s="168"/>
      <c r="E5" s="32"/>
      <c r="F5" s="33"/>
      <c r="G5" s="33"/>
      <c r="H5" s="33"/>
      <c r="I5" s="33"/>
      <c r="J5" s="33"/>
      <c r="K5" s="33"/>
      <c r="L5" s="33"/>
      <c r="M5" s="33"/>
      <c r="N5" s="33"/>
      <c r="O5" s="33"/>
      <c r="P5" s="34"/>
      <c r="Q5" s="34"/>
      <c r="R5" s="4"/>
      <c r="S5" s="4"/>
      <c r="T5" s="4"/>
      <c r="U5" s="4"/>
      <c r="V5" s="4"/>
      <c r="W5" s="4"/>
      <c r="X5" s="4"/>
      <c r="Y5" s="4"/>
      <c r="Z5" s="4"/>
      <c r="AA5" s="4"/>
      <c r="AB5" s="4"/>
      <c r="AC5" s="4"/>
      <c r="AD5" s="4"/>
      <c r="AE5" s="4"/>
      <c r="AF5" s="4"/>
    </row>
    <row r="6" spans="1:32" ht="90">
      <c r="A6" s="14" t="s">
        <v>56</v>
      </c>
      <c r="B6" s="37">
        <v>3</v>
      </c>
      <c r="C6" s="38" t="s">
        <v>57</v>
      </c>
      <c r="D6" s="35" t="s">
        <v>58</v>
      </c>
      <c r="E6" s="31" t="s">
        <v>59</v>
      </c>
      <c r="F6" s="37" t="s">
        <v>49</v>
      </c>
      <c r="G6" s="31" t="s">
        <v>60</v>
      </c>
      <c r="H6" s="37" t="s">
        <v>51</v>
      </c>
      <c r="I6" s="39" t="s">
        <v>61</v>
      </c>
      <c r="J6" s="37">
        <v>2</v>
      </c>
      <c r="K6" s="31" t="s">
        <v>53</v>
      </c>
      <c r="L6" s="37">
        <v>50</v>
      </c>
      <c r="M6" s="31">
        <v>1</v>
      </c>
      <c r="N6" s="37">
        <v>0</v>
      </c>
      <c r="O6" s="31">
        <v>0</v>
      </c>
      <c r="P6" s="37" t="s">
        <v>54</v>
      </c>
      <c r="Q6" s="31" t="s">
        <v>55</v>
      </c>
      <c r="R6" s="4"/>
      <c r="S6" s="4"/>
      <c r="T6" s="4"/>
      <c r="U6" s="4"/>
      <c r="V6" s="4"/>
      <c r="W6" s="4"/>
      <c r="X6" s="4"/>
      <c r="Y6" s="4"/>
      <c r="Z6" s="4"/>
      <c r="AA6" s="4"/>
      <c r="AB6" s="4"/>
      <c r="AC6" s="4"/>
      <c r="AD6" s="4"/>
      <c r="AE6" s="4"/>
      <c r="AF6" s="4"/>
    </row>
    <row r="7" spans="1:32">
      <c r="A7" s="11" t="s">
        <v>44</v>
      </c>
      <c r="B7" s="23"/>
      <c r="C7" s="40"/>
      <c r="D7" s="23"/>
      <c r="E7" s="23"/>
      <c r="F7" s="31"/>
      <c r="G7" s="34"/>
      <c r="H7" s="34"/>
      <c r="I7" s="34"/>
      <c r="J7" s="34"/>
      <c r="K7" s="34"/>
      <c r="L7" s="34"/>
      <c r="M7" s="34"/>
      <c r="N7" s="34"/>
      <c r="O7" s="34"/>
      <c r="P7" s="34"/>
      <c r="Q7" s="34"/>
      <c r="R7" s="4"/>
      <c r="S7" s="4"/>
      <c r="T7" s="4"/>
      <c r="U7" s="4"/>
      <c r="V7" s="4"/>
      <c r="W7" s="4"/>
      <c r="X7" s="4"/>
      <c r="Y7" s="4"/>
      <c r="Z7" s="4"/>
      <c r="AA7" s="4"/>
      <c r="AB7" s="4"/>
      <c r="AC7" s="4"/>
      <c r="AD7" s="4"/>
      <c r="AE7" s="4"/>
      <c r="AF7" s="4"/>
    </row>
  </sheetData>
  <phoneticPr fontId="5" type="noConversion"/>
  <pageMargins left="0.7" right="0.7" top="0.75" bottom="0.75" header="0.3" footer="0.3"/>
  <pageSetup orientation="portrait" horizont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workbookViewId="0">
      <selection activeCell="C10" sqref="C10"/>
    </sheetView>
  </sheetViews>
  <sheetFormatPr defaultRowHeight="15"/>
  <cols>
    <col min="1" max="1" width="15.85546875" customWidth="1"/>
    <col min="2" max="2" width="17.42578125" style="114" customWidth="1"/>
    <col min="3" max="3" width="82" style="113" customWidth="1"/>
  </cols>
  <sheetData>
    <row r="1" spans="1:5">
      <c r="A1" s="55" t="s">
        <v>62</v>
      </c>
    </row>
    <row r="3" spans="1:5">
      <c r="A3" t="s">
        <v>63</v>
      </c>
    </row>
    <row r="5" spans="1:5">
      <c r="A5" s="55" t="s">
        <v>64</v>
      </c>
    </row>
    <row r="6" spans="1:5" ht="148.5" customHeight="1">
      <c r="B6" s="116" t="s">
        <v>65</v>
      </c>
      <c r="C6" s="113" t="s">
        <v>66</v>
      </c>
    </row>
    <row r="7" spans="1:5" ht="40.15" customHeight="1">
      <c r="B7" s="116" t="s">
        <v>67</v>
      </c>
      <c r="C7" s="113" t="s">
        <v>68</v>
      </c>
    </row>
    <row r="8" spans="1:5" ht="34.9" customHeight="1">
      <c r="B8" s="116" t="s">
        <v>69</v>
      </c>
      <c r="C8" s="113" t="s">
        <v>70</v>
      </c>
    </row>
    <row r="9" spans="1:5" ht="81" customHeight="1">
      <c r="B9" s="116" t="s">
        <v>71</v>
      </c>
      <c r="C9" s="113" t="s">
        <v>72</v>
      </c>
      <c r="E9" s="115"/>
    </row>
    <row r="10" spans="1:5" ht="31.5" customHeight="1">
      <c r="B10" s="116" t="s">
        <v>73</v>
      </c>
      <c r="C10" s="113" t="s">
        <v>74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M1004"/>
  <sheetViews>
    <sheetView tabSelected="1" zoomScale="90" zoomScaleNormal="90" zoomScaleSheetLayoutView="90" workbookViewId="0">
      <pane xSplit="3" ySplit="3" topLeftCell="D4" activePane="bottomRight" state="frozen"/>
      <selection pane="bottomRight" activeCell="K3" sqref="K3"/>
      <selection pane="bottomLeft" activeCell="A4" sqref="A4"/>
      <selection pane="topRight" activeCell="D1" sqref="D1"/>
    </sheetView>
  </sheetViews>
  <sheetFormatPr defaultColWidth="20.42578125" defaultRowHeight="15"/>
  <cols>
    <col min="1" max="1" width="20.85546875" style="49" customWidth="1"/>
    <col min="2" max="2" width="8.28515625" style="129" customWidth="1"/>
    <col min="3" max="3" width="12.5703125" style="130" customWidth="1"/>
    <col min="4" max="4" width="20.42578125" style="129"/>
    <col min="5" max="5" width="20.42578125" style="130"/>
    <col min="6" max="72" width="20.42578125" style="49"/>
    <col min="73" max="73" width="26" style="49" customWidth="1"/>
    <col min="74" max="79" width="20.42578125" style="49"/>
    <col min="80" max="80" width="32" style="49" customWidth="1"/>
    <col min="81" max="16384" width="20.42578125" style="49"/>
  </cols>
  <sheetData>
    <row r="1" spans="1:91" ht="16.5" thickTop="1" thickBot="1">
      <c r="E1" s="129"/>
      <c r="S1" s="131"/>
      <c r="U1" s="131"/>
      <c r="V1" s="131"/>
      <c r="W1" s="131"/>
      <c r="X1" s="131"/>
      <c r="Y1" s="132"/>
      <c r="AB1" s="132"/>
      <c r="AC1" s="132"/>
      <c r="AI1" s="132"/>
      <c r="AJ1" s="132"/>
      <c r="AK1" s="132"/>
      <c r="AL1" s="132"/>
      <c r="AM1" s="133"/>
      <c r="AP1" s="132"/>
      <c r="AQ1" s="132"/>
      <c r="AV1" s="132"/>
      <c r="AW1" s="132"/>
      <c r="AX1" s="132"/>
      <c r="AY1" s="132"/>
      <c r="AZ1" s="132"/>
      <c r="BA1" s="132"/>
      <c r="BD1" s="132"/>
      <c r="BE1" s="132"/>
      <c r="BF1" s="132"/>
      <c r="BG1" s="134"/>
    </row>
    <row r="2" spans="1:91" s="132" customFormat="1" ht="20.25" customHeight="1">
      <c r="B2" s="170" t="s">
        <v>75</v>
      </c>
      <c r="C2" s="171"/>
      <c r="D2" s="171"/>
      <c r="E2" s="171"/>
      <c r="F2" s="171"/>
      <c r="G2" s="171"/>
      <c r="H2" s="171"/>
      <c r="I2" s="171"/>
      <c r="J2" s="171"/>
      <c r="K2" s="171"/>
      <c r="L2" s="171"/>
      <c r="M2" s="171"/>
      <c r="N2" s="171"/>
      <c r="O2" s="172"/>
      <c r="P2" s="173" t="s">
        <v>76</v>
      </c>
      <c r="Q2" s="174"/>
      <c r="R2" s="174"/>
      <c r="S2" s="175"/>
      <c r="T2" s="182" t="s">
        <v>77</v>
      </c>
      <c r="U2" s="183"/>
      <c r="V2" s="183"/>
      <c r="W2" s="183"/>
      <c r="X2" s="183"/>
      <c r="Y2" s="184"/>
      <c r="Z2" s="176" t="s">
        <v>78</v>
      </c>
      <c r="AA2" s="177"/>
      <c r="AB2" s="177"/>
      <c r="AC2" s="178"/>
      <c r="AD2" s="176" t="s">
        <v>79</v>
      </c>
      <c r="AE2" s="177"/>
      <c r="AF2" s="177"/>
      <c r="AG2" s="177"/>
      <c r="AH2" s="177"/>
      <c r="AI2" s="178"/>
      <c r="AJ2" s="176" t="s">
        <v>80</v>
      </c>
      <c r="AK2" s="177"/>
      <c r="AL2" s="177"/>
      <c r="AM2" s="178"/>
      <c r="AN2" s="185" t="s">
        <v>81</v>
      </c>
      <c r="AO2" s="186"/>
      <c r="AP2" s="186"/>
      <c r="AQ2" s="187"/>
      <c r="AR2" s="179" t="s">
        <v>82</v>
      </c>
      <c r="AS2" s="180"/>
      <c r="AT2" s="180"/>
      <c r="AU2" s="180"/>
      <c r="AV2" s="180"/>
      <c r="AW2" s="181"/>
      <c r="AX2" s="176" t="s">
        <v>83</v>
      </c>
      <c r="AY2" s="177"/>
      <c r="AZ2" s="177"/>
      <c r="BA2" s="178"/>
      <c r="BB2" s="179" t="s">
        <v>84</v>
      </c>
      <c r="BC2" s="180"/>
      <c r="BD2" s="180"/>
      <c r="BE2" s="181"/>
      <c r="BF2" s="176" t="s">
        <v>85</v>
      </c>
      <c r="BG2" s="177"/>
      <c r="BH2" s="177"/>
      <c r="BI2" s="178"/>
      <c r="BJ2" s="179" t="s">
        <v>86</v>
      </c>
      <c r="BK2" s="180"/>
      <c r="BL2" s="180"/>
      <c r="BM2" s="181"/>
      <c r="BN2" s="176" t="s">
        <v>87</v>
      </c>
      <c r="BO2" s="177"/>
      <c r="BP2" s="178"/>
      <c r="BQ2" s="173" t="s">
        <v>88</v>
      </c>
      <c r="BR2" s="174"/>
      <c r="BS2" s="175"/>
      <c r="BT2" s="176" t="s">
        <v>89</v>
      </c>
      <c r="BU2" s="177"/>
      <c r="BV2" s="178"/>
      <c r="BW2" s="176" t="s">
        <v>90</v>
      </c>
      <c r="BX2" s="177"/>
      <c r="BY2" s="177"/>
      <c r="BZ2" s="178"/>
      <c r="CA2" s="182" t="s">
        <v>91</v>
      </c>
      <c r="CB2" s="183"/>
      <c r="CC2" s="184"/>
      <c r="CD2" s="49"/>
      <c r="CE2" s="49"/>
      <c r="CF2" s="49"/>
      <c r="CG2" s="49"/>
      <c r="CH2" s="49"/>
      <c r="CI2" s="49"/>
      <c r="CJ2" s="49"/>
      <c r="CK2" s="49"/>
      <c r="CL2" s="49"/>
      <c r="CM2" s="49"/>
    </row>
    <row r="3" spans="1:91" s="135" customFormat="1" ht="63">
      <c r="A3" s="167" t="s">
        <v>92</v>
      </c>
      <c r="B3" s="166" t="s">
        <v>93</v>
      </c>
      <c r="C3" s="77" t="s">
        <v>2</v>
      </c>
      <c r="D3" s="12" t="s">
        <v>3</v>
      </c>
      <c r="E3" s="77" t="s">
        <v>4</v>
      </c>
      <c r="F3" s="12" t="s">
        <v>5</v>
      </c>
      <c r="G3" s="77" t="s">
        <v>6</v>
      </c>
      <c r="H3" s="12" t="s">
        <v>7</v>
      </c>
      <c r="I3" s="77" t="s">
        <v>8</v>
      </c>
      <c r="J3" s="12" t="s">
        <v>9</v>
      </c>
      <c r="K3" s="77" t="s">
        <v>94</v>
      </c>
      <c r="L3" s="12" t="s">
        <v>15</v>
      </c>
      <c r="M3" s="77" t="s">
        <v>16</v>
      </c>
      <c r="N3" s="12" t="s">
        <v>95</v>
      </c>
      <c r="O3" s="159" t="s">
        <v>10</v>
      </c>
      <c r="P3" s="162" t="s">
        <v>96</v>
      </c>
      <c r="Q3" s="77" t="s">
        <v>97</v>
      </c>
      <c r="R3" s="12" t="s">
        <v>17</v>
      </c>
      <c r="S3" s="159" t="s">
        <v>98</v>
      </c>
      <c r="T3" s="162" t="s">
        <v>12</v>
      </c>
      <c r="U3" s="77" t="s">
        <v>99</v>
      </c>
      <c r="V3" s="12" t="s">
        <v>100</v>
      </c>
      <c r="W3" s="77" t="s">
        <v>101</v>
      </c>
      <c r="X3" s="12" t="s">
        <v>18</v>
      </c>
      <c r="Y3" s="159" t="s">
        <v>102</v>
      </c>
      <c r="Z3" s="162" t="s">
        <v>103</v>
      </c>
      <c r="AA3" s="77" t="s">
        <v>104</v>
      </c>
      <c r="AB3" s="12" t="s">
        <v>19</v>
      </c>
      <c r="AC3" s="159" t="s">
        <v>105</v>
      </c>
      <c r="AD3" s="162" t="s">
        <v>106</v>
      </c>
      <c r="AE3" s="77" t="s">
        <v>107</v>
      </c>
      <c r="AF3" s="12" t="s">
        <v>108</v>
      </c>
      <c r="AG3" s="77" t="s">
        <v>109</v>
      </c>
      <c r="AH3" s="12" t="s">
        <v>20</v>
      </c>
      <c r="AI3" s="159" t="s">
        <v>110</v>
      </c>
      <c r="AJ3" s="162" t="s">
        <v>111</v>
      </c>
      <c r="AK3" s="77" t="s">
        <v>112</v>
      </c>
      <c r="AL3" s="12" t="s">
        <v>113</v>
      </c>
      <c r="AM3" s="159" t="s">
        <v>114</v>
      </c>
      <c r="AN3" s="162" t="s">
        <v>115</v>
      </c>
      <c r="AO3" s="77" t="s">
        <v>116</v>
      </c>
      <c r="AP3" s="12" t="s">
        <v>117</v>
      </c>
      <c r="AQ3" s="159" t="s">
        <v>118</v>
      </c>
      <c r="AR3" s="162" t="s">
        <v>119</v>
      </c>
      <c r="AS3" s="77" t="s">
        <v>120</v>
      </c>
      <c r="AT3" s="12" t="s">
        <v>121</v>
      </c>
      <c r="AU3" s="77" t="s">
        <v>122</v>
      </c>
      <c r="AV3" s="12" t="s">
        <v>22</v>
      </c>
      <c r="AW3" s="159" t="s">
        <v>123</v>
      </c>
      <c r="AX3" s="162" t="s">
        <v>124</v>
      </c>
      <c r="AY3" s="77" t="s">
        <v>125</v>
      </c>
      <c r="AZ3" s="12" t="s">
        <v>23</v>
      </c>
      <c r="BA3" s="159" t="s">
        <v>126</v>
      </c>
      <c r="BB3" s="162" t="s">
        <v>127</v>
      </c>
      <c r="BC3" s="77" t="s">
        <v>128</v>
      </c>
      <c r="BD3" s="12" t="s">
        <v>129</v>
      </c>
      <c r="BE3" s="159" t="s">
        <v>130</v>
      </c>
      <c r="BF3" s="162" t="s">
        <v>131</v>
      </c>
      <c r="BG3" s="77" t="s">
        <v>132</v>
      </c>
      <c r="BH3" s="12" t="s">
        <v>25</v>
      </c>
      <c r="BI3" s="159" t="s">
        <v>133</v>
      </c>
      <c r="BJ3" s="162" t="s">
        <v>134</v>
      </c>
      <c r="BK3" s="77" t="s">
        <v>135</v>
      </c>
      <c r="BL3" s="12" t="s">
        <v>26</v>
      </c>
      <c r="BM3" s="159" t="s">
        <v>136</v>
      </c>
      <c r="BN3" s="162" t="s">
        <v>137</v>
      </c>
      <c r="BO3" s="77" t="s">
        <v>138</v>
      </c>
      <c r="BP3" s="161" t="s">
        <v>139</v>
      </c>
      <c r="BQ3" s="158" t="s">
        <v>140</v>
      </c>
      <c r="BR3" s="12" t="s">
        <v>141</v>
      </c>
      <c r="BS3" s="159" t="s">
        <v>142</v>
      </c>
      <c r="BT3" s="162" t="s">
        <v>143</v>
      </c>
      <c r="BU3" s="77" t="s">
        <v>144</v>
      </c>
      <c r="BV3" s="161" t="s">
        <v>145</v>
      </c>
      <c r="BW3" s="158" t="s">
        <v>146</v>
      </c>
      <c r="BX3" s="12" t="s">
        <v>147</v>
      </c>
      <c r="BY3" s="77" t="s">
        <v>30</v>
      </c>
      <c r="BZ3" s="161" t="s">
        <v>148</v>
      </c>
      <c r="CA3" s="158" t="s">
        <v>149</v>
      </c>
      <c r="CB3" s="12" t="s">
        <v>31</v>
      </c>
      <c r="CC3" s="159" t="s">
        <v>150</v>
      </c>
      <c r="CD3" s="49"/>
      <c r="CE3" s="49"/>
      <c r="CF3" s="49"/>
      <c r="CG3" s="49"/>
      <c r="CH3" s="49"/>
      <c r="CI3" s="49"/>
      <c r="CJ3" s="49"/>
      <c r="CK3" s="49"/>
      <c r="CL3" s="49"/>
      <c r="CM3" s="49"/>
    </row>
    <row r="4" spans="1:91" ht="127.5">
      <c r="A4" s="163" t="s">
        <v>151</v>
      </c>
      <c r="B4" s="101">
        <v>1</v>
      </c>
      <c r="C4" s="41" t="s">
        <v>33</v>
      </c>
      <c r="D4" s="43" t="s">
        <v>34</v>
      </c>
      <c r="E4" s="43" t="s">
        <v>35</v>
      </c>
      <c r="F4" s="44" t="s">
        <v>36</v>
      </c>
      <c r="G4" s="45" t="s">
        <v>37</v>
      </c>
      <c r="H4" s="43" t="s">
        <v>38</v>
      </c>
      <c r="I4" s="136">
        <v>20000000</v>
      </c>
      <c r="J4" s="45">
        <v>5</v>
      </c>
      <c r="K4" s="45">
        <f>IFERROR(Book1345234[[#This Row],[Project Cost]]/Book1345234[[#This Row],['# of Structures Removed from 1% Annual Chance FP]],"")</f>
        <v>200000</v>
      </c>
      <c r="L4" s="118" t="s">
        <v>42</v>
      </c>
      <c r="M4" s="52" t="s">
        <v>43</v>
      </c>
      <c r="N4" s="45">
        <v>200</v>
      </c>
      <c r="O4" s="155" t="s">
        <v>40</v>
      </c>
      <c r="P4" s="100"/>
      <c r="Q4" s="52"/>
      <c r="R4" s="123" t="s">
        <v>152</v>
      </c>
      <c r="S4" s="51">
        <f>IFERROR(VLOOKUP(Book1345234[[#This Row],[ Severity Ranking: Pre-Project Average Depth of Flooding (100-year)]],'Data for Pull-down'!$A$4:$B$9,2,FALSE),"")</f>
        <v>4</v>
      </c>
      <c r="T4" s="99">
        <v>4</v>
      </c>
      <c r="U4" s="47">
        <v>10000</v>
      </c>
      <c r="V4" s="52">
        <v>3000</v>
      </c>
      <c r="W4" s="52"/>
      <c r="X4" s="137" t="s">
        <v>153</v>
      </c>
      <c r="Y4" s="51">
        <f>IFERROR(VLOOKUP(Book1345234[[#This Row],[Severity Ranking: Community Need (% Population)]],'Data for Pull-down'!$C$4:$D$9,2,FALSE),"")</f>
        <v>4</v>
      </c>
      <c r="Z4" s="99">
        <v>100</v>
      </c>
      <c r="AA4" s="45"/>
      <c r="AB4" s="123" t="s">
        <v>154</v>
      </c>
      <c r="AC4" s="51">
        <f>IFERROR(VLOOKUP(Book1345234[[#This Row],[Flood Risk Reduction ]],'Data for Pull-down'!$E$4:$F$9,2,FALSE),"")</f>
        <v>4</v>
      </c>
      <c r="AD4" s="99">
        <v>50</v>
      </c>
      <c r="AE4" s="52"/>
      <c r="AF4" s="52"/>
      <c r="AG4" s="52"/>
      <c r="AH4" s="123" t="s">
        <v>155</v>
      </c>
      <c r="AI4" s="51">
        <f>IFERROR(VLOOKUP(Book1345234[[#This Row],[Flood Damage Reduction]],'Data for Pull-down'!$G$4:$H$9,2,FALSE),"")</f>
        <v>8</v>
      </c>
      <c r="AJ4" s="117"/>
      <c r="AK4" s="123"/>
      <c r="AL4" s="48" t="s">
        <v>156</v>
      </c>
      <c r="AM4" s="51">
        <f>IFERROR(VLOOKUP(Book1345234[[#This Row],[ Reduction in Critical Facilities Flood Risk]],'Data for Pull-down'!$I$5:$J$9,2,FALSE),"")</f>
        <v>4</v>
      </c>
      <c r="AN4" s="100">
        <f>'Life and Safety Tabular Data'!L2</f>
        <v>67.5</v>
      </c>
      <c r="AO4" s="48"/>
      <c r="AP4" s="123" t="s">
        <v>157</v>
      </c>
      <c r="AQ4" s="51">
        <f>IFERROR(VLOOKUP(Book1345234[[#This Row],[Life and Safety Ranking (Injury/Loss of Life)]],'Data for Pull-down'!$K$4:$L$9,2,FALSE),"")</f>
        <v>4</v>
      </c>
      <c r="AR4" s="99">
        <v>2</v>
      </c>
      <c r="AS4" s="45"/>
      <c r="AT4" s="45"/>
      <c r="AU4" s="45"/>
      <c r="AV4" s="138" t="s">
        <v>158</v>
      </c>
      <c r="AW4" s="51">
        <f>IFERROR(VLOOKUP(Book1345234[[#This Row],[Water Supply Yield Ranking]],'Data for Pull-down'!$M$4:$N$9,2,FALSE),"")</f>
        <v>10</v>
      </c>
      <c r="AX4" s="100"/>
      <c r="AY4" s="52"/>
      <c r="AZ4" s="123" t="s">
        <v>159</v>
      </c>
      <c r="BA4" s="51">
        <f>IFERROR(VLOOKUP(Book1345234[[#This Row],[Social Vulnerability Ranking]],'Data for Pull-down'!$O$4:$P$9,2,FALSE),"")</f>
        <v>4</v>
      </c>
      <c r="BB4" s="139">
        <v>0.1</v>
      </c>
      <c r="BC4" s="140"/>
      <c r="BD4" s="123" t="s">
        <v>160</v>
      </c>
      <c r="BE4" s="51">
        <f>IFERROR(VLOOKUP(Book1345234[[#This Row],[Nature-Based Solutions Ranking]],'Data for Pull-down'!$Q$4:$R$9,2,FALSE),"")</f>
        <v>4</v>
      </c>
      <c r="BF4" s="100"/>
      <c r="BG4" s="52"/>
      <c r="BH4" s="123" t="s">
        <v>161</v>
      </c>
      <c r="BI4" s="51">
        <f>IFERROR(VLOOKUP(Book1345234[[#This Row],[Multiple Benefit Ranking]],'Data for Pull-down'!$S$4:$T$9,2,FALSE),"")</f>
        <v>7</v>
      </c>
      <c r="BJ4" s="124">
        <v>100000</v>
      </c>
      <c r="BK4" s="141"/>
      <c r="BL4" s="123" t="s">
        <v>162</v>
      </c>
      <c r="BM4" s="51">
        <f>IFERROR(VLOOKUP(Book1345234[[#This Row],[Operations and Maintenance Ranking]],'Data for Pull-down'!$U$4:$V$9,2,FALSE),"")</f>
        <v>4</v>
      </c>
      <c r="BN4" s="100"/>
      <c r="BO4" s="123" t="s">
        <v>163</v>
      </c>
      <c r="BP4" s="51">
        <f>IFERROR(VLOOKUP(Book1345234[[#This Row],[Administrative, Regulatory and Other Obstacle Ranking]],'Data for Pull-down'!$W$4:$X$9,2,FALSE),"")</f>
        <v>2</v>
      </c>
      <c r="BQ4" s="100"/>
      <c r="BR4" s="123" t="s">
        <v>164</v>
      </c>
      <c r="BS4" s="51">
        <f>IFERROR(VLOOKUP(Book1345234[[#This Row],[Environmental Benefit Ranking]],'Data for Pull-down'!$Y$4:$Z$9,2,FALSE),"")</f>
        <v>6</v>
      </c>
      <c r="BT4" s="100"/>
      <c r="BU4" s="123" t="s">
        <v>165</v>
      </c>
      <c r="BV4" s="51">
        <f>IFERROR(VLOOKUP(Book1345234[[#This Row],[Environmental Impact Ranking]],'Data for Pull-down'!$AA$4:$AB$9,2,FALSE),"")</f>
        <v>3</v>
      </c>
      <c r="BW4" s="117"/>
      <c r="BX4" s="123"/>
      <c r="BY4" s="123" t="s">
        <v>166</v>
      </c>
      <c r="BZ4" s="51">
        <f>IFERROR(VLOOKUP(Book1345234[[#This Row],[Mobility Ranking]],'Data for Pull-down'!$AC$4:$AD$9,2,FALSE),"")</f>
        <v>10</v>
      </c>
      <c r="CA4" s="117"/>
      <c r="CB4" s="123" t="s">
        <v>167</v>
      </c>
      <c r="CC4" s="51">
        <f>IFERROR(VLOOKUP(Book1345234[[#This Row],[Regional Ranking]],'Data for Pull-down'!$AE$4:$AF$9,2,FALSE),"")</f>
        <v>4</v>
      </c>
    </row>
    <row r="5" spans="1:91" ht="140.25">
      <c r="A5" s="163" t="s">
        <v>168</v>
      </c>
      <c r="B5" s="101">
        <v>2</v>
      </c>
      <c r="C5" s="41" t="s">
        <v>46</v>
      </c>
      <c r="D5" s="42" t="s">
        <v>47</v>
      </c>
      <c r="E5" s="43" t="s">
        <v>48</v>
      </c>
      <c r="F5" s="44" t="s">
        <v>49</v>
      </c>
      <c r="G5" s="45" t="s">
        <v>50</v>
      </c>
      <c r="H5" s="43" t="s">
        <v>51</v>
      </c>
      <c r="I5" s="46">
        <v>800000</v>
      </c>
      <c r="J5" s="45">
        <v>3</v>
      </c>
      <c r="K5" s="45">
        <f>IFERROR(Book1345234[[#This Row],[Project Cost]]/Book1345234[[#This Row],['# of Structures Removed from 1% Annual Chance FP]],"")</f>
        <v>80000</v>
      </c>
      <c r="L5" s="118" t="s">
        <v>54</v>
      </c>
      <c r="M5" s="52" t="s">
        <v>55</v>
      </c>
      <c r="N5" s="45">
        <v>25</v>
      </c>
      <c r="O5" s="155" t="s">
        <v>53</v>
      </c>
      <c r="P5" s="100"/>
      <c r="Q5" s="52"/>
      <c r="R5" s="123" t="s">
        <v>169</v>
      </c>
      <c r="S5" s="51">
        <f>IFERROR(VLOOKUP(Book1345234[[#This Row],[ Severity Ranking: Pre-Project Average Depth of Flooding (100-year)]],'Data for Pull-down'!$A$4:$B$9,2,FALSE),"")</f>
        <v>10</v>
      </c>
      <c r="T5" s="99">
        <v>1</v>
      </c>
      <c r="U5" s="47">
        <v>200</v>
      </c>
      <c r="V5" s="52">
        <v>115</v>
      </c>
      <c r="W5" s="52"/>
      <c r="X5" s="137" t="s">
        <v>170</v>
      </c>
      <c r="Y5" s="51">
        <f>IFERROR(VLOOKUP(Book1345234[[#This Row],[Severity Ranking: Community Need (% Population)]],'Data for Pull-down'!$C$4:$D$9,2,FALSE),"")</f>
        <v>7</v>
      </c>
      <c r="Z5" s="99">
        <v>10</v>
      </c>
      <c r="AA5" s="45"/>
      <c r="AB5" s="123" t="s">
        <v>171</v>
      </c>
      <c r="AC5" s="51">
        <f>IFERROR(VLOOKUP(Book1345234[[#This Row],[Flood Risk Reduction ]],'Data for Pull-down'!$E$4:$F$9,2,FALSE),"")</f>
        <v>7</v>
      </c>
      <c r="AD5" s="99">
        <v>5</v>
      </c>
      <c r="AE5" s="52"/>
      <c r="AF5" s="52"/>
      <c r="AG5" s="52"/>
      <c r="AH5" s="123" t="s">
        <v>155</v>
      </c>
      <c r="AI5" s="51">
        <f>IFERROR(VLOOKUP(Book1345234[[#This Row],[Flood Damage Reduction]],'Data for Pull-down'!$G$4:$H$9,2,FALSE),"")</f>
        <v>8</v>
      </c>
      <c r="AJ5" s="117"/>
      <c r="AK5" s="123"/>
      <c r="AL5" s="48" t="s">
        <v>156</v>
      </c>
      <c r="AM5" s="51">
        <f>IFERROR(VLOOKUP(Book1345234[[#This Row],[ Reduction in Critical Facilities Flood Risk]],'Data for Pull-down'!$I$5:$J$9,2,FALSE),"")</f>
        <v>4</v>
      </c>
      <c r="AN5" s="100">
        <f>'Life and Safety Tabular Data'!L3</f>
        <v>112</v>
      </c>
      <c r="AO5" s="48"/>
      <c r="AP5" s="123" t="s">
        <v>157</v>
      </c>
      <c r="AQ5" s="51">
        <f>IFERROR(VLOOKUP(Book1345234[[#This Row],[Life and Safety Ranking (Injury/Loss of Life)]],'Data for Pull-down'!$K$4:$L$9,2,FALSE),"")</f>
        <v>4</v>
      </c>
      <c r="AR5" s="99">
        <v>0</v>
      </c>
      <c r="AS5" s="45"/>
      <c r="AT5" s="45"/>
      <c r="AU5" s="45"/>
      <c r="AV5" s="138" t="s">
        <v>172</v>
      </c>
      <c r="AW5" s="51">
        <f>IFERROR(VLOOKUP(Book1345234[[#This Row],[Water Supply Yield Ranking]],'Data for Pull-down'!$M$4:$N$9,2,FALSE),"")</f>
        <v>4</v>
      </c>
      <c r="AX5" s="100"/>
      <c r="AY5" s="52"/>
      <c r="AZ5" s="123" t="s">
        <v>159</v>
      </c>
      <c r="BA5" s="51">
        <f>IFERROR(VLOOKUP(Book1345234[[#This Row],[Social Vulnerability Ranking]],'Data for Pull-down'!$O$4:$P$9,2,FALSE),"")</f>
        <v>4</v>
      </c>
      <c r="BB5" s="99">
        <v>0</v>
      </c>
      <c r="BC5" s="45"/>
      <c r="BD5" s="123" t="s">
        <v>173</v>
      </c>
      <c r="BE5" s="51">
        <f>IFERROR(VLOOKUP(Book1345234[[#This Row],[Nature-Based Solutions Ranking]],'Data for Pull-down'!$Q$4:$R$9,2,FALSE),"")</f>
        <v>7</v>
      </c>
      <c r="BF5" s="100"/>
      <c r="BG5" s="52"/>
      <c r="BH5" s="123" t="s">
        <v>174</v>
      </c>
      <c r="BI5" s="51">
        <f>IFERROR(VLOOKUP(Book1345234[[#This Row],[Multiple Benefit Ranking]],'Data for Pull-down'!$S$4:$T$9,2,FALSE),"")</f>
        <v>4</v>
      </c>
      <c r="BJ5" s="124">
        <v>5000</v>
      </c>
      <c r="BK5" s="141"/>
      <c r="BL5" s="123" t="s">
        <v>175</v>
      </c>
      <c r="BM5" s="51">
        <f>IFERROR(VLOOKUP(Book1345234[[#This Row],[Operations and Maintenance Ranking]],'Data for Pull-down'!$U$4:$V$9,2,FALSE),"")</f>
        <v>7</v>
      </c>
      <c r="BN5" s="100"/>
      <c r="BO5" s="123" t="s">
        <v>176</v>
      </c>
      <c r="BP5" s="51">
        <f>IFERROR(VLOOKUP(Book1345234[[#This Row],[Administrative, Regulatory and Other Obstacle Ranking]],'Data for Pull-down'!$W$4:$X$9,2,FALSE),"")</f>
        <v>6</v>
      </c>
      <c r="BQ5" s="100"/>
      <c r="BR5" s="123" t="s">
        <v>177</v>
      </c>
      <c r="BS5" s="51">
        <f>IFERROR(VLOOKUP(Book1345234[[#This Row],[Environmental Benefit Ranking]],'Data for Pull-down'!$Y$4:$Z$9,2,FALSE),"")</f>
        <v>3</v>
      </c>
      <c r="BT5" s="100"/>
      <c r="BU5" s="123" t="s">
        <v>165</v>
      </c>
      <c r="BV5" s="51">
        <f>IFERROR(VLOOKUP(Book1345234[[#This Row],[Environmental Impact Ranking]],'Data for Pull-down'!$AA$4:$AB$9,2,FALSE),"")</f>
        <v>3</v>
      </c>
      <c r="BW5" s="117"/>
      <c r="BX5" s="123"/>
      <c r="BY5" s="123" t="s">
        <v>178</v>
      </c>
      <c r="BZ5" s="51">
        <f>IFERROR(VLOOKUP(Book1345234[[#This Row],[Mobility Ranking]],'Data for Pull-down'!$AC$4:$AD$9,2,FALSE),"")</f>
        <v>4</v>
      </c>
      <c r="CA5" s="117"/>
      <c r="CB5" s="123" t="s">
        <v>179</v>
      </c>
      <c r="CC5" s="51">
        <f>IFERROR(VLOOKUP(Book1345234[[#This Row],[Regional Ranking]],'Data for Pull-down'!$AE$4:$AF$9,2,FALSE),"")</f>
        <v>7</v>
      </c>
    </row>
    <row r="6" spans="1:91" ht="140.25">
      <c r="A6" s="163" t="s">
        <v>180</v>
      </c>
      <c r="B6" s="101">
        <v>3</v>
      </c>
      <c r="C6" s="41" t="s">
        <v>57</v>
      </c>
      <c r="D6" s="43" t="s">
        <v>58</v>
      </c>
      <c r="E6" s="43" t="s">
        <v>59</v>
      </c>
      <c r="F6" s="44" t="s">
        <v>49</v>
      </c>
      <c r="G6" s="45" t="s">
        <v>60</v>
      </c>
      <c r="H6" s="43" t="s">
        <v>51</v>
      </c>
      <c r="I6" s="136">
        <v>500000</v>
      </c>
      <c r="J6" s="45">
        <v>2</v>
      </c>
      <c r="K6" s="45" t="str">
        <f>IFERROR(Book1345234[[#This Row],[Project Cost]]/Book1345234[[#This Row],['# of Structures Removed from 1% Annual Chance FP]],"")</f>
        <v/>
      </c>
      <c r="L6" s="118" t="s">
        <v>54</v>
      </c>
      <c r="M6" s="52" t="s">
        <v>55</v>
      </c>
      <c r="N6" s="45">
        <v>4</v>
      </c>
      <c r="O6" s="155" t="s">
        <v>53</v>
      </c>
      <c r="P6" s="100"/>
      <c r="Q6" s="52"/>
      <c r="R6" s="123" t="s">
        <v>169</v>
      </c>
      <c r="S6" s="51">
        <f>IFERROR(VLOOKUP(Book1345234[[#This Row],[ Severity Ranking: Pre-Project Average Depth of Flooding (100-year)]],'Data for Pull-down'!$A$4:$B$9,2,FALSE),"")</f>
        <v>10</v>
      </c>
      <c r="T6" s="99">
        <v>1</v>
      </c>
      <c r="U6" s="47">
        <v>50</v>
      </c>
      <c r="V6" s="52">
        <v>26</v>
      </c>
      <c r="W6" s="52"/>
      <c r="X6" s="137" t="s">
        <v>170</v>
      </c>
      <c r="Y6" s="51">
        <f>IFERROR(VLOOKUP(Book1345234[[#This Row],[Severity Ranking: Community Need (% Population)]],'Data for Pull-down'!$C$4:$D$9,2,FALSE),"")</f>
        <v>7</v>
      </c>
      <c r="Z6" s="99">
        <v>0</v>
      </c>
      <c r="AA6" s="45"/>
      <c r="AB6" s="123" t="s">
        <v>181</v>
      </c>
      <c r="AC6" s="51">
        <f>IFERROR(VLOOKUP(Book1345234[[#This Row],[Flood Risk Reduction ]],'Data for Pull-down'!$E$4:$F$9,2,FALSE),"")</f>
        <v>1</v>
      </c>
      <c r="AD6" s="99">
        <v>1</v>
      </c>
      <c r="AE6" s="52"/>
      <c r="AF6" s="52"/>
      <c r="AG6" s="52"/>
      <c r="AH6" s="123" t="s">
        <v>182</v>
      </c>
      <c r="AI6" s="51">
        <f>IFERROR(VLOOKUP(Book1345234[[#This Row],[Flood Damage Reduction]],'Data for Pull-down'!$G$4:$H$9,2,FALSE),"")</f>
        <v>4</v>
      </c>
      <c r="AJ6" s="117"/>
      <c r="AK6" s="123"/>
      <c r="AL6" s="48" t="s">
        <v>183</v>
      </c>
      <c r="AM6" s="51">
        <f>IFERROR(VLOOKUP(Book1345234[[#This Row],[ Reduction in Critical Facilities Flood Risk]],'Data for Pull-down'!$I$5:$J$9,2,FALSE),"")</f>
        <v>7</v>
      </c>
      <c r="AN6" s="100">
        <f>'Life and Safety Tabular Data'!L4</f>
        <v>130.5</v>
      </c>
      <c r="AO6" s="48"/>
      <c r="AP6" s="123" t="s">
        <v>184</v>
      </c>
      <c r="AQ6" s="51">
        <f>IFERROR(VLOOKUP(Book1345234[[#This Row],[Life and Safety Ranking (Injury/Loss of Life)]],'Data for Pull-down'!$K$4:$L$9,2,FALSE),"")</f>
        <v>10</v>
      </c>
      <c r="AR6" s="99">
        <v>0</v>
      </c>
      <c r="AS6" s="45"/>
      <c r="AT6" s="45"/>
      <c r="AU6" s="45"/>
      <c r="AV6" s="138" t="s">
        <v>185</v>
      </c>
      <c r="AW6" s="51">
        <f>IFERROR(VLOOKUP(Book1345234[[#This Row],[Water Supply Yield Ranking]],'Data for Pull-down'!$M$4:$N$9,2,FALSE),"")</f>
        <v>0</v>
      </c>
      <c r="AX6" s="100"/>
      <c r="AY6" s="52"/>
      <c r="AZ6" s="123" t="s">
        <v>186</v>
      </c>
      <c r="BA6" s="51">
        <f>IFERROR(VLOOKUP(Book1345234[[#This Row],[Social Vulnerability Ranking]],'Data for Pull-down'!$O$4:$P$9,2,FALSE),"")</f>
        <v>7</v>
      </c>
      <c r="BB6" s="139">
        <v>0</v>
      </c>
      <c r="BC6" s="140"/>
      <c r="BD6" s="123" t="s">
        <v>160</v>
      </c>
      <c r="BE6" s="51">
        <f>IFERROR(VLOOKUP(Book1345234[[#This Row],[Nature-Based Solutions Ranking]],'Data for Pull-down'!$Q$4:$R$9,2,FALSE),"")</f>
        <v>4</v>
      </c>
      <c r="BF6" s="100"/>
      <c r="BG6" s="52"/>
      <c r="BH6" s="123" t="s">
        <v>187</v>
      </c>
      <c r="BI6" s="51">
        <f>IFERROR(VLOOKUP(Book1345234[[#This Row],[Multiple Benefit Ranking]],'Data for Pull-down'!$S$4:$T$9,2,FALSE),"")</f>
        <v>1</v>
      </c>
      <c r="BJ6" s="124">
        <v>1000</v>
      </c>
      <c r="BK6" s="141"/>
      <c r="BL6" s="123" t="s">
        <v>175</v>
      </c>
      <c r="BM6" s="51">
        <f>IFERROR(VLOOKUP(Book1345234[[#This Row],[Operations and Maintenance Ranking]],'Data for Pull-down'!$U$4:$V$9,2,FALSE),"")</f>
        <v>7</v>
      </c>
      <c r="BN6" s="100"/>
      <c r="BO6" s="123" t="s">
        <v>188</v>
      </c>
      <c r="BP6" s="51">
        <f>IFERROR(VLOOKUP(Book1345234[[#This Row],[Administrative, Regulatory and Other Obstacle Ranking]],'Data for Pull-down'!$W$4:$X$9,2,FALSE),"")</f>
        <v>10</v>
      </c>
      <c r="BQ6" s="100"/>
      <c r="BR6" s="123" t="s">
        <v>189</v>
      </c>
      <c r="BS6" s="51">
        <f>IFERROR(VLOOKUP(Book1345234[[#This Row],[Environmental Benefit Ranking]],'Data for Pull-down'!$Y$4:$Z$9,2,FALSE),"")</f>
        <v>10</v>
      </c>
      <c r="BT6" s="100"/>
      <c r="BU6" s="123" t="s">
        <v>190</v>
      </c>
      <c r="BV6" s="51">
        <f>IFERROR(VLOOKUP(Book1345234[[#This Row],[Environmental Impact Ranking]],'Data for Pull-down'!$AA$4:$AB$9,2,FALSE),"")</f>
        <v>10</v>
      </c>
      <c r="BW6" s="117"/>
      <c r="BX6" s="123"/>
      <c r="BY6" s="123" t="s">
        <v>178</v>
      </c>
      <c r="BZ6" s="51">
        <f>IFERROR(VLOOKUP(Book1345234[[#This Row],[Mobility Ranking]],'Data for Pull-down'!$AC$4:$AD$9,2,FALSE),"")</f>
        <v>4</v>
      </c>
      <c r="CA6" s="117"/>
      <c r="CB6" s="123" t="s">
        <v>179</v>
      </c>
      <c r="CC6" s="51">
        <f>IFERROR(VLOOKUP(Book1345234[[#This Row],[Regional Ranking]],'Data for Pull-down'!$AE$4:$AF$9,2,FALSE),"")</f>
        <v>7</v>
      </c>
    </row>
    <row r="7" spans="1:91">
      <c r="A7" s="164"/>
      <c r="B7" s="142"/>
      <c r="C7" s="143">
        <f>Book1345234[[#This Row],[FMP]]*2</f>
        <v>0</v>
      </c>
      <c r="D7" s="43"/>
      <c r="E7" s="144"/>
      <c r="F7" s="52"/>
      <c r="G7" s="48"/>
      <c r="H7" s="48"/>
      <c r="I7" s="48"/>
      <c r="J7" s="48"/>
      <c r="K7" s="45" t="str">
        <f>IFERROR(Book1345234[[#This Row],[Project Cost]]/Book1345234[[#This Row],['# of Structures Removed from 1% Annual Chance FP]],"")</f>
        <v/>
      </c>
      <c r="L7" s="48"/>
      <c r="M7" s="48"/>
      <c r="N7" s="45"/>
      <c r="O7" s="156"/>
      <c r="P7" s="125"/>
      <c r="Q7" s="52"/>
      <c r="R7" s="48"/>
      <c r="S7" s="51" t="str">
        <f>IFERROR(VLOOKUP(Book1345234[[#This Row],[ Severity Ranking: Pre-Project Average Depth of Flooding (100-year)]],'Data for Pull-down'!$A$4:$B$9,2,FALSE),"")</f>
        <v/>
      </c>
      <c r="T7" s="100"/>
      <c r="U7" s="52"/>
      <c r="V7" s="52"/>
      <c r="W7" s="52"/>
      <c r="X7" s="48"/>
      <c r="Y7" s="51" t="str">
        <f>IFERROR(VLOOKUP(Book1345234[[#This Row],[Severity Ranking: Community Need (% Population)]],'Data for Pull-down'!$C$4:$D$9,2,FALSE),"")</f>
        <v/>
      </c>
      <c r="Z7" s="99"/>
      <c r="AA7" s="45"/>
      <c r="AB7" s="48"/>
      <c r="AC7" s="51" t="str">
        <f>IFERROR(VLOOKUP(Book1345234[[#This Row],[Flood Risk Reduction ]],'Data for Pull-down'!$E$4:$F$9,2,FALSE),"")</f>
        <v/>
      </c>
      <c r="AD7" s="99"/>
      <c r="AE7" s="118"/>
      <c r="AF7" s="52"/>
      <c r="AG7" s="52"/>
      <c r="AH7" s="48"/>
      <c r="AI7" s="51" t="str">
        <f>IFERROR(VLOOKUP(Book1345234[[#This Row],[Flood Damage Reduction]],'Data for Pull-down'!$G$4:$H$9,2,FALSE),"")</f>
        <v/>
      </c>
      <c r="AJ7" s="145"/>
      <c r="AK7" s="123"/>
      <c r="AL7" s="52"/>
      <c r="AM7" s="51" t="str">
        <f>IFERROR(VLOOKUP(Book1345234[[#This Row],[ Reduction in Critical Facilities Flood Risk]],'Data for Pull-down'!$I$5:$J$9,2,FALSE),"")</f>
        <v/>
      </c>
      <c r="AN7" s="100">
        <f>'Life and Safety Tabular Data'!L5</f>
        <v>0</v>
      </c>
      <c r="AO7" s="146"/>
      <c r="AP7" s="48"/>
      <c r="AQ7" s="51" t="str">
        <f>IFERROR(VLOOKUP(Book1345234[[#This Row],[Life and Safety Ranking (Injury/Loss of Life)]],'Data for Pull-down'!$K$4:$L$9,2,FALSE),"")</f>
        <v/>
      </c>
      <c r="AR7" s="100"/>
      <c r="AS7" s="146"/>
      <c r="AT7" s="146"/>
      <c r="AU7" s="146"/>
      <c r="AV7" s="48"/>
      <c r="AW7" s="51" t="str">
        <f>IFERROR(VLOOKUP(Book1345234[[#This Row],[Water Supply Yield Ranking]],'Data for Pull-down'!$M$4:$N$9,2,FALSE),"")</f>
        <v/>
      </c>
      <c r="AX7" s="100"/>
      <c r="AY7" s="52"/>
      <c r="AZ7" s="48"/>
      <c r="BA7" s="51" t="str">
        <f>IFERROR(VLOOKUP(Book1345234[[#This Row],[Social Vulnerability Ranking]],'Data for Pull-down'!$O$4:$P$9,2,FALSE),"")</f>
        <v/>
      </c>
      <c r="BB7" s="100"/>
      <c r="BC7" s="146"/>
      <c r="BD7" s="48"/>
      <c r="BE7" s="51" t="str">
        <f>IFERROR(VLOOKUP(Book1345234[[#This Row],[Nature-Based Solutions Ranking]],'Data for Pull-down'!$Q$4:$R$9,2,FALSE),"")</f>
        <v/>
      </c>
      <c r="BF7" s="100"/>
      <c r="BG7" s="52"/>
      <c r="BH7" s="48"/>
      <c r="BI7" s="51" t="str">
        <f>IFERROR(VLOOKUP(Book1345234[[#This Row],[Multiple Benefit Ranking]],'Data for Pull-down'!$S$4:$T$9,2,FALSE),"")</f>
        <v/>
      </c>
      <c r="BJ7" s="125"/>
      <c r="BK7" s="146"/>
      <c r="BL7" s="48"/>
      <c r="BM7" s="51" t="str">
        <f>IFERROR(VLOOKUP(Book1345234[[#This Row],[Operations and Maintenance Ranking]],'Data for Pull-down'!$U$4:$V$9,2,FALSE),"")</f>
        <v/>
      </c>
      <c r="BN7" s="100"/>
      <c r="BO7" s="48"/>
      <c r="BP7" s="51" t="str">
        <f>IFERROR(VLOOKUP(Book1345234[[#This Row],[Administrative, Regulatory and Other Obstacle Ranking]],'Data for Pull-down'!$W$4:$X$9,2,FALSE),"")</f>
        <v/>
      </c>
      <c r="BQ7" s="100"/>
      <c r="BR7" s="48"/>
      <c r="BS7" s="51" t="str">
        <f>IFERROR(VLOOKUP(Book1345234[[#This Row],[Environmental Benefit Ranking]],'Data for Pull-down'!$Y$4:$Z$9,2,FALSE),"")</f>
        <v/>
      </c>
      <c r="BT7" s="100"/>
      <c r="BU7" s="52"/>
      <c r="BV7" s="51" t="str">
        <f>IFERROR(VLOOKUP(Book1345234[[#This Row],[Environmental Impact Ranking]],'Data for Pull-down'!$AA$4:$AB$9,2,FALSE),"")</f>
        <v/>
      </c>
      <c r="BW7" s="117"/>
      <c r="BX7" s="123"/>
      <c r="BY7" s="48"/>
      <c r="BZ7" s="51" t="str">
        <f>IFERROR(VLOOKUP(Book1345234[[#This Row],[Mobility Ranking]],'Data for Pull-down'!$AC$4:$AD$9,2,FALSE),"")</f>
        <v/>
      </c>
      <c r="CA7" s="117"/>
      <c r="CB7" s="48"/>
      <c r="CC7" s="51" t="str">
        <f>IFERROR(VLOOKUP(Book1345234[[#This Row],[Regional Ranking]],'Data for Pull-down'!$AE$4:$AF$9,2,FALSE),"")</f>
        <v/>
      </c>
    </row>
    <row r="8" spans="1:91">
      <c r="A8" s="164"/>
      <c r="B8" s="142"/>
      <c r="C8" s="143">
        <f>Book1345234[[#This Row],[FMP]]*2</f>
        <v>0</v>
      </c>
      <c r="D8" s="43"/>
      <c r="E8" s="144"/>
      <c r="F8" s="147"/>
      <c r="G8" s="48"/>
      <c r="H8" s="48"/>
      <c r="I8" s="48"/>
      <c r="J8" s="48"/>
      <c r="K8" s="45" t="str">
        <f>IFERROR(Book1345234[[#This Row],[Project Cost]]/Book1345234[[#This Row],['# of Structures Removed from 1% Annual Chance FP]],"")</f>
        <v/>
      </c>
      <c r="L8" s="48"/>
      <c r="M8" s="48"/>
      <c r="N8" s="45"/>
      <c r="O8" s="156"/>
      <c r="P8" s="125"/>
      <c r="Q8" s="52"/>
      <c r="R8" s="48"/>
      <c r="S8" s="51" t="str">
        <f>IFERROR(VLOOKUP(Book1345234[[#This Row],[ Severity Ranking: Pre-Project Average Depth of Flooding (100-year)]],'Data for Pull-down'!$A$4:$B$9,2,FALSE),"")</f>
        <v/>
      </c>
      <c r="T8" s="100"/>
      <c r="U8" s="52"/>
      <c r="V8" s="52"/>
      <c r="W8" s="52"/>
      <c r="X8" s="48"/>
      <c r="Y8" s="51" t="str">
        <f>IFERROR(VLOOKUP(Book1345234[[#This Row],[Severity Ranking: Community Need (% Population)]],'Data for Pull-down'!$C$4:$D$9,2,FALSE),"")</f>
        <v/>
      </c>
      <c r="Z8" s="99"/>
      <c r="AA8" s="45"/>
      <c r="AB8" s="48"/>
      <c r="AC8" s="51" t="str">
        <f>IFERROR(VLOOKUP(Book1345234[[#This Row],[Flood Risk Reduction ]],'Data for Pull-down'!$E$4:$F$9,2,FALSE),"")</f>
        <v/>
      </c>
      <c r="AD8" s="99"/>
      <c r="AE8" s="118"/>
      <c r="AF8" s="52"/>
      <c r="AG8" s="52"/>
      <c r="AH8" s="48"/>
      <c r="AI8" s="51" t="str">
        <f>IFERROR(VLOOKUP(Book1345234[[#This Row],[Flood Damage Reduction]],'Data for Pull-down'!$G$4:$H$9,2,FALSE),"")</f>
        <v/>
      </c>
      <c r="AJ8" s="145"/>
      <c r="AK8" s="123"/>
      <c r="AL8" s="52"/>
      <c r="AM8" s="51" t="str">
        <f>IFERROR(VLOOKUP(Book1345234[[#This Row],[ Reduction in Critical Facilities Flood Risk]],'Data for Pull-down'!$I$5:$J$9,2,FALSE),"")</f>
        <v/>
      </c>
      <c r="AN8" s="100">
        <f>'Life and Safety Tabular Data'!L6</f>
        <v>0</v>
      </c>
      <c r="AO8" s="146"/>
      <c r="AP8" s="48"/>
      <c r="AQ8" s="51" t="str">
        <f>IFERROR(VLOOKUP(Book1345234[[#This Row],[Life and Safety Ranking (Injury/Loss of Life)]],'Data for Pull-down'!$K$4:$L$9,2,FALSE),"")</f>
        <v/>
      </c>
      <c r="AR8" s="100"/>
      <c r="AS8" s="146"/>
      <c r="AT8" s="146"/>
      <c r="AU8" s="146"/>
      <c r="AV8" s="48"/>
      <c r="AW8" s="51" t="str">
        <f>IFERROR(VLOOKUP(Book1345234[[#This Row],[Water Supply Yield Ranking]],'Data for Pull-down'!$M$4:$N$9,2,FALSE),"")</f>
        <v/>
      </c>
      <c r="AX8" s="100"/>
      <c r="AY8" s="52"/>
      <c r="AZ8" s="48"/>
      <c r="BA8" s="51" t="str">
        <f>IFERROR(VLOOKUP(Book1345234[[#This Row],[Social Vulnerability Ranking]],'Data for Pull-down'!$O$4:$P$9,2,FALSE),"")</f>
        <v/>
      </c>
      <c r="BB8" s="100"/>
      <c r="BC8" s="146"/>
      <c r="BD8" s="48"/>
      <c r="BE8" s="51" t="str">
        <f>IFERROR(VLOOKUP(Book1345234[[#This Row],[Nature-Based Solutions Ranking]],'Data for Pull-down'!$Q$4:$R$9,2,FALSE),"")</f>
        <v/>
      </c>
      <c r="BF8" s="100"/>
      <c r="BG8" s="52"/>
      <c r="BH8" s="48"/>
      <c r="BI8" s="51" t="str">
        <f>IFERROR(VLOOKUP(Book1345234[[#This Row],[Multiple Benefit Ranking]],'Data for Pull-down'!$S$4:$T$9,2,FALSE),"")</f>
        <v/>
      </c>
      <c r="BJ8" s="125"/>
      <c r="BK8" s="146"/>
      <c r="BL8" s="48"/>
      <c r="BM8" s="51" t="str">
        <f>IFERROR(VLOOKUP(Book1345234[[#This Row],[Operations and Maintenance Ranking]],'Data for Pull-down'!$U$4:$V$9,2,FALSE),"")</f>
        <v/>
      </c>
      <c r="BN8" s="100"/>
      <c r="BO8" s="48"/>
      <c r="BP8" s="51" t="str">
        <f>IFERROR(VLOOKUP(Book1345234[[#This Row],[Administrative, Regulatory and Other Obstacle Ranking]],'Data for Pull-down'!$W$4:$X$9,2,FALSE),"")</f>
        <v/>
      </c>
      <c r="BQ8" s="100"/>
      <c r="BR8" s="48"/>
      <c r="BS8" s="51" t="str">
        <f>IFERROR(VLOOKUP(Book1345234[[#This Row],[Environmental Benefit Ranking]],'Data for Pull-down'!$Y$4:$Z$9,2,FALSE),"")</f>
        <v/>
      </c>
      <c r="BT8" s="100"/>
      <c r="BU8" s="52"/>
      <c r="BV8" s="51" t="str">
        <f>IFERROR(VLOOKUP(Book1345234[[#This Row],[Environmental Impact Ranking]],'Data for Pull-down'!$AA$4:$AB$9,2,FALSE),"")</f>
        <v/>
      </c>
      <c r="BW8" s="117"/>
      <c r="BX8" s="123"/>
      <c r="BY8" s="48"/>
      <c r="BZ8" s="51" t="str">
        <f>IFERROR(VLOOKUP(Book1345234[[#This Row],[Mobility Ranking]],'Data for Pull-down'!$AC$4:$AD$9,2,FALSE),"")</f>
        <v/>
      </c>
      <c r="CA8" s="117"/>
      <c r="CB8" s="48"/>
      <c r="CC8" s="51" t="str">
        <f>IFERROR(VLOOKUP(Book1345234[[#This Row],[Regional Ranking]],'Data for Pull-down'!$AE$4:$AF$9,2,FALSE),"")</f>
        <v/>
      </c>
    </row>
    <row r="9" spans="1:91">
      <c r="A9" s="164"/>
      <c r="B9" s="142"/>
      <c r="C9" s="143">
        <f>Book1345234[[#This Row],[FMP]]*2</f>
        <v>0</v>
      </c>
      <c r="D9" s="43"/>
      <c r="E9" s="43"/>
      <c r="F9" s="52"/>
      <c r="G9" s="48"/>
      <c r="H9" s="48"/>
      <c r="I9" s="48"/>
      <c r="J9" s="48"/>
      <c r="K9" s="45" t="str">
        <f>IFERROR(Book1345234[[#This Row],[Project Cost]]/Book1345234[[#This Row],['# of Structures Removed from 1% Annual Chance FP]],"")</f>
        <v/>
      </c>
      <c r="L9" s="48"/>
      <c r="M9" s="48"/>
      <c r="N9" s="45"/>
      <c r="O9" s="156"/>
      <c r="P9" s="125"/>
      <c r="Q9" s="52"/>
      <c r="R9" s="48"/>
      <c r="S9" s="51" t="str">
        <f>IFERROR(VLOOKUP(Book1345234[[#This Row],[ Severity Ranking: Pre-Project Average Depth of Flooding (100-year)]],'Data for Pull-down'!$A$4:$B$9,2,FALSE),"")</f>
        <v/>
      </c>
      <c r="T9" s="100"/>
      <c r="U9" s="52"/>
      <c r="V9" s="52"/>
      <c r="W9" s="52"/>
      <c r="X9" s="48"/>
      <c r="Y9" s="51" t="str">
        <f>IFERROR(VLOOKUP(Book1345234[[#This Row],[Severity Ranking: Community Need (% Population)]],'Data for Pull-down'!$C$4:$D$9,2,FALSE),"")</f>
        <v/>
      </c>
      <c r="Z9" s="99"/>
      <c r="AA9" s="45"/>
      <c r="AB9" s="48"/>
      <c r="AC9" s="51" t="str">
        <f>IFERROR(VLOOKUP(Book1345234[[#This Row],[Flood Risk Reduction ]],'Data for Pull-down'!$E$4:$F$9,2,FALSE),"")</f>
        <v/>
      </c>
      <c r="AD9" s="99"/>
      <c r="AE9" s="118"/>
      <c r="AF9" s="52"/>
      <c r="AG9" s="52"/>
      <c r="AH9" s="48"/>
      <c r="AI9" s="51" t="str">
        <f>IFERROR(VLOOKUP(Book1345234[[#This Row],[Flood Damage Reduction]],'Data for Pull-down'!$G$4:$H$9,2,FALSE),"")</f>
        <v/>
      </c>
      <c r="AJ9" s="145"/>
      <c r="AK9" s="123"/>
      <c r="AL9" s="52"/>
      <c r="AM9" s="51" t="str">
        <f>IFERROR(VLOOKUP(Book1345234[[#This Row],[ Reduction in Critical Facilities Flood Risk]],'Data for Pull-down'!$I$5:$J$9,2,FALSE),"")</f>
        <v/>
      </c>
      <c r="AN9" s="100">
        <f>'Life and Safety Tabular Data'!L7</f>
        <v>0</v>
      </c>
      <c r="AO9" s="146"/>
      <c r="AP9" s="48"/>
      <c r="AQ9" s="51" t="str">
        <f>IFERROR(VLOOKUP(Book1345234[[#This Row],[Life and Safety Ranking (Injury/Loss of Life)]],'Data for Pull-down'!$K$4:$L$9,2,FALSE),"")</f>
        <v/>
      </c>
      <c r="AR9" s="100"/>
      <c r="AS9" s="146"/>
      <c r="AT9" s="146"/>
      <c r="AU9" s="146"/>
      <c r="AV9" s="48"/>
      <c r="AW9" s="51" t="str">
        <f>IFERROR(VLOOKUP(Book1345234[[#This Row],[Water Supply Yield Ranking]],'Data for Pull-down'!$M$4:$N$9,2,FALSE),"")</f>
        <v/>
      </c>
      <c r="AX9" s="100"/>
      <c r="AY9" s="52"/>
      <c r="AZ9" s="48"/>
      <c r="BA9" s="51" t="str">
        <f>IFERROR(VLOOKUP(Book1345234[[#This Row],[Social Vulnerability Ranking]],'Data for Pull-down'!$O$4:$P$9,2,FALSE),"")</f>
        <v/>
      </c>
      <c r="BB9" s="100"/>
      <c r="BC9" s="146"/>
      <c r="BD9" s="48"/>
      <c r="BE9" s="51" t="str">
        <f>IFERROR(VLOOKUP(Book1345234[[#This Row],[Nature-Based Solutions Ranking]],'Data for Pull-down'!$Q$4:$R$9,2,FALSE),"")</f>
        <v/>
      </c>
      <c r="BF9" s="100"/>
      <c r="BG9" s="52"/>
      <c r="BH9" s="48"/>
      <c r="BI9" s="51" t="str">
        <f>IFERROR(VLOOKUP(Book1345234[[#This Row],[Multiple Benefit Ranking]],'Data for Pull-down'!$S$4:$T$9,2,FALSE),"")</f>
        <v/>
      </c>
      <c r="BJ9" s="125"/>
      <c r="BK9" s="146"/>
      <c r="BL9" s="48"/>
      <c r="BM9" s="51" t="str">
        <f>IFERROR(VLOOKUP(Book1345234[[#This Row],[Operations and Maintenance Ranking]],'Data for Pull-down'!$U$4:$V$9,2,FALSE),"")</f>
        <v/>
      </c>
      <c r="BN9" s="100"/>
      <c r="BO9" s="48"/>
      <c r="BP9" s="51" t="str">
        <f>IFERROR(VLOOKUP(Book1345234[[#This Row],[Administrative, Regulatory and Other Obstacle Ranking]],'Data for Pull-down'!$W$4:$X$9,2,FALSE),"")</f>
        <v/>
      </c>
      <c r="BQ9" s="100"/>
      <c r="BR9" s="48"/>
      <c r="BS9" s="51" t="str">
        <f>IFERROR(VLOOKUP(Book1345234[[#This Row],[Environmental Benefit Ranking]],'Data for Pull-down'!$Y$4:$Z$9,2,FALSE),"")</f>
        <v/>
      </c>
      <c r="BT9" s="100"/>
      <c r="BU9" s="52"/>
      <c r="BV9" s="51" t="str">
        <f>IFERROR(VLOOKUP(Book1345234[[#This Row],[Environmental Impact Ranking]],'Data for Pull-down'!$AA$4:$AB$9,2,FALSE),"")</f>
        <v/>
      </c>
      <c r="BW9" s="117"/>
      <c r="BX9" s="123"/>
      <c r="BY9" s="48"/>
      <c r="BZ9" s="51" t="str">
        <f>IFERROR(VLOOKUP(Book1345234[[#This Row],[Mobility Ranking]],'Data for Pull-down'!$AC$4:$AD$9,2,FALSE),"")</f>
        <v/>
      </c>
      <c r="CA9" s="117"/>
      <c r="CB9" s="48"/>
      <c r="CC9" s="51" t="str">
        <f>IFERROR(VLOOKUP(Book1345234[[#This Row],[Regional Ranking]],'Data for Pull-down'!$AE$4:$AF$9,2,FALSE),"")</f>
        <v/>
      </c>
    </row>
    <row r="10" spans="1:91">
      <c r="A10" s="164"/>
      <c r="B10" s="142"/>
      <c r="C10" s="143">
        <f>Book1345234[[#This Row],[FMP]]*2</f>
        <v>0</v>
      </c>
      <c r="D10" s="43"/>
      <c r="E10" s="43"/>
      <c r="F10" s="52"/>
      <c r="G10" s="48"/>
      <c r="H10" s="48"/>
      <c r="I10" s="48"/>
      <c r="J10" s="48"/>
      <c r="K10" s="45" t="str">
        <f>IFERROR(Book1345234[[#This Row],[Project Cost]]/Book1345234[[#This Row],['# of Structures Removed from 1% Annual Chance FP]],"")</f>
        <v/>
      </c>
      <c r="L10" s="48"/>
      <c r="M10" s="48"/>
      <c r="N10" s="45"/>
      <c r="O10" s="156"/>
      <c r="P10" s="125"/>
      <c r="Q10" s="52"/>
      <c r="R10" s="48"/>
      <c r="S10" s="51" t="str">
        <f>IFERROR(VLOOKUP(Book1345234[[#This Row],[ Severity Ranking: Pre-Project Average Depth of Flooding (100-year)]],'Data for Pull-down'!$A$4:$B$9,2,FALSE),"")</f>
        <v/>
      </c>
      <c r="T10" s="100"/>
      <c r="U10" s="52"/>
      <c r="V10" s="52"/>
      <c r="W10" s="52"/>
      <c r="X10" s="48"/>
      <c r="Y10" s="51" t="str">
        <f>IFERROR(VLOOKUP(Book1345234[[#This Row],[Severity Ranking: Community Need (% Population)]],'Data for Pull-down'!$C$4:$D$9,2,FALSE),"")</f>
        <v/>
      </c>
      <c r="Z10" s="99"/>
      <c r="AA10" s="45"/>
      <c r="AB10" s="48"/>
      <c r="AC10" s="51" t="str">
        <f>IFERROR(VLOOKUP(Book1345234[[#This Row],[Flood Risk Reduction ]],'Data for Pull-down'!$E$4:$F$9,2,FALSE),"")</f>
        <v/>
      </c>
      <c r="AD10" s="99"/>
      <c r="AE10" s="118"/>
      <c r="AF10" s="52"/>
      <c r="AG10" s="52"/>
      <c r="AH10" s="48"/>
      <c r="AI10" s="51" t="str">
        <f>IFERROR(VLOOKUP(Book1345234[[#This Row],[Flood Damage Reduction]],'Data for Pull-down'!$G$4:$H$9,2,FALSE),"")</f>
        <v/>
      </c>
      <c r="AJ10" s="145"/>
      <c r="AK10" s="123"/>
      <c r="AL10" s="52"/>
      <c r="AM10" s="51" t="str">
        <f>IFERROR(VLOOKUP(Book1345234[[#This Row],[ Reduction in Critical Facilities Flood Risk]],'Data for Pull-down'!$I$5:$J$9,2,FALSE),"")</f>
        <v/>
      </c>
      <c r="AN10" s="100">
        <f>'Life and Safety Tabular Data'!L8</f>
        <v>0</v>
      </c>
      <c r="AO10" s="146"/>
      <c r="AP10" s="48"/>
      <c r="AQ10" s="51" t="str">
        <f>IFERROR(VLOOKUP(Book1345234[[#This Row],[Life and Safety Ranking (Injury/Loss of Life)]],'Data for Pull-down'!$K$4:$L$9,2,FALSE),"")</f>
        <v/>
      </c>
      <c r="AR10" s="100"/>
      <c r="AS10" s="146"/>
      <c r="AT10" s="146"/>
      <c r="AU10" s="146"/>
      <c r="AV10" s="48"/>
      <c r="AW10" s="51" t="str">
        <f>IFERROR(VLOOKUP(Book1345234[[#This Row],[Water Supply Yield Ranking]],'Data for Pull-down'!$M$4:$N$9,2,FALSE),"")</f>
        <v/>
      </c>
      <c r="AX10" s="100"/>
      <c r="AY10" s="52"/>
      <c r="AZ10" s="48"/>
      <c r="BA10" s="51" t="str">
        <f>IFERROR(VLOOKUP(Book1345234[[#This Row],[Social Vulnerability Ranking]],'Data for Pull-down'!$O$4:$P$9,2,FALSE),"")</f>
        <v/>
      </c>
      <c r="BB10" s="100"/>
      <c r="BC10" s="146"/>
      <c r="BD10" s="48"/>
      <c r="BE10" s="51" t="str">
        <f>IFERROR(VLOOKUP(Book1345234[[#This Row],[Nature-Based Solutions Ranking]],'Data for Pull-down'!$Q$4:$R$9,2,FALSE),"")</f>
        <v/>
      </c>
      <c r="BF10" s="100"/>
      <c r="BG10" s="52"/>
      <c r="BH10" s="48"/>
      <c r="BI10" s="51" t="str">
        <f>IFERROR(VLOOKUP(Book1345234[[#This Row],[Multiple Benefit Ranking]],'Data for Pull-down'!$S$4:$T$9,2,FALSE),"")</f>
        <v/>
      </c>
      <c r="BJ10" s="125"/>
      <c r="BK10" s="146"/>
      <c r="BL10" s="48"/>
      <c r="BM10" s="51" t="str">
        <f>IFERROR(VLOOKUP(Book1345234[[#This Row],[Operations and Maintenance Ranking]],'Data for Pull-down'!$U$4:$V$9,2,FALSE),"")</f>
        <v/>
      </c>
      <c r="BN10" s="100"/>
      <c r="BO10" s="48"/>
      <c r="BP10" s="51" t="str">
        <f>IFERROR(VLOOKUP(Book1345234[[#This Row],[Administrative, Regulatory and Other Obstacle Ranking]],'Data for Pull-down'!$W$4:$X$9,2,FALSE),"")</f>
        <v/>
      </c>
      <c r="BQ10" s="100"/>
      <c r="BR10" s="48"/>
      <c r="BS10" s="51" t="str">
        <f>IFERROR(VLOOKUP(Book1345234[[#This Row],[Environmental Benefit Ranking]],'Data for Pull-down'!$Y$4:$Z$9,2,FALSE),"")</f>
        <v/>
      </c>
      <c r="BT10" s="100"/>
      <c r="BU10" s="52"/>
      <c r="BV10" s="51" t="str">
        <f>IFERROR(VLOOKUP(Book1345234[[#This Row],[Environmental Impact Ranking]],'Data for Pull-down'!$AA$4:$AB$9,2,FALSE),"")</f>
        <v/>
      </c>
      <c r="BW10" s="117"/>
      <c r="BX10" s="123"/>
      <c r="BY10" s="48"/>
      <c r="BZ10" s="51" t="str">
        <f>IFERROR(VLOOKUP(Book1345234[[#This Row],[Mobility Ranking]],'Data for Pull-down'!$AC$4:$AD$9,2,FALSE),"")</f>
        <v/>
      </c>
      <c r="CA10" s="117"/>
      <c r="CB10" s="48"/>
      <c r="CC10" s="51" t="str">
        <f>IFERROR(VLOOKUP(Book1345234[[#This Row],[Regional Ranking]],'Data for Pull-down'!$AE$4:$AF$9,2,FALSE),"")</f>
        <v/>
      </c>
    </row>
    <row r="11" spans="1:91">
      <c r="A11" s="164"/>
      <c r="B11" s="142"/>
      <c r="C11" s="143">
        <f>Book1345234[[#This Row],[FMP]]*2</f>
        <v>0</v>
      </c>
      <c r="D11" s="43"/>
      <c r="E11" s="43"/>
      <c r="F11" s="52"/>
      <c r="G11" s="48"/>
      <c r="H11" s="48"/>
      <c r="I11" s="48"/>
      <c r="J11" s="48"/>
      <c r="K11" s="45" t="str">
        <f>IFERROR(Book1345234[[#This Row],[Project Cost]]/Book1345234[[#This Row],['# of Structures Removed from 1% Annual Chance FP]],"")</f>
        <v/>
      </c>
      <c r="L11" s="48"/>
      <c r="M11" s="48"/>
      <c r="N11" s="45"/>
      <c r="O11" s="156"/>
      <c r="P11" s="125"/>
      <c r="Q11" s="52"/>
      <c r="R11" s="48"/>
      <c r="S11" s="51" t="str">
        <f>IFERROR(VLOOKUP(Book1345234[[#This Row],[ Severity Ranking: Pre-Project Average Depth of Flooding (100-year)]],'Data for Pull-down'!$A$4:$B$9,2,FALSE),"")</f>
        <v/>
      </c>
      <c r="T11" s="100"/>
      <c r="U11" s="52"/>
      <c r="V11" s="52"/>
      <c r="W11" s="52"/>
      <c r="X11" s="48"/>
      <c r="Y11" s="51" t="str">
        <f>IFERROR(VLOOKUP(Book1345234[[#This Row],[Severity Ranking: Community Need (% Population)]],'Data for Pull-down'!$C$4:$D$9,2,FALSE),"")</f>
        <v/>
      </c>
      <c r="Z11" s="99"/>
      <c r="AA11" s="45"/>
      <c r="AB11" s="48"/>
      <c r="AC11" s="51" t="str">
        <f>IFERROR(VLOOKUP(Book1345234[[#This Row],[Flood Risk Reduction ]],'Data for Pull-down'!$E$4:$F$9,2,FALSE),"")</f>
        <v/>
      </c>
      <c r="AD11" s="99"/>
      <c r="AE11" s="118"/>
      <c r="AF11" s="52"/>
      <c r="AG11" s="52"/>
      <c r="AH11" s="48"/>
      <c r="AI11" s="51" t="str">
        <f>IFERROR(VLOOKUP(Book1345234[[#This Row],[Flood Damage Reduction]],'Data for Pull-down'!$G$4:$H$9,2,FALSE),"")</f>
        <v/>
      </c>
      <c r="AJ11" s="145"/>
      <c r="AK11" s="123"/>
      <c r="AL11" s="52"/>
      <c r="AM11" s="51" t="str">
        <f>IFERROR(VLOOKUP(Book1345234[[#This Row],[ Reduction in Critical Facilities Flood Risk]],'Data for Pull-down'!$I$5:$J$9,2,FALSE),"")</f>
        <v/>
      </c>
      <c r="AN11" s="100">
        <f>'Life and Safety Tabular Data'!L9</f>
        <v>0</v>
      </c>
      <c r="AO11" s="146"/>
      <c r="AP11" s="48"/>
      <c r="AQ11" s="51" t="str">
        <f>IFERROR(VLOOKUP(Book1345234[[#This Row],[Life and Safety Ranking (Injury/Loss of Life)]],'Data for Pull-down'!$K$4:$L$9,2,FALSE),"")</f>
        <v/>
      </c>
      <c r="AR11" s="100"/>
      <c r="AS11" s="146"/>
      <c r="AT11" s="146"/>
      <c r="AU11" s="146"/>
      <c r="AV11" s="48"/>
      <c r="AW11" s="51" t="str">
        <f>IFERROR(VLOOKUP(Book1345234[[#This Row],[Water Supply Yield Ranking]],'Data for Pull-down'!$M$4:$N$9,2,FALSE),"")</f>
        <v/>
      </c>
      <c r="AX11" s="100"/>
      <c r="AY11" s="52"/>
      <c r="AZ11" s="48"/>
      <c r="BA11" s="51" t="str">
        <f>IFERROR(VLOOKUP(Book1345234[[#This Row],[Social Vulnerability Ranking]],'Data for Pull-down'!$O$4:$P$9,2,FALSE),"")</f>
        <v/>
      </c>
      <c r="BB11" s="100"/>
      <c r="BC11" s="146"/>
      <c r="BD11" s="48"/>
      <c r="BE11" s="51" t="str">
        <f>IFERROR(VLOOKUP(Book1345234[[#This Row],[Nature-Based Solutions Ranking]],'Data for Pull-down'!$Q$4:$R$9,2,FALSE),"")</f>
        <v/>
      </c>
      <c r="BF11" s="100"/>
      <c r="BG11" s="52"/>
      <c r="BH11" s="48"/>
      <c r="BI11" s="51" t="str">
        <f>IFERROR(VLOOKUP(Book1345234[[#This Row],[Multiple Benefit Ranking]],'Data for Pull-down'!$S$4:$T$9,2,FALSE),"")</f>
        <v/>
      </c>
      <c r="BJ11" s="125"/>
      <c r="BK11" s="146"/>
      <c r="BL11" s="48"/>
      <c r="BM11" s="51" t="str">
        <f>IFERROR(VLOOKUP(Book1345234[[#This Row],[Operations and Maintenance Ranking]],'Data for Pull-down'!$U$4:$V$9,2,FALSE),"")</f>
        <v/>
      </c>
      <c r="BN11" s="100"/>
      <c r="BO11" s="48"/>
      <c r="BP11" s="51" t="str">
        <f>IFERROR(VLOOKUP(Book1345234[[#This Row],[Administrative, Regulatory and Other Obstacle Ranking]],'Data for Pull-down'!$W$4:$X$9,2,FALSE),"")</f>
        <v/>
      </c>
      <c r="BQ11" s="100"/>
      <c r="BR11" s="48"/>
      <c r="BS11" s="51" t="str">
        <f>IFERROR(VLOOKUP(Book1345234[[#This Row],[Environmental Benefit Ranking]],'Data for Pull-down'!$Y$4:$Z$9,2,FALSE),"")</f>
        <v/>
      </c>
      <c r="BT11" s="100"/>
      <c r="BU11" s="52"/>
      <c r="BV11" s="51" t="str">
        <f>IFERROR(VLOOKUP(Book1345234[[#This Row],[Environmental Impact Ranking]],'Data for Pull-down'!$AA$4:$AB$9,2,FALSE),"")</f>
        <v/>
      </c>
      <c r="BW11" s="117"/>
      <c r="BX11" s="123"/>
      <c r="BY11" s="48"/>
      <c r="BZ11" s="51" t="str">
        <f>IFERROR(VLOOKUP(Book1345234[[#This Row],[Mobility Ranking]],'Data for Pull-down'!$AC$4:$AD$9,2,FALSE),"")</f>
        <v/>
      </c>
      <c r="CA11" s="117"/>
      <c r="CB11" s="48"/>
      <c r="CC11" s="51" t="str">
        <f>IFERROR(VLOOKUP(Book1345234[[#This Row],[Regional Ranking]],'Data for Pull-down'!$AE$4:$AF$9,2,FALSE),"")</f>
        <v/>
      </c>
    </row>
    <row r="12" spans="1:91">
      <c r="A12" s="164"/>
      <c r="B12" s="142"/>
      <c r="C12" s="143">
        <f>Book1345234[[#This Row],[FMP]]*2</f>
        <v>0</v>
      </c>
      <c r="D12" s="43"/>
      <c r="E12" s="43"/>
      <c r="F12" s="52"/>
      <c r="G12" s="48"/>
      <c r="H12" s="48"/>
      <c r="I12" s="48"/>
      <c r="J12" s="48"/>
      <c r="K12" s="45" t="str">
        <f>IFERROR(Book1345234[[#This Row],[Project Cost]]/Book1345234[[#This Row],['# of Structures Removed from 1% Annual Chance FP]],"")</f>
        <v/>
      </c>
      <c r="L12" s="48"/>
      <c r="M12" s="48"/>
      <c r="N12" s="45"/>
      <c r="O12" s="156"/>
      <c r="P12" s="125"/>
      <c r="Q12" s="52"/>
      <c r="R12" s="48"/>
      <c r="S12" s="51" t="str">
        <f>IFERROR(VLOOKUP(Book1345234[[#This Row],[ Severity Ranking: Pre-Project Average Depth of Flooding (100-year)]],'Data for Pull-down'!$A$4:$B$9,2,FALSE),"")</f>
        <v/>
      </c>
      <c r="T12" s="100"/>
      <c r="U12" s="52"/>
      <c r="V12" s="52"/>
      <c r="W12" s="52"/>
      <c r="X12" s="48"/>
      <c r="Y12" s="51" t="str">
        <f>IFERROR(VLOOKUP(Book1345234[[#This Row],[Severity Ranking: Community Need (% Population)]],'Data for Pull-down'!$C$4:$D$9,2,FALSE),"")</f>
        <v/>
      </c>
      <c r="Z12" s="99"/>
      <c r="AA12" s="45"/>
      <c r="AB12" s="48"/>
      <c r="AC12" s="51" t="str">
        <f>IFERROR(VLOOKUP(Book1345234[[#This Row],[Flood Risk Reduction ]],'Data for Pull-down'!$E$4:$F$9,2,FALSE),"")</f>
        <v/>
      </c>
      <c r="AD12" s="99"/>
      <c r="AE12" s="118"/>
      <c r="AF12" s="52"/>
      <c r="AG12" s="52"/>
      <c r="AH12" s="48"/>
      <c r="AI12" s="51" t="str">
        <f>IFERROR(VLOOKUP(Book1345234[[#This Row],[Flood Damage Reduction]],'Data for Pull-down'!$G$4:$H$9,2,FALSE),"")</f>
        <v/>
      </c>
      <c r="AJ12" s="145"/>
      <c r="AK12" s="123"/>
      <c r="AL12" s="52"/>
      <c r="AM12" s="51" t="str">
        <f>IFERROR(VLOOKUP(Book1345234[[#This Row],[ Reduction in Critical Facilities Flood Risk]],'Data for Pull-down'!$I$5:$J$9,2,FALSE),"")</f>
        <v/>
      </c>
      <c r="AN12" s="100">
        <f>'Life and Safety Tabular Data'!L10</f>
        <v>0</v>
      </c>
      <c r="AO12" s="146"/>
      <c r="AP12" s="48"/>
      <c r="AQ12" s="51" t="str">
        <f>IFERROR(VLOOKUP(Book1345234[[#This Row],[Life and Safety Ranking (Injury/Loss of Life)]],'Data for Pull-down'!$K$4:$L$9,2,FALSE),"")</f>
        <v/>
      </c>
      <c r="AR12" s="100"/>
      <c r="AS12" s="146"/>
      <c r="AT12" s="146"/>
      <c r="AU12" s="146"/>
      <c r="AV12" s="48"/>
      <c r="AW12" s="51" t="str">
        <f>IFERROR(VLOOKUP(Book1345234[[#This Row],[Water Supply Yield Ranking]],'Data for Pull-down'!$M$4:$N$9,2,FALSE),"")</f>
        <v/>
      </c>
      <c r="AX12" s="100"/>
      <c r="AY12" s="52"/>
      <c r="AZ12" s="48"/>
      <c r="BA12" s="51" t="str">
        <f>IFERROR(VLOOKUP(Book1345234[[#This Row],[Social Vulnerability Ranking]],'Data for Pull-down'!$O$4:$P$9,2,FALSE),"")</f>
        <v/>
      </c>
      <c r="BB12" s="100"/>
      <c r="BC12" s="146"/>
      <c r="BD12" s="48"/>
      <c r="BE12" s="51" t="str">
        <f>IFERROR(VLOOKUP(Book1345234[[#This Row],[Nature-Based Solutions Ranking]],'Data for Pull-down'!$Q$4:$R$9,2,FALSE),"")</f>
        <v/>
      </c>
      <c r="BF12" s="100"/>
      <c r="BG12" s="52"/>
      <c r="BH12" s="48"/>
      <c r="BI12" s="51" t="str">
        <f>IFERROR(VLOOKUP(Book1345234[[#This Row],[Multiple Benefit Ranking]],'Data for Pull-down'!$S$4:$T$9,2,FALSE),"")</f>
        <v/>
      </c>
      <c r="BJ12" s="125"/>
      <c r="BK12" s="146"/>
      <c r="BL12" s="48"/>
      <c r="BM12" s="51" t="str">
        <f>IFERROR(VLOOKUP(Book1345234[[#This Row],[Operations and Maintenance Ranking]],'Data for Pull-down'!$U$4:$V$9,2,FALSE),"")</f>
        <v/>
      </c>
      <c r="BN12" s="100"/>
      <c r="BO12" s="48"/>
      <c r="BP12" s="51" t="str">
        <f>IFERROR(VLOOKUP(Book1345234[[#This Row],[Administrative, Regulatory and Other Obstacle Ranking]],'Data for Pull-down'!$W$4:$X$9,2,FALSE),"")</f>
        <v/>
      </c>
      <c r="BQ12" s="100"/>
      <c r="BR12" s="48"/>
      <c r="BS12" s="51" t="str">
        <f>IFERROR(VLOOKUP(Book1345234[[#This Row],[Environmental Benefit Ranking]],'Data for Pull-down'!$Y$4:$Z$9,2,FALSE),"")</f>
        <v/>
      </c>
      <c r="BT12" s="100"/>
      <c r="BU12" s="52"/>
      <c r="BV12" s="51" t="str">
        <f>IFERROR(VLOOKUP(Book1345234[[#This Row],[Environmental Impact Ranking]],'Data for Pull-down'!$AA$4:$AB$9,2,FALSE),"")</f>
        <v/>
      </c>
      <c r="BW12" s="117"/>
      <c r="BX12" s="123"/>
      <c r="BY12" s="48"/>
      <c r="BZ12" s="51" t="str">
        <f>IFERROR(VLOOKUP(Book1345234[[#This Row],[Mobility Ranking]],'Data for Pull-down'!$AC$4:$AD$9,2,FALSE),"")</f>
        <v/>
      </c>
      <c r="CA12" s="117"/>
      <c r="CB12" s="48"/>
      <c r="CC12" s="51" t="str">
        <f>IFERROR(VLOOKUP(Book1345234[[#This Row],[Regional Ranking]],'Data for Pull-down'!$AE$4:$AF$9,2,FALSE),"")</f>
        <v/>
      </c>
    </row>
    <row r="13" spans="1:91">
      <c r="A13" s="164"/>
      <c r="B13" s="142"/>
      <c r="C13" s="143">
        <f>Book1345234[[#This Row],[FMP]]*2</f>
        <v>0</v>
      </c>
      <c r="D13" s="43"/>
      <c r="E13" s="43"/>
      <c r="F13" s="52"/>
      <c r="G13" s="48"/>
      <c r="H13" s="48"/>
      <c r="I13" s="48"/>
      <c r="J13" s="48"/>
      <c r="K13" s="45" t="str">
        <f>IFERROR(Book1345234[[#This Row],[Project Cost]]/Book1345234[[#This Row],['# of Structures Removed from 1% Annual Chance FP]],"")</f>
        <v/>
      </c>
      <c r="L13" s="48"/>
      <c r="M13" s="48"/>
      <c r="N13" s="45"/>
      <c r="O13" s="156"/>
      <c r="P13" s="125"/>
      <c r="Q13" s="52"/>
      <c r="R13" s="48"/>
      <c r="S13" s="51" t="str">
        <f>IFERROR(VLOOKUP(Book1345234[[#This Row],[ Severity Ranking: Pre-Project Average Depth of Flooding (100-year)]],'Data for Pull-down'!$A$4:$B$9,2,FALSE),"")</f>
        <v/>
      </c>
      <c r="T13" s="100"/>
      <c r="U13" s="52"/>
      <c r="V13" s="52"/>
      <c r="W13" s="52"/>
      <c r="X13" s="48"/>
      <c r="Y13" s="51" t="str">
        <f>IFERROR(VLOOKUP(Book1345234[[#This Row],[Severity Ranking: Community Need (% Population)]],'Data for Pull-down'!$C$4:$D$9,2,FALSE),"")</f>
        <v/>
      </c>
      <c r="Z13" s="99"/>
      <c r="AA13" s="45"/>
      <c r="AB13" s="48"/>
      <c r="AC13" s="51" t="str">
        <f>IFERROR(VLOOKUP(Book1345234[[#This Row],[Flood Risk Reduction ]],'Data for Pull-down'!$E$4:$F$9,2,FALSE),"")</f>
        <v/>
      </c>
      <c r="AD13" s="99"/>
      <c r="AE13" s="118"/>
      <c r="AF13" s="52"/>
      <c r="AG13" s="52"/>
      <c r="AH13" s="48"/>
      <c r="AI13" s="51" t="str">
        <f>IFERROR(VLOOKUP(Book1345234[[#This Row],[Flood Damage Reduction]],'Data for Pull-down'!$G$4:$H$9,2,FALSE),"")</f>
        <v/>
      </c>
      <c r="AJ13" s="145"/>
      <c r="AK13" s="123"/>
      <c r="AL13" s="52"/>
      <c r="AM13" s="51" t="str">
        <f>IFERROR(VLOOKUP(Book1345234[[#This Row],[ Reduction in Critical Facilities Flood Risk]],'Data for Pull-down'!$I$5:$J$9,2,FALSE),"")</f>
        <v/>
      </c>
      <c r="AN13" s="100">
        <f>'Life and Safety Tabular Data'!L11</f>
        <v>0</v>
      </c>
      <c r="AO13" s="146"/>
      <c r="AP13" s="48"/>
      <c r="AQ13" s="51" t="str">
        <f>IFERROR(VLOOKUP(Book1345234[[#This Row],[Life and Safety Ranking (Injury/Loss of Life)]],'Data for Pull-down'!$K$4:$L$9,2,FALSE),"")</f>
        <v/>
      </c>
      <c r="AR13" s="100"/>
      <c r="AS13" s="146"/>
      <c r="AT13" s="146"/>
      <c r="AU13" s="146"/>
      <c r="AV13" s="48"/>
      <c r="AW13" s="51" t="str">
        <f>IFERROR(VLOOKUP(Book1345234[[#This Row],[Water Supply Yield Ranking]],'Data for Pull-down'!$M$4:$N$9,2,FALSE),"")</f>
        <v/>
      </c>
      <c r="AX13" s="100"/>
      <c r="AY13" s="52"/>
      <c r="AZ13" s="48"/>
      <c r="BA13" s="51" t="str">
        <f>IFERROR(VLOOKUP(Book1345234[[#This Row],[Social Vulnerability Ranking]],'Data for Pull-down'!$O$4:$P$9,2,FALSE),"")</f>
        <v/>
      </c>
      <c r="BB13" s="100"/>
      <c r="BC13" s="146"/>
      <c r="BD13" s="48"/>
      <c r="BE13" s="51" t="str">
        <f>IFERROR(VLOOKUP(Book1345234[[#This Row],[Nature-Based Solutions Ranking]],'Data for Pull-down'!$Q$4:$R$9,2,FALSE),"")</f>
        <v/>
      </c>
      <c r="BF13" s="100"/>
      <c r="BG13" s="52"/>
      <c r="BH13" s="48"/>
      <c r="BI13" s="51" t="str">
        <f>IFERROR(VLOOKUP(Book1345234[[#This Row],[Multiple Benefit Ranking]],'Data for Pull-down'!$S$4:$T$9,2,FALSE),"")</f>
        <v/>
      </c>
      <c r="BJ13" s="125"/>
      <c r="BK13" s="146"/>
      <c r="BL13" s="48"/>
      <c r="BM13" s="51" t="str">
        <f>IFERROR(VLOOKUP(Book1345234[[#This Row],[Operations and Maintenance Ranking]],'Data for Pull-down'!$U$4:$V$9,2,FALSE),"")</f>
        <v/>
      </c>
      <c r="BN13" s="100"/>
      <c r="BO13" s="48"/>
      <c r="BP13" s="51" t="str">
        <f>IFERROR(VLOOKUP(Book1345234[[#This Row],[Administrative, Regulatory and Other Obstacle Ranking]],'Data for Pull-down'!$W$4:$X$9,2,FALSE),"")</f>
        <v/>
      </c>
      <c r="BQ13" s="100"/>
      <c r="BR13" s="48"/>
      <c r="BS13" s="51" t="str">
        <f>IFERROR(VLOOKUP(Book1345234[[#This Row],[Environmental Benefit Ranking]],'Data for Pull-down'!$Y$4:$Z$9,2,FALSE),"")</f>
        <v/>
      </c>
      <c r="BT13" s="100"/>
      <c r="BU13" s="52"/>
      <c r="BV13" s="51" t="str">
        <f>IFERROR(VLOOKUP(Book1345234[[#This Row],[Environmental Impact Ranking]],'Data for Pull-down'!$AA$4:$AB$9,2,FALSE),"")</f>
        <v/>
      </c>
      <c r="BW13" s="117"/>
      <c r="BX13" s="123"/>
      <c r="BY13" s="48"/>
      <c r="BZ13" s="51" t="str">
        <f>IFERROR(VLOOKUP(Book1345234[[#This Row],[Mobility Ranking]],'Data for Pull-down'!$AC$4:$AD$9,2,FALSE),"")</f>
        <v/>
      </c>
      <c r="CA13" s="117"/>
      <c r="CB13" s="48"/>
      <c r="CC13" s="51" t="str">
        <f>IFERROR(VLOOKUP(Book1345234[[#This Row],[Regional Ranking]],'Data for Pull-down'!$AE$4:$AF$9,2,FALSE),"")</f>
        <v/>
      </c>
    </row>
    <row r="14" spans="1:91">
      <c r="A14" s="164"/>
      <c r="B14" s="142"/>
      <c r="C14" s="143">
        <f>Book1345234[[#This Row],[FMP]]*2</f>
        <v>0</v>
      </c>
      <c r="D14" s="43"/>
      <c r="E14" s="43"/>
      <c r="F14" s="52"/>
      <c r="G14" s="48"/>
      <c r="H14" s="48"/>
      <c r="I14" s="48"/>
      <c r="J14" s="48"/>
      <c r="K14" s="45" t="str">
        <f>IFERROR(Book1345234[[#This Row],[Project Cost]]/Book1345234[[#This Row],['# of Structures Removed from 1% Annual Chance FP]],"")</f>
        <v/>
      </c>
      <c r="L14" s="48"/>
      <c r="M14" s="48"/>
      <c r="N14" s="45"/>
      <c r="O14" s="156"/>
      <c r="P14" s="125"/>
      <c r="Q14" s="52"/>
      <c r="R14" s="48"/>
      <c r="S14" s="51" t="str">
        <f>IFERROR(VLOOKUP(Book1345234[[#This Row],[ Severity Ranking: Pre-Project Average Depth of Flooding (100-year)]],'Data for Pull-down'!$A$4:$B$9,2,FALSE),"")</f>
        <v/>
      </c>
      <c r="T14" s="100"/>
      <c r="U14" s="52"/>
      <c r="V14" s="52"/>
      <c r="W14" s="52"/>
      <c r="X14" s="48"/>
      <c r="Y14" s="51" t="str">
        <f>IFERROR(VLOOKUP(Book1345234[[#This Row],[Severity Ranking: Community Need (% Population)]],'Data for Pull-down'!$C$4:$D$9,2,FALSE),"")</f>
        <v/>
      </c>
      <c r="Z14" s="99"/>
      <c r="AA14" s="45"/>
      <c r="AB14" s="48"/>
      <c r="AC14" s="51" t="str">
        <f>IFERROR(VLOOKUP(Book1345234[[#This Row],[Flood Risk Reduction ]],'Data for Pull-down'!$E$4:$F$9,2,FALSE),"")</f>
        <v/>
      </c>
      <c r="AD14" s="99"/>
      <c r="AE14" s="118"/>
      <c r="AF14" s="52"/>
      <c r="AG14" s="52"/>
      <c r="AH14" s="48"/>
      <c r="AI14" s="51" t="str">
        <f>IFERROR(VLOOKUP(Book1345234[[#This Row],[Flood Damage Reduction]],'Data for Pull-down'!$G$4:$H$9,2,FALSE),"")</f>
        <v/>
      </c>
      <c r="AJ14" s="145"/>
      <c r="AK14" s="123"/>
      <c r="AL14" s="52"/>
      <c r="AM14" s="51" t="str">
        <f>IFERROR(VLOOKUP(Book1345234[[#This Row],[ Reduction in Critical Facilities Flood Risk]],'Data for Pull-down'!$I$5:$J$9,2,FALSE),"")</f>
        <v/>
      </c>
      <c r="AN14" s="100">
        <f>'Life and Safety Tabular Data'!L12</f>
        <v>0</v>
      </c>
      <c r="AO14" s="146"/>
      <c r="AP14" s="48"/>
      <c r="AQ14" s="51" t="str">
        <f>IFERROR(VLOOKUP(Book1345234[[#This Row],[Life and Safety Ranking (Injury/Loss of Life)]],'Data for Pull-down'!$K$4:$L$9,2,FALSE),"")</f>
        <v/>
      </c>
      <c r="AR14" s="100"/>
      <c r="AS14" s="146"/>
      <c r="AT14" s="146"/>
      <c r="AU14" s="146"/>
      <c r="AV14" s="48"/>
      <c r="AW14" s="51" t="str">
        <f>IFERROR(VLOOKUP(Book1345234[[#This Row],[Water Supply Yield Ranking]],'Data for Pull-down'!$M$4:$N$9,2,FALSE),"")</f>
        <v/>
      </c>
      <c r="AX14" s="100"/>
      <c r="AY14" s="52"/>
      <c r="AZ14" s="48"/>
      <c r="BA14" s="51" t="str">
        <f>IFERROR(VLOOKUP(Book1345234[[#This Row],[Social Vulnerability Ranking]],'Data for Pull-down'!$O$4:$P$9,2,FALSE),"")</f>
        <v/>
      </c>
      <c r="BB14" s="100"/>
      <c r="BC14" s="146"/>
      <c r="BD14" s="48"/>
      <c r="BE14" s="51" t="str">
        <f>IFERROR(VLOOKUP(Book1345234[[#This Row],[Nature-Based Solutions Ranking]],'Data for Pull-down'!$Q$4:$R$9,2,FALSE),"")</f>
        <v/>
      </c>
      <c r="BF14" s="100"/>
      <c r="BG14" s="52"/>
      <c r="BH14" s="48"/>
      <c r="BI14" s="51" t="str">
        <f>IFERROR(VLOOKUP(Book1345234[[#This Row],[Multiple Benefit Ranking]],'Data for Pull-down'!$S$4:$T$9,2,FALSE),"")</f>
        <v/>
      </c>
      <c r="BJ14" s="125"/>
      <c r="BK14" s="146"/>
      <c r="BL14" s="48"/>
      <c r="BM14" s="51" t="str">
        <f>IFERROR(VLOOKUP(Book1345234[[#This Row],[Operations and Maintenance Ranking]],'Data for Pull-down'!$U$4:$V$9,2,FALSE),"")</f>
        <v/>
      </c>
      <c r="BN14" s="100"/>
      <c r="BO14" s="48"/>
      <c r="BP14" s="51" t="str">
        <f>IFERROR(VLOOKUP(Book1345234[[#This Row],[Administrative, Regulatory and Other Obstacle Ranking]],'Data for Pull-down'!$W$4:$X$9,2,FALSE),"")</f>
        <v/>
      </c>
      <c r="BQ14" s="100"/>
      <c r="BR14" s="48"/>
      <c r="BS14" s="51" t="str">
        <f>IFERROR(VLOOKUP(Book1345234[[#This Row],[Environmental Benefit Ranking]],'Data for Pull-down'!$Y$4:$Z$9,2,FALSE),"")</f>
        <v/>
      </c>
      <c r="BT14" s="100"/>
      <c r="BU14" s="52"/>
      <c r="BV14" s="51" t="str">
        <f>IFERROR(VLOOKUP(Book1345234[[#This Row],[Environmental Impact Ranking]],'Data for Pull-down'!$AA$4:$AB$9,2,FALSE),"")</f>
        <v/>
      </c>
      <c r="BW14" s="117"/>
      <c r="BX14" s="123"/>
      <c r="BY14" s="48"/>
      <c r="BZ14" s="51" t="str">
        <f>IFERROR(VLOOKUP(Book1345234[[#This Row],[Mobility Ranking]],'Data for Pull-down'!$AC$4:$AD$9,2,FALSE),"")</f>
        <v/>
      </c>
      <c r="CA14" s="117"/>
      <c r="CB14" s="48"/>
      <c r="CC14" s="51" t="str">
        <f>IFERROR(VLOOKUP(Book1345234[[#This Row],[Regional Ranking]],'Data for Pull-down'!$AE$4:$AF$9,2,FALSE),"")</f>
        <v/>
      </c>
    </row>
    <row r="15" spans="1:91">
      <c r="A15" s="164"/>
      <c r="B15" s="142"/>
      <c r="C15" s="143">
        <f>Book1345234[[#This Row],[FMP]]*2</f>
        <v>0</v>
      </c>
      <c r="D15" s="43"/>
      <c r="E15" s="43"/>
      <c r="F15" s="52"/>
      <c r="G15" s="48"/>
      <c r="H15" s="48"/>
      <c r="I15" s="48"/>
      <c r="J15" s="48"/>
      <c r="K15" s="45" t="str">
        <f>IFERROR(Book1345234[[#This Row],[Project Cost]]/Book1345234[[#This Row],['# of Structures Removed from 1% Annual Chance FP]],"")</f>
        <v/>
      </c>
      <c r="L15" s="48"/>
      <c r="M15" s="48"/>
      <c r="N15" s="45"/>
      <c r="O15" s="156"/>
      <c r="P15" s="125"/>
      <c r="Q15" s="52"/>
      <c r="R15" s="48"/>
      <c r="S15" s="51" t="str">
        <f>IFERROR(VLOOKUP(Book1345234[[#This Row],[ Severity Ranking: Pre-Project Average Depth of Flooding (100-year)]],'Data for Pull-down'!$A$4:$B$9,2,FALSE),"")</f>
        <v/>
      </c>
      <c r="T15" s="100"/>
      <c r="U15" s="52"/>
      <c r="V15" s="52"/>
      <c r="W15" s="52"/>
      <c r="X15" s="48"/>
      <c r="Y15" s="51" t="str">
        <f>IFERROR(VLOOKUP(Book1345234[[#This Row],[Severity Ranking: Community Need (% Population)]],'Data for Pull-down'!$C$4:$D$9,2,FALSE),"")</f>
        <v/>
      </c>
      <c r="Z15" s="99"/>
      <c r="AA15" s="45"/>
      <c r="AB15" s="48"/>
      <c r="AC15" s="51" t="str">
        <f>IFERROR(VLOOKUP(Book1345234[[#This Row],[Flood Risk Reduction ]],'Data for Pull-down'!$E$4:$F$9,2,FALSE),"")</f>
        <v/>
      </c>
      <c r="AD15" s="99"/>
      <c r="AE15" s="118"/>
      <c r="AF15" s="52"/>
      <c r="AG15" s="52"/>
      <c r="AH15" s="48"/>
      <c r="AI15" s="51" t="str">
        <f>IFERROR(VLOOKUP(Book1345234[[#This Row],[Flood Damage Reduction]],'Data for Pull-down'!$G$4:$H$9,2,FALSE),"")</f>
        <v/>
      </c>
      <c r="AJ15" s="145"/>
      <c r="AK15" s="123"/>
      <c r="AL15" s="52"/>
      <c r="AM15" s="51" t="str">
        <f>IFERROR(VLOOKUP(Book1345234[[#This Row],[ Reduction in Critical Facilities Flood Risk]],'Data for Pull-down'!$I$5:$J$9,2,FALSE),"")</f>
        <v/>
      </c>
      <c r="AN15" s="100">
        <f>'Life and Safety Tabular Data'!L13</f>
        <v>0</v>
      </c>
      <c r="AO15" s="146"/>
      <c r="AP15" s="48"/>
      <c r="AQ15" s="51" t="str">
        <f>IFERROR(VLOOKUP(Book1345234[[#This Row],[Life and Safety Ranking (Injury/Loss of Life)]],'Data for Pull-down'!$K$4:$L$9,2,FALSE),"")</f>
        <v/>
      </c>
      <c r="AR15" s="100"/>
      <c r="AS15" s="146"/>
      <c r="AT15" s="146"/>
      <c r="AU15" s="146"/>
      <c r="AV15" s="48"/>
      <c r="AW15" s="51" t="str">
        <f>IFERROR(VLOOKUP(Book1345234[[#This Row],[Water Supply Yield Ranking]],'Data for Pull-down'!$M$4:$N$9,2,FALSE),"")</f>
        <v/>
      </c>
      <c r="AX15" s="100"/>
      <c r="AY15" s="52"/>
      <c r="AZ15" s="48"/>
      <c r="BA15" s="51" t="str">
        <f>IFERROR(VLOOKUP(Book1345234[[#This Row],[Social Vulnerability Ranking]],'Data for Pull-down'!$O$4:$P$9,2,FALSE),"")</f>
        <v/>
      </c>
      <c r="BB15" s="100"/>
      <c r="BC15" s="146"/>
      <c r="BD15" s="48"/>
      <c r="BE15" s="51" t="str">
        <f>IFERROR(VLOOKUP(Book1345234[[#This Row],[Nature-Based Solutions Ranking]],'Data for Pull-down'!$Q$4:$R$9,2,FALSE),"")</f>
        <v/>
      </c>
      <c r="BF15" s="100"/>
      <c r="BG15" s="52"/>
      <c r="BH15" s="48"/>
      <c r="BI15" s="51" t="str">
        <f>IFERROR(VLOOKUP(Book1345234[[#This Row],[Multiple Benefit Ranking]],'Data for Pull-down'!$S$4:$T$9,2,FALSE),"")</f>
        <v/>
      </c>
      <c r="BJ15" s="125"/>
      <c r="BK15" s="146"/>
      <c r="BL15" s="48"/>
      <c r="BM15" s="51" t="str">
        <f>IFERROR(VLOOKUP(Book1345234[[#This Row],[Operations and Maintenance Ranking]],'Data for Pull-down'!$U$4:$V$9,2,FALSE),"")</f>
        <v/>
      </c>
      <c r="BN15" s="100"/>
      <c r="BO15" s="48"/>
      <c r="BP15" s="51" t="str">
        <f>IFERROR(VLOOKUP(Book1345234[[#This Row],[Administrative, Regulatory and Other Obstacle Ranking]],'Data for Pull-down'!$W$4:$X$9,2,FALSE),"")</f>
        <v/>
      </c>
      <c r="BQ15" s="100"/>
      <c r="BR15" s="48"/>
      <c r="BS15" s="51" t="str">
        <f>IFERROR(VLOOKUP(Book1345234[[#This Row],[Environmental Benefit Ranking]],'Data for Pull-down'!$Y$4:$Z$9,2,FALSE),"")</f>
        <v/>
      </c>
      <c r="BT15" s="100"/>
      <c r="BU15" s="52"/>
      <c r="BV15" s="51" t="str">
        <f>IFERROR(VLOOKUP(Book1345234[[#This Row],[Environmental Impact Ranking]],'Data for Pull-down'!$AA$4:$AB$9,2,FALSE),"")</f>
        <v/>
      </c>
      <c r="BW15" s="117"/>
      <c r="BX15" s="123"/>
      <c r="BY15" s="48"/>
      <c r="BZ15" s="51" t="str">
        <f>IFERROR(VLOOKUP(Book1345234[[#This Row],[Mobility Ranking]],'Data for Pull-down'!$AC$4:$AD$9,2,FALSE),"")</f>
        <v/>
      </c>
      <c r="CA15" s="117"/>
      <c r="CB15" s="48"/>
      <c r="CC15" s="51" t="str">
        <f>IFERROR(VLOOKUP(Book1345234[[#This Row],[Regional Ranking]],'Data for Pull-down'!$AE$4:$AF$9,2,FALSE),"")</f>
        <v/>
      </c>
    </row>
    <row r="16" spans="1:91">
      <c r="A16" s="164"/>
      <c r="B16" s="142"/>
      <c r="C16" s="143">
        <f>Book1345234[[#This Row],[FMP]]*2</f>
        <v>0</v>
      </c>
      <c r="D16" s="43"/>
      <c r="E16" s="43"/>
      <c r="F16" s="52"/>
      <c r="G16" s="48"/>
      <c r="H16" s="48"/>
      <c r="I16" s="48"/>
      <c r="J16" s="48"/>
      <c r="K16" s="45" t="str">
        <f>IFERROR(Book1345234[[#This Row],[Project Cost]]/Book1345234[[#This Row],['# of Structures Removed from 1% Annual Chance FP]],"")</f>
        <v/>
      </c>
      <c r="L16" s="48"/>
      <c r="M16" s="48"/>
      <c r="N16" s="45"/>
      <c r="O16" s="156"/>
      <c r="P16" s="125"/>
      <c r="Q16" s="52"/>
      <c r="R16" s="48"/>
      <c r="S16" s="51" t="str">
        <f>IFERROR(VLOOKUP(Book1345234[[#This Row],[ Severity Ranking: Pre-Project Average Depth of Flooding (100-year)]],'Data for Pull-down'!$A$4:$B$9,2,FALSE),"")</f>
        <v/>
      </c>
      <c r="T16" s="100"/>
      <c r="U16" s="52"/>
      <c r="V16" s="52"/>
      <c r="W16" s="52"/>
      <c r="X16" s="48"/>
      <c r="Y16" s="51" t="str">
        <f>IFERROR(VLOOKUP(Book1345234[[#This Row],[Severity Ranking: Community Need (% Population)]],'Data for Pull-down'!$C$4:$D$9,2,FALSE),"")</f>
        <v/>
      </c>
      <c r="Z16" s="99"/>
      <c r="AA16" s="45"/>
      <c r="AB16" s="48"/>
      <c r="AC16" s="51" t="str">
        <f>IFERROR(VLOOKUP(Book1345234[[#This Row],[Flood Risk Reduction ]],'Data for Pull-down'!$E$4:$F$9,2,FALSE),"")</f>
        <v/>
      </c>
      <c r="AD16" s="99"/>
      <c r="AE16" s="118"/>
      <c r="AF16" s="52"/>
      <c r="AG16" s="52"/>
      <c r="AH16" s="48"/>
      <c r="AI16" s="51" t="str">
        <f>IFERROR(VLOOKUP(Book1345234[[#This Row],[Flood Damage Reduction]],'Data for Pull-down'!$G$4:$H$9,2,FALSE),"")</f>
        <v/>
      </c>
      <c r="AJ16" s="145"/>
      <c r="AK16" s="123"/>
      <c r="AL16" s="52"/>
      <c r="AM16" s="51" t="str">
        <f>IFERROR(VLOOKUP(Book1345234[[#This Row],[ Reduction in Critical Facilities Flood Risk]],'Data for Pull-down'!$I$5:$J$9,2,FALSE),"")</f>
        <v/>
      </c>
      <c r="AN16" s="100">
        <f>'Life and Safety Tabular Data'!L14</f>
        <v>0</v>
      </c>
      <c r="AO16" s="146"/>
      <c r="AP16" s="48"/>
      <c r="AQ16" s="51" t="str">
        <f>IFERROR(VLOOKUP(Book1345234[[#This Row],[Life and Safety Ranking (Injury/Loss of Life)]],'Data for Pull-down'!$K$4:$L$9,2,FALSE),"")</f>
        <v/>
      </c>
      <c r="AR16" s="100"/>
      <c r="AS16" s="146"/>
      <c r="AT16" s="146"/>
      <c r="AU16" s="146"/>
      <c r="AV16" s="48"/>
      <c r="AW16" s="51" t="str">
        <f>IFERROR(VLOOKUP(Book1345234[[#This Row],[Water Supply Yield Ranking]],'Data for Pull-down'!$M$4:$N$9,2,FALSE),"")</f>
        <v/>
      </c>
      <c r="AX16" s="100"/>
      <c r="AY16" s="52"/>
      <c r="AZ16" s="48"/>
      <c r="BA16" s="51" t="str">
        <f>IFERROR(VLOOKUP(Book1345234[[#This Row],[Social Vulnerability Ranking]],'Data for Pull-down'!$O$4:$P$9,2,FALSE),"")</f>
        <v/>
      </c>
      <c r="BB16" s="100"/>
      <c r="BC16" s="146"/>
      <c r="BD16" s="48"/>
      <c r="BE16" s="51" t="str">
        <f>IFERROR(VLOOKUP(Book1345234[[#This Row],[Nature-Based Solutions Ranking]],'Data for Pull-down'!$Q$4:$R$9,2,FALSE),"")</f>
        <v/>
      </c>
      <c r="BF16" s="100"/>
      <c r="BG16" s="52"/>
      <c r="BH16" s="48"/>
      <c r="BI16" s="51" t="str">
        <f>IFERROR(VLOOKUP(Book1345234[[#This Row],[Multiple Benefit Ranking]],'Data for Pull-down'!$S$4:$T$9,2,FALSE),"")</f>
        <v/>
      </c>
      <c r="BJ16" s="125"/>
      <c r="BK16" s="146"/>
      <c r="BL16" s="48"/>
      <c r="BM16" s="51" t="str">
        <f>IFERROR(VLOOKUP(Book1345234[[#This Row],[Operations and Maintenance Ranking]],'Data for Pull-down'!$U$4:$V$9,2,FALSE),"")</f>
        <v/>
      </c>
      <c r="BN16" s="100"/>
      <c r="BO16" s="48"/>
      <c r="BP16" s="51" t="str">
        <f>IFERROR(VLOOKUP(Book1345234[[#This Row],[Administrative, Regulatory and Other Obstacle Ranking]],'Data for Pull-down'!$W$4:$X$9,2,FALSE),"")</f>
        <v/>
      </c>
      <c r="BQ16" s="100"/>
      <c r="BR16" s="48"/>
      <c r="BS16" s="51" t="str">
        <f>IFERROR(VLOOKUP(Book1345234[[#This Row],[Environmental Benefit Ranking]],'Data for Pull-down'!$Y$4:$Z$9,2,FALSE),"")</f>
        <v/>
      </c>
      <c r="BT16" s="100"/>
      <c r="BU16" s="52"/>
      <c r="BV16" s="51" t="str">
        <f>IFERROR(VLOOKUP(Book1345234[[#This Row],[Environmental Impact Ranking]],'Data for Pull-down'!$AA$4:$AB$9,2,FALSE),"")</f>
        <v/>
      </c>
      <c r="BW16" s="117"/>
      <c r="BX16" s="123"/>
      <c r="BY16" s="48"/>
      <c r="BZ16" s="51" t="str">
        <f>IFERROR(VLOOKUP(Book1345234[[#This Row],[Mobility Ranking]],'Data for Pull-down'!$AC$4:$AD$9,2,FALSE),"")</f>
        <v/>
      </c>
      <c r="CA16" s="117"/>
      <c r="CB16" s="48"/>
      <c r="CC16" s="51" t="str">
        <f>IFERROR(VLOOKUP(Book1345234[[#This Row],[Regional Ranking]],'Data for Pull-down'!$AE$4:$AF$9,2,FALSE),"")</f>
        <v/>
      </c>
    </row>
    <row r="17" spans="1:81">
      <c r="A17" s="164"/>
      <c r="B17" s="142"/>
      <c r="C17" s="143">
        <f>Book1345234[[#This Row],[FMP]]*2</f>
        <v>0</v>
      </c>
      <c r="D17" s="43"/>
      <c r="E17" s="43"/>
      <c r="F17" s="52"/>
      <c r="G17" s="48"/>
      <c r="H17" s="48"/>
      <c r="I17" s="48"/>
      <c r="J17" s="48"/>
      <c r="K17" s="45" t="str">
        <f>IFERROR(Book1345234[[#This Row],[Project Cost]]/Book1345234[[#This Row],['# of Structures Removed from 1% Annual Chance FP]],"")</f>
        <v/>
      </c>
      <c r="L17" s="48"/>
      <c r="M17" s="48"/>
      <c r="N17" s="45"/>
      <c r="O17" s="156"/>
      <c r="P17" s="125"/>
      <c r="Q17" s="52"/>
      <c r="R17" s="48"/>
      <c r="S17" s="51" t="str">
        <f>IFERROR(VLOOKUP(Book1345234[[#This Row],[ Severity Ranking: Pre-Project Average Depth of Flooding (100-year)]],'Data for Pull-down'!$A$4:$B$9,2,FALSE),"")</f>
        <v/>
      </c>
      <c r="T17" s="100"/>
      <c r="U17" s="52"/>
      <c r="V17" s="52"/>
      <c r="W17" s="52"/>
      <c r="X17" s="48"/>
      <c r="Y17" s="51" t="str">
        <f>IFERROR(VLOOKUP(Book1345234[[#This Row],[Severity Ranking: Community Need (% Population)]],'Data for Pull-down'!$C$4:$D$9,2,FALSE),"")</f>
        <v/>
      </c>
      <c r="Z17" s="99"/>
      <c r="AA17" s="45"/>
      <c r="AB17" s="48"/>
      <c r="AC17" s="51" t="str">
        <f>IFERROR(VLOOKUP(Book1345234[[#This Row],[Flood Risk Reduction ]],'Data for Pull-down'!$E$4:$F$9,2,FALSE),"")</f>
        <v/>
      </c>
      <c r="AD17" s="99"/>
      <c r="AE17" s="118"/>
      <c r="AF17" s="52"/>
      <c r="AG17" s="52"/>
      <c r="AH17" s="48"/>
      <c r="AI17" s="51" t="str">
        <f>IFERROR(VLOOKUP(Book1345234[[#This Row],[Flood Damage Reduction]],'Data for Pull-down'!$G$4:$H$9,2,FALSE),"")</f>
        <v/>
      </c>
      <c r="AJ17" s="145"/>
      <c r="AK17" s="123"/>
      <c r="AL17" s="52"/>
      <c r="AM17" s="51" t="str">
        <f>IFERROR(VLOOKUP(Book1345234[[#This Row],[ Reduction in Critical Facilities Flood Risk]],'Data for Pull-down'!$I$5:$J$9,2,FALSE),"")</f>
        <v/>
      </c>
      <c r="AN17" s="100">
        <f>'Life and Safety Tabular Data'!L15</f>
        <v>0</v>
      </c>
      <c r="AO17" s="146"/>
      <c r="AP17" s="48"/>
      <c r="AQ17" s="51" t="str">
        <f>IFERROR(VLOOKUP(Book1345234[[#This Row],[Life and Safety Ranking (Injury/Loss of Life)]],'Data for Pull-down'!$K$4:$L$9,2,FALSE),"")</f>
        <v/>
      </c>
      <c r="AR17" s="100"/>
      <c r="AS17" s="146"/>
      <c r="AT17" s="146"/>
      <c r="AU17" s="146"/>
      <c r="AV17" s="48"/>
      <c r="AW17" s="51" t="str">
        <f>IFERROR(VLOOKUP(Book1345234[[#This Row],[Water Supply Yield Ranking]],'Data for Pull-down'!$M$4:$N$9,2,FALSE),"")</f>
        <v/>
      </c>
      <c r="AX17" s="100"/>
      <c r="AY17" s="52"/>
      <c r="AZ17" s="48"/>
      <c r="BA17" s="51" t="str">
        <f>IFERROR(VLOOKUP(Book1345234[[#This Row],[Social Vulnerability Ranking]],'Data for Pull-down'!$O$4:$P$9,2,FALSE),"")</f>
        <v/>
      </c>
      <c r="BB17" s="100"/>
      <c r="BC17" s="146"/>
      <c r="BD17" s="48"/>
      <c r="BE17" s="51" t="str">
        <f>IFERROR(VLOOKUP(Book1345234[[#This Row],[Nature-Based Solutions Ranking]],'Data for Pull-down'!$Q$4:$R$9,2,FALSE),"")</f>
        <v/>
      </c>
      <c r="BF17" s="100"/>
      <c r="BG17" s="52"/>
      <c r="BH17" s="48"/>
      <c r="BI17" s="51" t="str">
        <f>IFERROR(VLOOKUP(Book1345234[[#This Row],[Multiple Benefit Ranking]],'Data for Pull-down'!$S$4:$T$9,2,FALSE),"")</f>
        <v/>
      </c>
      <c r="BJ17" s="125"/>
      <c r="BK17" s="146"/>
      <c r="BL17" s="48"/>
      <c r="BM17" s="51" t="str">
        <f>IFERROR(VLOOKUP(Book1345234[[#This Row],[Operations and Maintenance Ranking]],'Data for Pull-down'!$U$4:$V$9,2,FALSE),"")</f>
        <v/>
      </c>
      <c r="BN17" s="100"/>
      <c r="BO17" s="48"/>
      <c r="BP17" s="51" t="str">
        <f>IFERROR(VLOOKUP(Book1345234[[#This Row],[Administrative, Regulatory and Other Obstacle Ranking]],'Data for Pull-down'!$W$4:$X$9,2,FALSE),"")</f>
        <v/>
      </c>
      <c r="BQ17" s="100"/>
      <c r="BR17" s="48"/>
      <c r="BS17" s="51" t="str">
        <f>IFERROR(VLOOKUP(Book1345234[[#This Row],[Environmental Benefit Ranking]],'Data for Pull-down'!$Y$4:$Z$9,2,FALSE),"")</f>
        <v/>
      </c>
      <c r="BT17" s="100"/>
      <c r="BU17" s="52"/>
      <c r="BV17" s="51" t="str">
        <f>IFERROR(VLOOKUP(Book1345234[[#This Row],[Environmental Impact Ranking]],'Data for Pull-down'!$AA$4:$AB$9,2,FALSE),"")</f>
        <v/>
      </c>
      <c r="BW17" s="117"/>
      <c r="BX17" s="123"/>
      <c r="BY17" s="48"/>
      <c r="BZ17" s="51" t="str">
        <f>IFERROR(VLOOKUP(Book1345234[[#This Row],[Mobility Ranking]],'Data for Pull-down'!$AC$4:$AD$9,2,FALSE),"")</f>
        <v/>
      </c>
      <c r="CA17" s="117"/>
      <c r="CB17" s="48"/>
      <c r="CC17" s="51" t="str">
        <f>IFERROR(VLOOKUP(Book1345234[[#This Row],[Regional Ranking]],'Data for Pull-down'!$AE$4:$AF$9,2,FALSE),"")</f>
        <v/>
      </c>
    </row>
    <row r="18" spans="1:81">
      <c r="A18" s="164"/>
      <c r="B18" s="142"/>
      <c r="C18" s="143">
        <f>Book1345234[[#This Row],[FMP]]*2</f>
        <v>0</v>
      </c>
      <c r="D18" s="43"/>
      <c r="E18" s="43"/>
      <c r="F18" s="52"/>
      <c r="G18" s="48"/>
      <c r="H18" s="48"/>
      <c r="I18" s="48"/>
      <c r="J18" s="48"/>
      <c r="K18" s="45" t="str">
        <f>IFERROR(Book1345234[[#This Row],[Project Cost]]/Book1345234[[#This Row],['# of Structures Removed from 1% Annual Chance FP]],"")</f>
        <v/>
      </c>
      <c r="L18" s="48"/>
      <c r="M18" s="48"/>
      <c r="N18" s="45"/>
      <c r="O18" s="156"/>
      <c r="P18" s="125"/>
      <c r="Q18" s="52"/>
      <c r="R18" s="48"/>
      <c r="S18" s="51" t="str">
        <f>IFERROR(VLOOKUP(Book1345234[[#This Row],[ Severity Ranking: Pre-Project Average Depth of Flooding (100-year)]],'Data for Pull-down'!$A$4:$B$9,2,FALSE),"")</f>
        <v/>
      </c>
      <c r="T18" s="100"/>
      <c r="U18" s="52"/>
      <c r="V18" s="52"/>
      <c r="W18" s="52"/>
      <c r="X18" s="48"/>
      <c r="Y18" s="51" t="str">
        <f>IFERROR(VLOOKUP(Book1345234[[#This Row],[Severity Ranking: Community Need (% Population)]],'Data for Pull-down'!$C$4:$D$9,2,FALSE),"")</f>
        <v/>
      </c>
      <c r="Z18" s="99"/>
      <c r="AA18" s="45"/>
      <c r="AB18" s="48"/>
      <c r="AC18" s="51" t="str">
        <f>IFERROR(VLOOKUP(Book1345234[[#This Row],[Flood Risk Reduction ]],'Data for Pull-down'!$E$4:$F$9,2,FALSE),"")</f>
        <v/>
      </c>
      <c r="AD18" s="99"/>
      <c r="AE18" s="118"/>
      <c r="AF18" s="52"/>
      <c r="AG18" s="52"/>
      <c r="AH18" s="48"/>
      <c r="AI18" s="51" t="str">
        <f>IFERROR(VLOOKUP(Book1345234[[#This Row],[Flood Damage Reduction]],'Data for Pull-down'!$G$4:$H$9,2,FALSE),"")</f>
        <v/>
      </c>
      <c r="AJ18" s="145"/>
      <c r="AK18" s="123"/>
      <c r="AL18" s="52"/>
      <c r="AM18" s="51" t="str">
        <f>IFERROR(VLOOKUP(Book1345234[[#This Row],[ Reduction in Critical Facilities Flood Risk]],'Data for Pull-down'!$I$5:$J$9,2,FALSE),"")</f>
        <v/>
      </c>
      <c r="AN18" s="100">
        <f>'Life and Safety Tabular Data'!L16</f>
        <v>0</v>
      </c>
      <c r="AO18" s="146"/>
      <c r="AP18" s="48"/>
      <c r="AQ18" s="51" t="str">
        <f>IFERROR(VLOOKUP(Book1345234[[#This Row],[Life and Safety Ranking (Injury/Loss of Life)]],'Data for Pull-down'!$K$4:$L$9,2,FALSE),"")</f>
        <v/>
      </c>
      <c r="AR18" s="100"/>
      <c r="AS18" s="146"/>
      <c r="AT18" s="146"/>
      <c r="AU18" s="146"/>
      <c r="AV18" s="48"/>
      <c r="AW18" s="51" t="str">
        <f>IFERROR(VLOOKUP(Book1345234[[#This Row],[Water Supply Yield Ranking]],'Data for Pull-down'!$M$4:$N$9,2,FALSE),"")</f>
        <v/>
      </c>
      <c r="AX18" s="100"/>
      <c r="AY18" s="52"/>
      <c r="AZ18" s="48"/>
      <c r="BA18" s="51" t="str">
        <f>IFERROR(VLOOKUP(Book1345234[[#This Row],[Social Vulnerability Ranking]],'Data for Pull-down'!$O$4:$P$9,2,FALSE),"")</f>
        <v/>
      </c>
      <c r="BB18" s="100"/>
      <c r="BC18" s="146"/>
      <c r="BD18" s="48"/>
      <c r="BE18" s="51" t="str">
        <f>IFERROR(VLOOKUP(Book1345234[[#This Row],[Nature-Based Solutions Ranking]],'Data for Pull-down'!$Q$4:$R$9,2,FALSE),"")</f>
        <v/>
      </c>
      <c r="BF18" s="100"/>
      <c r="BG18" s="52"/>
      <c r="BH18" s="48"/>
      <c r="BI18" s="51" t="str">
        <f>IFERROR(VLOOKUP(Book1345234[[#This Row],[Multiple Benefit Ranking]],'Data for Pull-down'!$S$4:$T$9,2,FALSE),"")</f>
        <v/>
      </c>
      <c r="BJ18" s="125"/>
      <c r="BK18" s="146"/>
      <c r="BL18" s="48"/>
      <c r="BM18" s="51" t="str">
        <f>IFERROR(VLOOKUP(Book1345234[[#This Row],[Operations and Maintenance Ranking]],'Data for Pull-down'!$U$4:$V$9,2,FALSE),"")</f>
        <v/>
      </c>
      <c r="BN18" s="100"/>
      <c r="BO18" s="48"/>
      <c r="BP18" s="51" t="str">
        <f>IFERROR(VLOOKUP(Book1345234[[#This Row],[Administrative, Regulatory and Other Obstacle Ranking]],'Data for Pull-down'!$W$4:$X$9,2,FALSE),"")</f>
        <v/>
      </c>
      <c r="BQ18" s="100"/>
      <c r="BR18" s="48"/>
      <c r="BS18" s="51" t="str">
        <f>IFERROR(VLOOKUP(Book1345234[[#This Row],[Environmental Benefit Ranking]],'Data for Pull-down'!$Y$4:$Z$9,2,FALSE),"")</f>
        <v/>
      </c>
      <c r="BT18" s="100"/>
      <c r="BU18" s="52"/>
      <c r="BV18" s="51" t="str">
        <f>IFERROR(VLOOKUP(Book1345234[[#This Row],[Environmental Impact Ranking]],'Data for Pull-down'!$AA$4:$AB$9,2,FALSE),"")</f>
        <v/>
      </c>
      <c r="BW18" s="117"/>
      <c r="BX18" s="123"/>
      <c r="BY18" s="48"/>
      <c r="BZ18" s="51" t="str">
        <f>IFERROR(VLOOKUP(Book1345234[[#This Row],[Mobility Ranking]],'Data for Pull-down'!$AC$4:$AD$9,2,FALSE),"")</f>
        <v/>
      </c>
      <c r="CA18" s="117"/>
      <c r="CB18" s="48"/>
      <c r="CC18" s="51" t="str">
        <f>IFERROR(VLOOKUP(Book1345234[[#This Row],[Regional Ranking]],'Data for Pull-down'!$AE$4:$AF$9,2,FALSE),"")</f>
        <v/>
      </c>
    </row>
    <row r="19" spans="1:81">
      <c r="A19" s="164"/>
      <c r="B19" s="142"/>
      <c r="C19" s="143">
        <f>Book1345234[[#This Row],[FMP]]*2</f>
        <v>0</v>
      </c>
      <c r="D19" s="43"/>
      <c r="E19" s="43"/>
      <c r="F19" s="52"/>
      <c r="G19" s="48"/>
      <c r="H19" s="48"/>
      <c r="I19" s="48"/>
      <c r="J19" s="48"/>
      <c r="K19" s="45" t="str">
        <f>IFERROR(Book1345234[[#This Row],[Project Cost]]/Book1345234[[#This Row],['# of Structures Removed from 1% Annual Chance FP]],"")</f>
        <v/>
      </c>
      <c r="L19" s="48"/>
      <c r="M19" s="48"/>
      <c r="N19" s="45"/>
      <c r="O19" s="156"/>
      <c r="P19" s="125"/>
      <c r="Q19" s="52"/>
      <c r="R19" s="48"/>
      <c r="S19" s="51" t="str">
        <f>IFERROR(VLOOKUP(Book1345234[[#This Row],[ Severity Ranking: Pre-Project Average Depth of Flooding (100-year)]],'Data for Pull-down'!$A$4:$B$9,2,FALSE),"")</f>
        <v/>
      </c>
      <c r="T19" s="100"/>
      <c r="U19" s="52"/>
      <c r="V19" s="52"/>
      <c r="W19" s="52"/>
      <c r="X19" s="48"/>
      <c r="Y19" s="51" t="str">
        <f>IFERROR(VLOOKUP(Book1345234[[#This Row],[Severity Ranking: Community Need (% Population)]],'Data for Pull-down'!$C$4:$D$9,2,FALSE),"")</f>
        <v/>
      </c>
      <c r="Z19" s="99"/>
      <c r="AA19" s="45"/>
      <c r="AB19" s="48"/>
      <c r="AC19" s="51" t="str">
        <f>IFERROR(VLOOKUP(Book1345234[[#This Row],[Flood Risk Reduction ]],'Data for Pull-down'!$E$4:$F$9,2,FALSE),"")</f>
        <v/>
      </c>
      <c r="AD19" s="99"/>
      <c r="AE19" s="118"/>
      <c r="AF19" s="52"/>
      <c r="AG19" s="52"/>
      <c r="AH19" s="48"/>
      <c r="AI19" s="51" t="str">
        <f>IFERROR(VLOOKUP(Book1345234[[#This Row],[Flood Damage Reduction]],'Data for Pull-down'!$G$4:$H$9,2,FALSE),"")</f>
        <v/>
      </c>
      <c r="AJ19" s="145"/>
      <c r="AK19" s="123"/>
      <c r="AL19" s="52"/>
      <c r="AM19" s="51" t="str">
        <f>IFERROR(VLOOKUP(Book1345234[[#This Row],[ Reduction in Critical Facilities Flood Risk]],'Data for Pull-down'!$I$5:$J$9,2,FALSE),"")</f>
        <v/>
      </c>
      <c r="AN19" s="100">
        <f>'Life and Safety Tabular Data'!L17</f>
        <v>0</v>
      </c>
      <c r="AO19" s="146"/>
      <c r="AP19" s="48"/>
      <c r="AQ19" s="51" t="str">
        <f>IFERROR(VLOOKUP(Book1345234[[#This Row],[Life and Safety Ranking (Injury/Loss of Life)]],'Data for Pull-down'!$K$4:$L$9,2,FALSE),"")</f>
        <v/>
      </c>
      <c r="AR19" s="100"/>
      <c r="AS19" s="146"/>
      <c r="AT19" s="146"/>
      <c r="AU19" s="146"/>
      <c r="AV19" s="48"/>
      <c r="AW19" s="51" t="str">
        <f>IFERROR(VLOOKUP(Book1345234[[#This Row],[Water Supply Yield Ranking]],'Data for Pull-down'!$M$4:$N$9,2,FALSE),"")</f>
        <v/>
      </c>
      <c r="AX19" s="100"/>
      <c r="AY19" s="52"/>
      <c r="AZ19" s="48"/>
      <c r="BA19" s="51" t="str">
        <f>IFERROR(VLOOKUP(Book1345234[[#This Row],[Social Vulnerability Ranking]],'Data for Pull-down'!$O$4:$P$9,2,FALSE),"")</f>
        <v/>
      </c>
      <c r="BB19" s="100"/>
      <c r="BC19" s="146"/>
      <c r="BD19" s="48"/>
      <c r="BE19" s="51" t="str">
        <f>IFERROR(VLOOKUP(Book1345234[[#This Row],[Nature-Based Solutions Ranking]],'Data for Pull-down'!$Q$4:$R$9,2,FALSE),"")</f>
        <v/>
      </c>
      <c r="BF19" s="100"/>
      <c r="BG19" s="52"/>
      <c r="BH19" s="48"/>
      <c r="BI19" s="51" t="str">
        <f>IFERROR(VLOOKUP(Book1345234[[#This Row],[Multiple Benefit Ranking]],'Data for Pull-down'!$S$4:$T$9,2,FALSE),"")</f>
        <v/>
      </c>
      <c r="BJ19" s="125"/>
      <c r="BK19" s="146"/>
      <c r="BL19" s="48"/>
      <c r="BM19" s="51" t="str">
        <f>IFERROR(VLOOKUP(Book1345234[[#This Row],[Operations and Maintenance Ranking]],'Data for Pull-down'!$U$4:$V$9,2,FALSE),"")</f>
        <v/>
      </c>
      <c r="BN19" s="100"/>
      <c r="BO19" s="48"/>
      <c r="BP19" s="51" t="str">
        <f>IFERROR(VLOOKUP(Book1345234[[#This Row],[Administrative, Regulatory and Other Obstacle Ranking]],'Data for Pull-down'!$W$4:$X$9,2,FALSE),"")</f>
        <v/>
      </c>
      <c r="BQ19" s="100"/>
      <c r="BR19" s="48"/>
      <c r="BS19" s="51" t="str">
        <f>IFERROR(VLOOKUP(Book1345234[[#This Row],[Environmental Benefit Ranking]],'Data for Pull-down'!$Y$4:$Z$9,2,FALSE),"")</f>
        <v/>
      </c>
      <c r="BT19" s="100"/>
      <c r="BU19" s="52"/>
      <c r="BV19" s="51" t="str">
        <f>IFERROR(VLOOKUP(Book1345234[[#This Row],[Environmental Impact Ranking]],'Data for Pull-down'!$AA$4:$AB$9,2,FALSE),"")</f>
        <v/>
      </c>
      <c r="BW19" s="117"/>
      <c r="BX19" s="123"/>
      <c r="BY19" s="48"/>
      <c r="BZ19" s="51" t="str">
        <f>IFERROR(VLOOKUP(Book1345234[[#This Row],[Mobility Ranking]],'Data for Pull-down'!$AC$4:$AD$9,2,FALSE),"")</f>
        <v/>
      </c>
      <c r="CA19" s="117"/>
      <c r="CB19" s="48"/>
      <c r="CC19" s="51" t="str">
        <f>IFERROR(VLOOKUP(Book1345234[[#This Row],[Regional Ranking]],'Data for Pull-down'!$AE$4:$AF$9,2,FALSE),"")</f>
        <v/>
      </c>
    </row>
    <row r="20" spans="1:81">
      <c r="A20" s="164"/>
      <c r="B20" s="142"/>
      <c r="C20" s="143">
        <f>Book1345234[[#This Row],[FMP]]*2</f>
        <v>0</v>
      </c>
      <c r="D20" s="43"/>
      <c r="E20" s="43"/>
      <c r="F20" s="52"/>
      <c r="G20" s="48"/>
      <c r="H20" s="48"/>
      <c r="I20" s="48"/>
      <c r="J20" s="48"/>
      <c r="K20" s="45" t="str">
        <f>IFERROR(Book1345234[[#This Row],[Project Cost]]/Book1345234[[#This Row],['# of Structures Removed from 1% Annual Chance FP]],"")</f>
        <v/>
      </c>
      <c r="L20" s="48"/>
      <c r="M20" s="48"/>
      <c r="N20" s="45"/>
      <c r="O20" s="156"/>
      <c r="P20" s="125"/>
      <c r="Q20" s="52"/>
      <c r="R20" s="48"/>
      <c r="S20" s="51" t="str">
        <f>IFERROR(VLOOKUP(Book1345234[[#This Row],[ Severity Ranking: Pre-Project Average Depth of Flooding (100-year)]],'Data for Pull-down'!$A$4:$B$9,2,FALSE),"")</f>
        <v/>
      </c>
      <c r="T20" s="100"/>
      <c r="U20" s="52"/>
      <c r="V20" s="52"/>
      <c r="W20" s="52"/>
      <c r="X20" s="48"/>
      <c r="Y20" s="51" t="str">
        <f>IFERROR(VLOOKUP(Book1345234[[#This Row],[Severity Ranking: Community Need (% Population)]],'Data for Pull-down'!$C$4:$D$9,2,FALSE),"")</f>
        <v/>
      </c>
      <c r="Z20" s="99"/>
      <c r="AA20" s="45"/>
      <c r="AB20" s="48"/>
      <c r="AC20" s="51" t="str">
        <f>IFERROR(VLOOKUP(Book1345234[[#This Row],[Flood Risk Reduction ]],'Data for Pull-down'!$E$4:$F$9,2,FALSE),"")</f>
        <v/>
      </c>
      <c r="AD20" s="99"/>
      <c r="AE20" s="118"/>
      <c r="AF20" s="52"/>
      <c r="AG20" s="52"/>
      <c r="AH20" s="48"/>
      <c r="AI20" s="51" t="str">
        <f>IFERROR(VLOOKUP(Book1345234[[#This Row],[Flood Damage Reduction]],'Data for Pull-down'!$G$4:$H$9,2,FALSE),"")</f>
        <v/>
      </c>
      <c r="AJ20" s="145"/>
      <c r="AK20" s="123"/>
      <c r="AL20" s="52"/>
      <c r="AM20" s="51" t="str">
        <f>IFERROR(VLOOKUP(Book1345234[[#This Row],[ Reduction in Critical Facilities Flood Risk]],'Data for Pull-down'!$I$5:$J$9,2,FALSE),"")</f>
        <v/>
      </c>
      <c r="AN20" s="100">
        <f>'Life and Safety Tabular Data'!L18</f>
        <v>0</v>
      </c>
      <c r="AO20" s="146"/>
      <c r="AP20" s="48"/>
      <c r="AQ20" s="51" t="str">
        <f>IFERROR(VLOOKUP(Book1345234[[#This Row],[Life and Safety Ranking (Injury/Loss of Life)]],'Data for Pull-down'!$K$4:$L$9,2,FALSE),"")</f>
        <v/>
      </c>
      <c r="AR20" s="100"/>
      <c r="AS20" s="146"/>
      <c r="AT20" s="146"/>
      <c r="AU20" s="146"/>
      <c r="AV20" s="48"/>
      <c r="AW20" s="51" t="str">
        <f>IFERROR(VLOOKUP(Book1345234[[#This Row],[Water Supply Yield Ranking]],'Data for Pull-down'!$M$4:$N$9,2,FALSE),"")</f>
        <v/>
      </c>
      <c r="AX20" s="100"/>
      <c r="AY20" s="52"/>
      <c r="AZ20" s="48"/>
      <c r="BA20" s="51" t="str">
        <f>IFERROR(VLOOKUP(Book1345234[[#This Row],[Social Vulnerability Ranking]],'Data for Pull-down'!$O$4:$P$9,2,FALSE),"")</f>
        <v/>
      </c>
      <c r="BB20" s="100"/>
      <c r="BC20" s="146"/>
      <c r="BD20" s="48"/>
      <c r="BE20" s="51" t="str">
        <f>IFERROR(VLOOKUP(Book1345234[[#This Row],[Nature-Based Solutions Ranking]],'Data for Pull-down'!$Q$4:$R$9,2,FALSE),"")</f>
        <v/>
      </c>
      <c r="BF20" s="100"/>
      <c r="BG20" s="52"/>
      <c r="BH20" s="48"/>
      <c r="BI20" s="51" t="str">
        <f>IFERROR(VLOOKUP(Book1345234[[#This Row],[Multiple Benefit Ranking]],'Data for Pull-down'!$S$4:$T$9,2,FALSE),"")</f>
        <v/>
      </c>
      <c r="BJ20" s="125"/>
      <c r="BK20" s="146"/>
      <c r="BL20" s="48"/>
      <c r="BM20" s="51" t="str">
        <f>IFERROR(VLOOKUP(Book1345234[[#This Row],[Operations and Maintenance Ranking]],'Data for Pull-down'!$U$4:$V$9,2,FALSE),"")</f>
        <v/>
      </c>
      <c r="BN20" s="100"/>
      <c r="BO20" s="48"/>
      <c r="BP20" s="51" t="str">
        <f>IFERROR(VLOOKUP(Book1345234[[#This Row],[Administrative, Regulatory and Other Obstacle Ranking]],'Data for Pull-down'!$W$4:$X$9,2,FALSE),"")</f>
        <v/>
      </c>
      <c r="BQ20" s="100"/>
      <c r="BR20" s="48"/>
      <c r="BS20" s="51" t="str">
        <f>IFERROR(VLOOKUP(Book1345234[[#This Row],[Environmental Benefit Ranking]],'Data for Pull-down'!$Y$4:$Z$9,2,FALSE),"")</f>
        <v/>
      </c>
      <c r="BT20" s="100"/>
      <c r="BU20" s="52"/>
      <c r="BV20" s="51" t="str">
        <f>IFERROR(VLOOKUP(Book1345234[[#This Row],[Environmental Impact Ranking]],'Data for Pull-down'!$AA$4:$AB$9,2,FALSE),"")</f>
        <v/>
      </c>
      <c r="BW20" s="117"/>
      <c r="BX20" s="123"/>
      <c r="BY20" s="48"/>
      <c r="BZ20" s="51" t="str">
        <f>IFERROR(VLOOKUP(Book1345234[[#This Row],[Mobility Ranking]],'Data for Pull-down'!$AC$4:$AD$9,2,FALSE),"")</f>
        <v/>
      </c>
      <c r="CA20" s="117"/>
      <c r="CB20" s="48"/>
      <c r="CC20" s="51" t="str">
        <f>IFERROR(VLOOKUP(Book1345234[[#This Row],[Regional Ranking]],'Data for Pull-down'!$AE$4:$AF$9,2,FALSE),"")</f>
        <v/>
      </c>
    </row>
    <row r="21" spans="1:81">
      <c r="A21" s="164"/>
      <c r="B21" s="142"/>
      <c r="C21" s="143">
        <f>Book1345234[[#This Row],[FMP]]*2</f>
        <v>0</v>
      </c>
      <c r="D21" s="43"/>
      <c r="E21" s="43"/>
      <c r="F21" s="52"/>
      <c r="G21" s="48"/>
      <c r="H21" s="48"/>
      <c r="I21" s="48"/>
      <c r="J21" s="48"/>
      <c r="K21" s="45" t="str">
        <f>IFERROR(Book1345234[[#This Row],[Project Cost]]/Book1345234[[#This Row],['# of Structures Removed from 1% Annual Chance FP]],"")</f>
        <v/>
      </c>
      <c r="L21" s="48"/>
      <c r="M21" s="48"/>
      <c r="N21" s="45"/>
      <c r="O21" s="156"/>
      <c r="P21" s="125"/>
      <c r="Q21" s="52"/>
      <c r="R21" s="48"/>
      <c r="S21" s="51" t="str">
        <f>IFERROR(VLOOKUP(Book1345234[[#This Row],[ Severity Ranking: Pre-Project Average Depth of Flooding (100-year)]],'Data for Pull-down'!$A$4:$B$9,2,FALSE),"")</f>
        <v/>
      </c>
      <c r="T21" s="100"/>
      <c r="U21" s="52"/>
      <c r="V21" s="52"/>
      <c r="W21" s="52"/>
      <c r="X21" s="48"/>
      <c r="Y21" s="51" t="str">
        <f>IFERROR(VLOOKUP(Book1345234[[#This Row],[Severity Ranking: Community Need (% Population)]],'Data for Pull-down'!$C$4:$D$9,2,FALSE),"")</f>
        <v/>
      </c>
      <c r="Z21" s="99"/>
      <c r="AA21" s="45"/>
      <c r="AB21" s="48"/>
      <c r="AC21" s="51" t="str">
        <f>IFERROR(VLOOKUP(Book1345234[[#This Row],[Flood Risk Reduction ]],'Data for Pull-down'!$E$4:$F$9,2,FALSE),"")</f>
        <v/>
      </c>
      <c r="AD21" s="99"/>
      <c r="AE21" s="118"/>
      <c r="AF21" s="52"/>
      <c r="AG21" s="52"/>
      <c r="AH21" s="48"/>
      <c r="AI21" s="51" t="str">
        <f>IFERROR(VLOOKUP(Book1345234[[#This Row],[Flood Damage Reduction]],'Data for Pull-down'!$G$4:$H$9,2,FALSE),"")</f>
        <v/>
      </c>
      <c r="AJ21" s="145"/>
      <c r="AK21" s="123"/>
      <c r="AL21" s="52"/>
      <c r="AM21" s="51" t="str">
        <f>IFERROR(VLOOKUP(Book1345234[[#This Row],[ Reduction in Critical Facilities Flood Risk]],'Data for Pull-down'!$I$5:$J$9,2,FALSE),"")</f>
        <v/>
      </c>
      <c r="AN21" s="100">
        <f>'Life and Safety Tabular Data'!L19</f>
        <v>0</v>
      </c>
      <c r="AO21" s="146"/>
      <c r="AP21" s="48"/>
      <c r="AQ21" s="51" t="str">
        <f>IFERROR(VLOOKUP(Book1345234[[#This Row],[Life and Safety Ranking (Injury/Loss of Life)]],'Data for Pull-down'!$K$4:$L$9,2,FALSE),"")</f>
        <v/>
      </c>
      <c r="AR21" s="100"/>
      <c r="AS21" s="146"/>
      <c r="AT21" s="146"/>
      <c r="AU21" s="146"/>
      <c r="AV21" s="48"/>
      <c r="AW21" s="51" t="str">
        <f>IFERROR(VLOOKUP(Book1345234[[#This Row],[Water Supply Yield Ranking]],'Data for Pull-down'!$M$4:$N$9,2,FALSE),"")</f>
        <v/>
      </c>
      <c r="AX21" s="100"/>
      <c r="AY21" s="52"/>
      <c r="AZ21" s="48"/>
      <c r="BA21" s="51" t="str">
        <f>IFERROR(VLOOKUP(Book1345234[[#This Row],[Social Vulnerability Ranking]],'Data for Pull-down'!$O$4:$P$9,2,FALSE),"")</f>
        <v/>
      </c>
      <c r="BB21" s="100"/>
      <c r="BC21" s="146"/>
      <c r="BD21" s="48"/>
      <c r="BE21" s="51" t="str">
        <f>IFERROR(VLOOKUP(Book1345234[[#This Row],[Nature-Based Solutions Ranking]],'Data for Pull-down'!$Q$4:$R$9,2,FALSE),"")</f>
        <v/>
      </c>
      <c r="BF21" s="100"/>
      <c r="BG21" s="52"/>
      <c r="BH21" s="48"/>
      <c r="BI21" s="51" t="str">
        <f>IFERROR(VLOOKUP(Book1345234[[#This Row],[Multiple Benefit Ranking]],'Data for Pull-down'!$S$4:$T$9,2,FALSE),"")</f>
        <v/>
      </c>
      <c r="BJ21" s="125"/>
      <c r="BK21" s="146"/>
      <c r="BL21" s="48"/>
      <c r="BM21" s="51" t="str">
        <f>IFERROR(VLOOKUP(Book1345234[[#This Row],[Operations and Maintenance Ranking]],'Data for Pull-down'!$U$4:$V$9,2,FALSE),"")</f>
        <v/>
      </c>
      <c r="BN21" s="100"/>
      <c r="BO21" s="48"/>
      <c r="BP21" s="51" t="str">
        <f>IFERROR(VLOOKUP(Book1345234[[#This Row],[Administrative, Regulatory and Other Obstacle Ranking]],'Data for Pull-down'!$W$4:$X$9,2,FALSE),"")</f>
        <v/>
      </c>
      <c r="BQ21" s="100"/>
      <c r="BR21" s="48"/>
      <c r="BS21" s="51" t="str">
        <f>IFERROR(VLOOKUP(Book1345234[[#This Row],[Environmental Benefit Ranking]],'Data for Pull-down'!$Y$4:$Z$9,2,FALSE),"")</f>
        <v/>
      </c>
      <c r="BT21" s="100"/>
      <c r="BU21" s="52"/>
      <c r="BV21" s="51" t="str">
        <f>IFERROR(VLOOKUP(Book1345234[[#This Row],[Environmental Impact Ranking]],'Data for Pull-down'!$AA$4:$AB$9,2,FALSE),"")</f>
        <v/>
      </c>
      <c r="BW21" s="117"/>
      <c r="BX21" s="123"/>
      <c r="BY21" s="48"/>
      <c r="BZ21" s="51" t="str">
        <f>IFERROR(VLOOKUP(Book1345234[[#This Row],[Mobility Ranking]],'Data for Pull-down'!$AC$4:$AD$9,2,FALSE),"")</f>
        <v/>
      </c>
      <c r="CA21" s="117"/>
      <c r="CB21" s="48"/>
      <c r="CC21" s="51" t="str">
        <f>IFERROR(VLOOKUP(Book1345234[[#This Row],[Regional Ranking]],'Data for Pull-down'!$AE$4:$AF$9,2,FALSE),"")</f>
        <v/>
      </c>
    </row>
    <row r="22" spans="1:81">
      <c r="A22" s="164"/>
      <c r="B22" s="142"/>
      <c r="C22" s="143">
        <f>Book1345234[[#This Row],[FMP]]*2</f>
        <v>0</v>
      </c>
      <c r="D22" s="43"/>
      <c r="E22" s="43"/>
      <c r="F22" s="52"/>
      <c r="G22" s="48"/>
      <c r="H22" s="48"/>
      <c r="I22" s="48"/>
      <c r="J22" s="48"/>
      <c r="K22" s="45" t="str">
        <f>IFERROR(Book1345234[[#This Row],[Project Cost]]/Book1345234[[#This Row],['# of Structures Removed from 1% Annual Chance FP]],"")</f>
        <v/>
      </c>
      <c r="L22" s="48"/>
      <c r="M22" s="48"/>
      <c r="N22" s="45"/>
      <c r="O22" s="156"/>
      <c r="P22" s="125"/>
      <c r="Q22" s="52"/>
      <c r="R22" s="48"/>
      <c r="S22" s="51" t="str">
        <f>IFERROR(VLOOKUP(Book1345234[[#This Row],[ Severity Ranking: Pre-Project Average Depth of Flooding (100-year)]],'Data for Pull-down'!$A$4:$B$9,2,FALSE),"")</f>
        <v/>
      </c>
      <c r="T22" s="100"/>
      <c r="U22" s="52"/>
      <c r="V22" s="52"/>
      <c r="W22" s="52"/>
      <c r="X22" s="48"/>
      <c r="Y22" s="51" t="str">
        <f>IFERROR(VLOOKUP(Book1345234[[#This Row],[Severity Ranking: Community Need (% Population)]],'Data for Pull-down'!$C$4:$D$9,2,FALSE),"")</f>
        <v/>
      </c>
      <c r="Z22" s="99"/>
      <c r="AA22" s="45"/>
      <c r="AB22" s="48"/>
      <c r="AC22" s="51" t="str">
        <f>IFERROR(VLOOKUP(Book1345234[[#This Row],[Flood Risk Reduction ]],'Data for Pull-down'!$E$4:$F$9,2,FALSE),"")</f>
        <v/>
      </c>
      <c r="AD22" s="99"/>
      <c r="AE22" s="118"/>
      <c r="AF22" s="52"/>
      <c r="AG22" s="52"/>
      <c r="AH22" s="48"/>
      <c r="AI22" s="51" t="str">
        <f>IFERROR(VLOOKUP(Book1345234[[#This Row],[Flood Damage Reduction]],'Data for Pull-down'!$G$4:$H$9,2,FALSE),"")</f>
        <v/>
      </c>
      <c r="AJ22" s="145"/>
      <c r="AK22" s="123"/>
      <c r="AL22" s="52"/>
      <c r="AM22" s="51" t="str">
        <f>IFERROR(VLOOKUP(Book1345234[[#This Row],[ Reduction in Critical Facilities Flood Risk]],'Data for Pull-down'!$I$5:$J$9,2,FALSE),"")</f>
        <v/>
      </c>
      <c r="AN22" s="100">
        <f>'Life and Safety Tabular Data'!L20</f>
        <v>0</v>
      </c>
      <c r="AO22" s="146"/>
      <c r="AP22" s="48"/>
      <c r="AQ22" s="51" t="str">
        <f>IFERROR(VLOOKUP(Book1345234[[#This Row],[Life and Safety Ranking (Injury/Loss of Life)]],'Data for Pull-down'!$K$4:$L$9,2,FALSE),"")</f>
        <v/>
      </c>
      <c r="AR22" s="100"/>
      <c r="AS22" s="146"/>
      <c r="AT22" s="146"/>
      <c r="AU22" s="146"/>
      <c r="AV22" s="48"/>
      <c r="AW22" s="51" t="str">
        <f>IFERROR(VLOOKUP(Book1345234[[#This Row],[Water Supply Yield Ranking]],'Data for Pull-down'!$M$4:$N$9,2,FALSE),"")</f>
        <v/>
      </c>
      <c r="AX22" s="100"/>
      <c r="AY22" s="52"/>
      <c r="AZ22" s="48"/>
      <c r="BA22" s="51" t="str">
        <f>IFERROR(VLOOKUP(Book1345234[[#This Row],[Social Vulnerability Ranking]],'Data for Pull-down'!$O$4:$P$9,2,FALSE),"")</f>
        <v/>
      </c>
      <c r="BB22" s="100"/>
      <c r="BC22" s="146"/>
      <c r="BD22" s="48"/>
      <c r="BE22" s="51" t="str">
        <f>IFERROR(VLOOKUP(Book1345234[[#This Row],[Nature-Based Solutions Ranking]],'Data for Pull-down'!$Q$4:$R$9,2,FALSE),"")</f>
        <v/>
      </c>
      <c r="BF22" s="100"/>
      <c r="BG22" s="52"/>
      <c r="BH22" s="48"/>
      <c r="BI22" s="51" t="str">
        <f>IFERROR(VLOOKUP(Book1345234[[#This Row],[Multiple Benefit Ranking]],'Data for Pull-down'!$S$4:$T$9,2,FALSE),"")</f>
        <v/>
      </c>
      <c r="BJ22" s="125"/>
      <c r="BK22" s="146"/>
      <c r="BL22" s="48"/>
      <c r="BM22" s="51" t="str">
        <f>IFERROR(VLOOKUP(Book1345234[[#This Row],[Operations and Maintenance Ranking]],'Data for Pull-down'!$U$4:$V$9,2,FALSE),"")</f>
        <v/>
      </c>
      <c r="BN22" s="100"/>
      <c r="BO22" s="48"/>
      <c r="BP22" s="51" t="str">
        <f>IFERROR(VLOOKUP(Book1345234[[#This Row],[Administrative, Regulatory and Other Obstacle Ranking]],'Data for Pull-down'!$W$4:$X$9,2,FALSE),"")</f>
        <v/>
      </c>
      <c r="BQ22" s="100"/>
      <c r="BR22" s="48"/>
      <c r="BS22" s="51" t="str">
        <f>IFERROR(VLOOKUP(Book1345234[[#This Row],[Environmental Benefit Ranking]],'Data for Pull-down'!$Y$4:$Z$9,2,FALSE),"")</f>
        <v/>
      </c>
      <c r="BT22" s="100"/>
      <c r="BU22" s="52"/>
      <c r="BV22" s="51" t="str">
        <f>IFERROR(VLOOKUP(Book1345234[[#This Row],[Environmental Impact Ranking]],'Data for Pull-down'!$AA$4:$AB$9,2,FALSE),"")</f>
        <v/>
      </c>
      <c r="BW22" s="117"/>
      <c r="BX22" s="123"/>
      <c r="BY22" s="48"/>
      <c r="BZ22" s="51" t="str">
        <f>IFERROR(VLOOKUP(Book1345234[[#This Row],[Mobility Ranking]],'Data for Pull-down'!$AC$4:$AD$9,2,FALSE),"")</f>
        <v/>
      </c>
      <c r="CA22" s="117"/>
      <c r="CB22" s="48"/>
      <c r="CC22" s="51" t="str">
        <f>IFERROR(VLOOKUP(Book1345234[[#This Row],[Regional Ranking]],'Data for Pull-down'!$AE$4:$AF$9,2,FALSE),"")</f>
        <v/>
      </c>
    </row>
    <row r="23" spans="1:81">
      <c r="A23" s="164"/>
      <c r="B23" s="142"/>
      <c r="C23" s="143">
        <f>Book1345234[[#This Row],[FMP]]*2</f>
        <v>0</v>
      </c>
      <c r="D23" s="43"/>
      <c r="E23" s="43"/>
      <c r="F23" s="52"/>
      <c r="G23" s="48"/>
      <c r="H23" s="48"/>
      <c r="I23" s="48"/>
      <c r="J23" s="48"/>
      <c r="K23" s="45" t="str">
        <f>IFERROR(Book1345234[[#This Row],[Project Cost]]/Book1345234[[#This Row],['# of Structures Removed from 1% Annual Chance FP]],"")</f>
        <v/>
      </c>
      <c r="L23" s="48"/>
      <c r="M23" s="48"/>
      <c r="N23" s="45"/>
      <c r="O23" s="156"/>
      <c r="P23" s="125"/>
      <c r="Q23" s="52"/>
      <c r="R23" s="48"/>
      <c r="S23" s="51" t="str">
        <f>IFERROR(VLOOKUP(Book1345234[[#This Row],[ Severity Ranking: Pre-Project Average Depth of Flooding (100-year)]],'Data for Pull-down'!$A$4:$B$9,2,FALSE),"")</f>
        <v/>
      </c>
      <c r="T23" s="100"/>
      <c r="U23" s="52"/>
      <c r="V23" s="52"/>
      <c r="W23" s="52"/>
      <c r="X23" s="48"/>
      <c r="Y23" s="51" t="str">
        <f>IFERROR(VLOOKUP(Book1345234[[#This Row],[Severity Ranking: Community Need (% Population)]],'Data for Pull-down'!$C$4:$D$9,2,FALSE),"")</f>
        <v/>
      </c>
      <c r="Z23" s="99"/>
      <c r="AA23" s="45"/>
      <c r="AB23" s="48"/>
      <c r="AC23" s="51" t="str">
        <f>IFERROR(VLOOKUP(Book1345234[[#This Row],[Flood Risk Reduction ]],'Data for Pull-down'!$E$4:$F$9,2,FALSE),"")</f>
        <v/>
      </c>
      <c r="AD23" s="99"/>
      <c r="AE23" s="118"/>
      <c r="AF23" s="52"/>
      <c r="AG23" s="52"/>
      <c r="AH23" s="48"/>
      <c r="AI23" s="51" t="str">
        <f>IFERROR(VLOOKUP(Book1345234[[#This Row],[Flood Damage Reduction]],'Data for Pull-down'!$G$4:$H$9,2,FALSE),"")</f>
        <v/>
      </c>
      <c r="AJ23" s="145"/>
      <c r="AK23" s="123"/>
      <c r="AL23" s="52"/>
      <c r="AM23" s="51" t="str">
        <f>IFERROR(VLOOKUP(Book1345234[[#This Row],[ Reduction in Critical Facilities Flood Risk]],'Data for Pull-down'!$I$5:$J$9,2,FALSE),"")</f>
        <v/>
      </c>
      <c r="AN23" s="100">
        <f>'Life and Safety Tabular Data'!L21</f>
        <v>0</v>
      </c>
      <c r="AO23" s="146"/>
      <c r="AP23" s="48"/>
      <c r="AQ23" s="51" t="str">
        <f>IFERROR(VLOOKUP(Book1345234[[#This Row],[Life and Safety Ranking (Injury/Loss of Life)]],'Data for Pull-down'!$K$4:$L$9,2,FALSE),"")</f>
        <v/>
      </c>
      <c r="AR23" s="100"/>
      <c r="AS23" s="146"/>
      <c r="AT23" s="146"/>
      <c r="AU23" s="146"/>
      <c r="AV23" s="48"/>
      <c r="AW23" s="51" t="str">
        <f>IFERROR(VLOOKUP(Book1345234[[#This Row],[Water Supply Yield Ranking]],'Data for Pull-down'!$M$4:$N$9,2,FALSE),"")</f>
        <v/>
      </c>
      <c r="AX23" s="100"/>
      <c r="AY23" s="52"/>
      <c r="AZ23" s="48"/>
      <c r="BA23" s="51" t="str">
        <f>IFERROR(VLOOKUP(Book1345234[[#This Row],[Social Vulnerability Ranking]],'Data for Pull-down'!$O$4:$P$9,2,FALSE),"")</f>
        <v/>
      </c>
      <c r="BB23" s="100"/>
      <c r="BC23" s="146"/>
      <c r="BD23" s="48"/>
      <c r="BE23" s="51" t="str">
        <f>IFERROR(VLOOKUP(Book1345234[[#This Row],[Nature-Based Solutions Ranking]],'Data for Pull-down'!$Q$4:$R$9,2,FALSE),"")</f>
        <v/>
      </c>
      <c r="BF23" s="100"/>
      <c r="BG23" s="52"/>
      <c r="BH23" s="48"/>
      <c r="BI23" s="51" t="str">
        <f>IFERROR(VLOOKUP(Book1345234[[#This Row],[Multiple Benefit Ranking]],'Data for Pull-down'!$S$4:$T$9,2,FALSE),"")</f>
        <v/>
      </c>
      <c r="BJ23" s="125"/>
      <c r="BK23" s="146"/>
      <c r="BL23" s="48"/>
      <c r="BM23" s="51" t="str">
        <f>IFERROR(VLOOKUP(Book1345234[[#This Row],[Operations and Maintenance Ranking]],'Data for Pull-down'!$U$4:$V$9,2,FALSE),"")</f>
        <v/>
      </c>
      <c r="BN23" s="100"/>
      <c r="BO23" s="48"/>
      <c r="BP23" s="51" t="str">
        <f>IFERROR(VLOOKUP(Book1345234[[#This Row],[Administrative, Regulatory and Other Obstacle Ranking]],'Data for Pull-down'!$W$4:$X$9,2,FALSE),"")</f>
        <v/>
      </c>
      <c r="BQ23" s="100"/>
      <c r="BR23" s="48"/>
      <c r="BS23" s="51" t="str">
        <f>IFERROR(VLOOKUP(Book1345234[[#This Row],[Environmental Benefit Ranking]],'Data for Pull-down'!$Y$4:$Z$9,2,FALSE),"")</f>
        <v/>
      </c>
      <c r="BT23" s="100"/>
      <c r="BU23" s="52"/>
      <c r="BV23" s="51" t="str">
        <f>IFERROR(VLOOKUP(Book1345234[[#This Row],[Environmental Impact Ranking]],'Data for Pull-down'!$AA$4:$AB$9,2,FALSE),"")</f>
        <v/>
      </c>
      <c r="BW23" s="117"/>
      <c r="BX23" s="123"/>
      <c r="BY23" s="48"/>
      <c r="BZ23" s="51" t="str">
        <f>IFERROR(VLOOKUP(Book1345234[[#This Row],[Mobility Ranking]],'Data for Pull-down'!$AC$4:$AD$9,2,FALSE),"")</f>
        <v/>
      </c>
      <c r="CA23" s="117"/>
      <c r="CB23" s="48"/>
      <c r="CC23" s="51" t="str">
        <f>IFERROR(VLOOKUP(Book1345234[[#This Row],[Regional Ranking]],'Data for Pull-down'!$AE$4:$AF$9,2,FALSE),"")</f>
        <v/>
      </c>
    </row>
    <row r="24" spans="1:81">
      <c r="A24" s="164"/>
      <c r="B24" s="142"/>
      <c r="C24" s="143">
        <f>Book1345234[[#This Row],[FMP]]*2</f>
        <v>0</v>
      </c>
      <c r="D24" s="43"/>
      <c r="E24" s="43"/>
      <c r="F24" s="52"/>
      <c r="G24" s="48"/>
      <c r="H24" s="48"/>
      <c r="I24" s="48"/>
      <c r="J24" s="48"/>
      <c r="K24" s="45" t="str">
        <f>IFERROR(Book1345234[[#This Row],[Project Cost]]/Book1345234[[#This Row],['# of Structures Removed from 1% Annual Chance FP]],"")</f>
        <v/>
      </c>
      <c r="L24" s="48"/>
      <c r="M24" s="48"/>
      <c r="N24" s="45"/>
      <c r="O24" s="156"/>
      <c r="P24" s="125"/>
      <c r="Q24" s="52"/>
      <c r="R24" s="48"/>
      <c r="S24" s="51" t="str">
        <f>IFERROR(VLOOKUP(Book1345234[[#This Row],[ Severity Ranking: Pre-Project Average Depth of Flooding (100-year)]],'Data for Pull-down'!$A$4:$B$9,2,FALSE),"")</f>
        <v/>
      </c>
      <c r="T24" s="100"/>
      <c r="U24" s="52"/>
      <c r="V24" s="52"/>
      <c r="W24" s="52"/>
      <c r="X24" s="48"/>
      <c r="Y24" s="51" t="str">
        <f>IFERROR(VLOOKUP(Book1345234[[#This Row],[Severity Ranking: Community Need (% Population)]],'Data for Pull-down'!$C$4:$D$9,2,FALSE),"")</f>
        <v/>
      </c>
      <c r="Z24" s="99"/>
      <c r="AA24" s="45"/>
      <c r="AB24" s="48"/>
      <c r="AC24" s="51" t="str">
        <f>IFERROR(VLOOKUP(Book1345234[[#This Row],[Flood Risk Reduction ]],'Data for Pull-down'!$E$4:$F$9,2,FALSE),"")</f>
        <v/>
      </c>
      <c r="AD24" s="99"/>
      <c r="AE24" s="118"/>
      <c r="AF24" s="52"/>
      <c r="AG24" s="52"/>
      <c r="AH24" s="48"/>
      <c r="AI24" s="51" t="str">
        <f>IFERROR(VLOOKUP(Book1345234[[#This Row],[Flood Damage Reduction]],'Data for Pull-down'!$G$4:$H$9,2,FALSE),"")</f>
        <v/>
      </c>
      <c r="AJ24" s="145"/>
      <c r="AK24" s="123"/>
      <c r="AL24" s="52"/>
      <c r="AM24" s="51" t="str">
        <f>IFERROR(VLOOKUP(Book1345234[[#This Row],[ Reduction in Critical Facilities Flood Risk]],'Data for Pull-down'!$I$5:$J$9,2,FALSE),"")</f>
        <v/>
      </c>
      <c r="AN24" s="100">
        <f>'Life and Safety Tabular Data'!L22</f>
        <v>0</v>
      </c>
      <c r="AO24" s="146"/>
      <c r="AP24" s="48"/>
      <c r="AQ24" s="51" t="str">
        <f>IFERROR(VLOOKUP(Book1345234[[#This Row],[Life and Safety Ranking (Injury/Loss of Life)]],'Data for Pull-down'!$K$4:$L$9,2,FALSE),"")</f>
        <v/>
      </c>
      <c r="AR24" s="100"/>
      <c r="AS24" s="146"/>
      <c r="AT24" s="146"/>
      <c r="AU24" s="146"/>
      <c r="AV24" s="48"/>
      <c r="AW24" s="51" t="str">
        <f>IFERROR(VLOOKUP(Book1345234[[#This Row],[Water Supply Yield Ranking]],'Data for Pull-down'!$M$4:$N$9,2,FALSE),"")</f>
        <v/>
      </c>
      <c r="AX24" s="100"/>
      <c r="AY24" s="52"/>
      <c r="AZ24" s="48"/>
      <c r="BA24" s="51" t="str">
        <f>IFERROR(VLOOKUP(Book1345234[[#This Row],[Social Vulnerability Ranking]],'Data for Pull-down'!$O$4:$P$9,2,FALSE),"")</f>
        <v/>
      </c>
      <c r="BB24" s="100"/>
      <c r="BC24" s="146"/>
      <c r="BD24" s="48"/>
      <c r="BE24" s="51" t="str">
        <f>IFERROR(VLOOKUP(Book1345234[[#This Row],[Nature-Based Solutions Ranking]],'Data for Pull-down'!$Q$4:$R$9,2,FALSE),"")</f>
        <v/>
      </c>
      <c r="BF24" s="100"/>
      <c r="BG24" s="52"/>
      <c r="BH24" s="48"/>
      <c r="BI24" s="51" t="str">
        <f>IFERROR(VLOOKUP(Book1345234[[#This Row],[Multiple Benefit Ranking]],'Data for Pull-down'!$S$4:$T$9,2,FALSE),"")</f>
        <v/>
      </c>
      <c r="BJ24" s="125"/>
      <c r="BK24" s="146"/>
      <c r="BL24" s="48"/>
      <c r="BM24" s="51" t="str">
        <f>IFERROR(VLOOKUP(Book1345234[[#This Row],[Operations and Maintenance Ranking]],'Data for Pull-down'!$U$4:$V$9,2,FALSE),"")</f>
        <v/>
      </c>
      <c r="BN24" s="100"/>
      <c r="BO24" s="48"/>
      <c r="BP24" s="51" t="str">
        <f>IFERROR(VLOOKUP(Book1345234[[#This Row],[Administrative, Regulatory and Other Obstacle Ranking]],'Data for Pull-down'!$W$4:$X$9,2,FALSE),"")</f>
        <v/>
      </c>
      <c r="BQ24" s="100"/>
      <c r="BR24" s="48"/>
      <c r="BS24" s="51" t="str">
        <f>IFERROR(VLOOKUP(Book1345234[[#This Row],[Environmental Benefit Ranking]],'Data for Pull-down'!$Y$4:$Z$9,2,FALSE),"")</f>
        <v/>
      </c>
      <c r="BT24" s="100"/>
      <c r="BU24" s="52"/>
      <c r="BV24" s="51" t="str">
        <f>IFERROR(VLOOKUP(Book1345234[[#This Row],[Environmental Impact Ranking]],'Data for Pull-down'!$AA$4:$AB$9,2,FALSE),"")</f>
        <v/>
      </c>
      <c r="BW24" s="117"/>
      <c r="BX24" s="123"/>
      <c r="BY24" s="48"/>
      <c r="BZ24" s="51" t="str">
        <f>IFERROR(VLOOKUP(Book1345234[[#This Row],[Mobility Ranking]],'Data for Pull-down'!$AC$4:$AD$9,2,FALSE),"")</f>
        <v/>
      </c>
      <c r="CA24" s="117"/>
      <c r="CB24" s="48"/>
      <c r="CC24" s="51" t="str">
        <f>IFERROR(VLOOKUP(Book1345234[[#This Row],[Regional Ranking]],'Data for Pull-down'!$AE$4:$AF$9,2,FALSE),"")</f>
        <v/>
      </c>
    </row>
    <row r="25" spans="1:81">
      <c r="A25" s="164"/>
      <c r="B25" s="142"/>
      <c r="C25" s="143">
        <f>Book1345234[[#This Row],[FMP]]*2</f>
        <v>0</v>
      </c>
      <c r="D25" s="43"/>
      <c r="E25" s="43"/>
      <c r="F25" s="52"/>
      <c r="G25" s="48"/>
      <c r="H25" s="48"/>
      <c r="I25" s="48"/>
      <c r="J25" s="48"/>
      <c r="K25" s="45" t="str">
        <f>IFERROR(Book1345234[[#This Row],[Project Cost]]/Book1345234[[#This Row],['# of Structures Removed from 1% Annual Chance FP]],"")</f>
        <v/>
      </c>
      <c r="L25" s="48"/>
      <c r="M25" s="48"/>
      <c r="N25" s="45"/>
      <c r="O25" s="156"/>
      <c r="P25" s="125"/>
      <c r="Q25" s="52"/>
      <c r="R25" s="48"/>
      <c r="S25" s="51" t="str">
        <f>IFERROR(VLOOKUP(Book1345234[[#This Row],[ Severity Ranking: Pre-Project Average Depth of Flooding (100-year)]],'Data for Pull-down'!$A$4:$B$9,2,FALSE),"")</f>
        <v/>
      </c>
      <c r="T25" s="100"/>
      <c r="U25" s="52"/>
      <c r="V25" s="52"/>
      <c r="W25" s="52"/>
      <c r="X25" s="48"/>
      <c r="Y25" s="51" t="str">
        <f>IFERROR(VLOOKUP(Book1345234[[#This Row],[Severity Ranking: Community Need (% Population)]],'Data for Pull-down'!$C$4:$D$9,2,FALSE),"")</f>
        <v/>
      </c>
      <c r="Z25" s="99"/>
      <c r="AA25" s="45"/>
      <c r="AB25" s="48"/>
      <c r="AC25" s="51" t="str">
        <f>IFERROR(VLOOKUP(Book1345234[[#This Row],[Flood Risk Reduction ]],'Data for Pull-down'!$E$4:$F$9,2,FALSE),"")</f>
        <v/>
      </c>
      <c r="AD25" s="99"/>
      <c r="AE25" s="118"/>
      <c r="AF25" s="52"/>
      <c r="AG25" s="52"/>
      <c r="AH25" s="48"/>
      <c r="AI25" s="51" t="str">
        <f>IFERROR(VLOOKUP(Book1345234[[#This Row],[Flood Damage Reduction]],'Data for Pull-down'!$G$4:$H$9,2,FALSE),"")</f>
        <v/>
      </c>
      <c r="AJ25" s="145"/>
      <c r="AK25" s="123"/>
      <c r="AL25" s="52"/>
      <c r="AM25" s="51" t="str">
        <f>IFERROR(VLOOKUP(Book1345234[[#This Row],[ Reduction in Critical Facilities Flood Risk]],'Data for Pull-down'!$I$5:$J$9,2,FALSE),"")</f>
        <v/>
      </c>
      <c r="AN25" s="100">
        <f>'Life and Safety Tabular Data'!L23</f>
        <v>0</v>
      </c>
      <c r="AO25" s="146"/>
      <c r="AP25" s="48"/>
      <c r="AQ25" s="51" t="str">
        <f>IFERROR(VLOOKUP(Book1345234[[#This Row],[Life and Safety Ranking (Injury/Loss of Life)]],'Data for Pull-down'!$K$4:$L$9,2,FALSE),"")</f>
        <v/>
      </c>
      <c r="AR25" s="100"/>
      <c r="AS25" s="146"/>
      <c r="AT25" s="146"/>
      <c r="AU25" s="146"/>
      <c r="AV25" s="48"/>
      <c r="AW25" s="51" t="str">
        <f>IFERROR(VLOOKUP(Book1345234[[#This Row],[Water Supply Yield Ranking]],'Data for Pull-down'!$M$4:$N$9,2,FALSE),"")</f>
        <v/>
      </c>
      <c r="AX25" s="100"/>
      <c r="AY25" s="52"/>
      <c r="AZ25" s="48"/>
      <c r="BA25" s="51" t="str">
        <f>IFERROR(VLOOKUP(Book1345234[[#This Row],[Social Vulnerability Ranking]],'Data for Pull-down'!$O$4:$P$9,2,FALSE),"")</f>
        <v/>
      </c>
      <c r="BB25" s="100"/>
      <c r="BC25" s="146"/>
      <c r="BD25" s="48"/>
      <c r="BE25" s="51" t="str">
        <f>IFERROR(VLOOKUP(Book1345234[[#This Row],[Nature-Based Solutions Ranking]],'Data for Pull-down'!$Q$4:$R$9,2,FALSE),"")</f>
        <v/>
      </c>
      <c r="BF25" s="100"/>
      <c r="BG25" s="52"/>
      <c r="BH25" s="48"/>
      <c r="BI25" s="51" t="str">
        <f>IFERROR(VLOOKUP(Book1345234[[#This Row],[Multiple Benefit Ranking]],'Data for Pull-down'!$S$4:$T$9,2,FALSE),"")</f>
        <v/>
      </c>
      <c r="BJ25" s="125"/>
      <c r="BK25" s="146"/>
      <c r="BL25" s="48"/>
      <c r="BM25" s="51" t="str">
        <f>IFERROR(VLOOKUP(Book1345234[[#This Row],[Operations and Maintenance Ranking]],'Data for Pull-down'!$U$4:$V$9,2,FALSE),"")</f>
        <v/>
      </c>
      <c r="BN25" s="100"/>
      <c r="BO25" s="48"/>
      <c r="BP25" s="51" t="str">
        <f>IFERROR(VLOOKUP(Book1345234[[#This Row],[Administrative, Regulatory and Other Obstacle Ranking]],'Data for Pull-down'!$W$4:$X$9,2,FALSE),"")</f>
        <v/>
      </c>
      <c r="BQ25" s="100"/>
      <c r="BR25" s="48"/>
      <c r="BS25" s="51" t="str">
        <f>IFERROR(VLOOKUP(Book1345234[[#This Row],[Environmental Benefit Ranking]],'Data for Pull-down'!$Y$4:$Z$9,2,FALSE),"")</f>
        <v/>
      </c>
      <c r="BT25" s="100"/>
      <c r="BU25" s="52"/>
      <c r="BV25" s="51" t="str">
        <f>IFERROR(VLOOKUP(Book1345234[[#This Row],[Environmental Impact Ranking]],'Data for Pull-down'!$AA$4:$AB$9,2,FALSE),"")</f>
        <v/>
      </c>
      <c r="BW25" s="117"/>
      <c r="BX25" s="123"/>
      <c r="BY25" s="48"/>
      <c r="BZ25" s="51" t="str">
        <f>IFERROR(VLOOKUP(Book1345234[[#This Row],[Mobility Ranking]],'Data for Pull-down'!$AC$4:$AD$9,2,FALSE),"")</f>
        <v/>
      </c>
      <c r="CA25" s="117"/>
      <c r="CB25" s="48"/>
      <c r="CC25" s="51" t="str">
        <f>IFERROR(VLOOKUP(Book1345234[[#This Row],[Regional Ranking]],'Data for Pull-down'!$AE$4:$AF$9,2,FALSE),"")</f>
        <v/>
      </c>
    </row>
    <row r="26" spans="1:81">
      <c r="A26" s="164"/>
      <c r="B26" s="142"/>
      <c r="C26" s="143">
        <f>Book1345234[[#This Row],[FMP]]*2</f>
        <v>0</v>
      </c>
      <c r="D26" s="43"/>
      <c r="E26" s="43"/>
      <c r="F26" s="52"/>
      <c r="G26" s="48"/>
      <c r="H26" s="48"/>
      <c r="I26" s="48"/>
      <c r="J26" s="48"/>
      <c r="K26" s="45" t="str">
        <f>IFERROR(Book1345234[[#This Row],[Project Cost]]/Book1345234[[#This Row],['# of Structures Removed from 1% Annual Chance FP]],"")</f>
        <v/>
      </c>
      <c r="L26" s="48"/>
      <c r="M26" s="48"/>
      <c r="N26" s="45"/>
      <c r="O26" s="156"/>
      <c r="P26" s="125"/>
      <c r="Q26" s="52"/>
      <c r="R26" s="48"/>
      <c r="S26" s="51" t="str">
        <f>IFERROR(VLOOKUP(Book1345234[[#This Row],[ Severity Ranking: Pre-Project Average Depth of Flooding (100-year)]],'Data for Pull-down'!$A$4:$B$9,2,FALSE),"")</f>
        <v/>
      </c>
      <c r="T26" s="100"/>
      <c r="U26" s="52"/>
      <c r="V26" s="52"/>
      <c r="W26" s="52"/>
      <c r="X26" s="48"/>
      <c r="Y26" s="51" t="str">
        <f>IFERROR(VLOOKUP(Book1345234[[#This Row],[Severity Ranking: Community Need (% Population)]],'Data for Pull-down'!$C$4:$D$9,2,FALSE),"")</f>
        <v/>
      </c>
      <c r="Z26" s="99"/>
      <c r="AA26" s="45"/>
      <c r="AB26" s="48"/>
      <c r="AC26" s="51" t="str">
        <f>IFERROR(VLOOKUP(Book1345234[[#This Row],[Flood Risk Reduction ]],'Data for Pull-down'!$E$4:$F$9,2,FALSE),"")</f>
        <v/>
      </c>
      <c r="AD26" s="99"/>
      <c r="AE26" s="118"/>
      <c r="AF26" s="52"/>
      <c r="AG26" s="52"/>
      <c r="AH26" s="48"/>
      <c r="AI26" s="51" t="str">
        <f>IFERROR(VLOOKUP(Book1345234[[#This Row],[Flood Damage Reduction]],'Data for Pull-down'!$G$4:$H$9,2,FALSE),"")</f>
        <v/>
      </c>
      <c r="AJ26" s="145"/>
      <c r="AK26" s="123"/>
      <c r="AL26" s="52"/>
      <c r="AM26" s="51" t="str">
        <f>IFERROR(VLOOKUP(Book1345234[[#This Row],[ Reduction in Critical Facilities Flood Risk]],'Data for Pull-down'!$I$5:$J$9,2,FALSE),"")</f>
        <v/>
      </c>
      <c r="AN26" s="100">
        <f>'Life and Safety Tabular Data'!L24</f>
        <v>0</v>
      </c>
      <c r="AO26" s="146"/>
      <c r="AP26" s="48"/>
      <c r="AQ26" s="51" t="str">
        <f>IFERROR(VLOOKUP(Book1345234[[#This Row],[Life and Safety Ranking (Injury/Loss of Life)]],'Data for Pull-down'!$K$4:$L$9,2,FALSE),"")</f>
        <v/>
      </c>
      <c r="AR26" s="100"/>
      <c r="AS26" s="146"/>
      <c r="AT26" s="146"/>
      <c r="AU26" s="146"/>
      <c r="AV26" s="48"/>
      <c r="AW26" s="51" t="str">
        <f>IFERROR(VLOOKUP(Book1345234[[#This Row],[Water Supply Yield Ranking]],'Data for Pull-down'!$M$4:$N$9,2,FALSE),"")</f>
        <v/>
      </c>
      <c r="AX26" s="100"/>
      <c r="AY26" s="52"/>
      <c r="AZ26" s="48"/>
      <c r="BA26" s="51" t="str">
        <f>IFERROR(VLOOKUP(Book1345234[[#This Row],[Social Vulnerability Ranking]],'Data for Pull-down'!$O$4:$P$9,2,FALSE),"")</f>
        <v/>
      </c>
      <c r="BB26" s="100"/>
      <c r="BC26" s="146"/>
      <c r="BD26" s="48"/>
      <c r="BE26" s="51" t="str">
        <f>IFERROR(VLOOKUP(Book1345234[[#This Row],[Nature-Based Solutions Ranking]],'Data for Pull-down'!$Q$4:$R$9,2,FALSE),"")</f>
        <v/>
      </c>
      <c r="BF26" s="100"/>
      <c r="BG26" s="52"/>
      <c r="BH26" s="48"/>
      <c r="BI26" s="51" t="str">
        <f>IFERROR(VLOOKUP(Book1345234[[#This Row],[Multiple Benefit Ranking]],'Data for Pull-down'!$S$4:$T$9,2,FALSE),"")</f>
        <v/>
      </c>
      <c r="BJ26" s="125"/>
      <c r="BK26" s="146"/>
      <c r="BL26" s="48"/>
      <c r="BM26" s="51" t="str">
        <f>IFERROR(VLOOKUP(Book1345234[[#This Row],[Operations and Maintenance Ranking]],'Data for Pull-down'!$U$4:$V$9,2,FALSE),"")</f>
        <v/>
      </c>
      <c r="BN26" s="100"/>
      <c r="BO26" s="48"/>
      <c r="BP26" s="51" t="str">
        <f>IFERROR(VLOOKUP(Book1345234[[#This Row],[Administrative, Regulatory and Other Obstacle Ranking]],'Data for Pull-down'!$W$4:$X$9,2,FALSE),"")</f>
        <v/>
      </c>
      <c r="BQ26" s="100"/>
      <c r="BR26" s="48"/>
      <c r="BS26" s="51" t="str">
        <f>IFERROR(VLOOKUP(Book1345234[[#This Row],[Environmental Benefit Ranking]],'Data for Pull-down'!$Y$4:$Z$9,2,FALSE),"")</f>
        <v/>
      </c>
      <c r="BT26" s="100"/>
      <c r="BU26" s="52"/>
      <c r="BV26" s="51" t="str">
        <f>IFERROR(VLOOKUP(Book1345234[[#This Row],[Environmental Impact Ranking]],'Data for Pull-down'!$AA$4:$AB$9,2,FALSE),"")</f>
        <v/>
      </c>
      <c r="BW26" s="117"/>
      <c r="BX26" s="123"/>
      <c r="BY26" s="48"/>
      <c r="BZ26" s="51" t="str">
        <f>IFERROR(VLOOKUP(Book1345234[[#This Row],[Mobility Ranking]],'Data for Pull-down'!$AC$4:$AD$9,2,FALSE),"")</f>
        <v/>
      </c>
      <c r="CA26" s="117"/>
      <c r="CB26" s="48"/>
      <c r="CC26" s="51" t="str">
        <f>IFERROR(VLOOKUP(Book1345234[[#This Row],[Regional Ranking]],'Data for Pull-down'!$AE$4:$AF$9,2,FALSE),"")</f>
        <v/>
      </c>
    </row>
    <row r="27" spans="1:81">
      <c r="A27" s="164"/>
      <c r="B27" s="142"/>
      <c r="C27" s="143">
        <f>Book1345234[[#This Row],[FMP]]*2</f>
        <v>0</v>
      </c>
      <c r="D27" s="43"/>
      <c r="E27" s="43"/>
      <c r="F27" s="52"/>
      <c r="G27" s="48"/>
      <c r="H27" s="48"/>
      <c r="I27" s="48"/>
      <c r="J27" s="48"/>
      <c r="K27" s="45" t="str">
        <f>IFERROR(Book1345234[[#This Row],[Project Cost]]/Book1345234[[#This Row],['# of Structures Removed from 1% Annual Chance FP]],"")</f>
        <v/>
      </c>
      <c r="L27" s="48"/>
      <c r="M27" s="48"/>
      <c r="N27" s="45"/>
      <c r="O27" s="156"/>
      <c r="P27" s="125"/>
      <c r="Q27" s="52"/>
      <c r="R27" s="48"/>
      <c r="S27" s="51" t="str">
        <f>IFERROR(VLOOKUP(Book1345234[[#This Row],[ Severity Ranking: Pre-Project Average Depth of Flooding (100-year)]],'Data for Pull-down'!$A$4:$B$9,2,FALSE),"")</f>
        <v/>
      </c>
      <c r="T27" s="100"/>
      <c r="U27" s="52"/>
      <c r="V27" s="52"/>
      <c r="W27" s="52"/>
      <c r="X27" s="48"/>
      <c r="Y27" s="51" t="str">
        <f>IFERROR(VLOOKUP(Book1345234[[#This Row],[Severity Ranking: Community Need (% Population)]],'Data for Pull-down'!$C$4:$D$9,2,FALSE),"")</f>
        <v/>
      </c>
      <c r="Z27" s="99"/>
      <c r="AA27" s="45"/>
      <c r="AB27" s="48"/>
      <c r="AC27" s="51" t="str">
        <f>IFERROR(VLOOKUP(Book1345234[[#This Row],[Flood Risk Reduction ]],'Data for Pull-down'!$E$4:$F$9,2,FALSE),"")</f>
        <v/>
      </c>
      <c r="AD27" s="99"/>
      <c r="AE27" s="118"/>
      <c r="AF27" s="52"/>
      <c r="AG27" s="52"/>
      <c r="AH27" s="48"/>
      <c r="AI27" s="51" t="str">
        <f>IFERROR(VLOOKUP(Book1345234[[#This Row],[Flood Damage Reduction]],'Data for Pull-down'!$G$4:$H$9,2,FALSE),"")</f>
        <v/>
      </c>
      <c r="AJ27" s="145"/>
      <c r="AK27" s="123"/>
      <c r="AL27" s="52"/>
      <c r="AM27" s="51" t="str">
        <f>IFERROR(VLOOKUP(Book1345234[[#This Row],[ Reduction in Critical Facilities Flood Risk]],'Data for Pull-down'!$I$5:$J$9,2,FALSE),"")</f>
        <v/>
      </c>
      <c r="AN27" s="100">
        <f>'Life and Safety Tabular Data'!L25</f>
        <v>0</v>
      </c>
      <c r="AO27" s="146"/>
      <c r="AP27" s="48"/>
      <c r="AQ27" s="51" t="str">
        <f>IFERROR(VLOOKUP(Book1345234[[#This Row],[Life and Safety Ranking (Injury/Loss of Life)]],'Data for Pull-down'!$K$4:$L$9,2,FALSE),"")</f>
        <v/>
      </c>
      <c r="AR27" s="100"/>
      <c r="AS27" s="146"/>
      <c r="AT27" s="146"/>
      <c r="AU27" s="146"/>
      <c r="AV27" s="48"/>
      <c r="AW27" s="51" t="str">
        <f>IFERROR(VLOOKUP(Book1345234[[#This Row],[Water Supply Yield Ranking]],'Data for Pull-down'!$M$4:$N$9,2,FALSE),"")</f>
        <v/>
      </c>
      <c r="AX27" s="100"/>
      <c r="AY27" s="52"/>
      <c r="AZ27" s="48"/>
      <c r="BA27" s="51" t="str">
        <f>IFERROR(VLOOKUP(Book1345234[[#This Row],[Social Vulnerability Ranking]],'Data for Pull-down'!$O$4:$P$9,2,FALSE),"")</f>
        <v/>
      </c>
      <c r="BB27" s="100"/>
      <c r="BC27" s="146"/>
      <c r="BD27" s="48"/>
      <c r="BE27" s="51" t="str">
        <f>IFERROR(VLOOKUP(Book1345234[[#This Row],[Nature-Based Solutions Ranking]],'Data for Pull-down'!$Q$4:$R$9,2,FALSE),"")</f>
        <v/>
      </c>
      <c r="BF27" s="100"/>
      <c r="BG27" s="52"/>
      <c r="BH27" s="48"/>
      <c r="BI27" s="51" t="str">
        <f>IFERROR(VLOOKUP(Book1345234[[#This Row],[Multiple Benefit Ranking]],'Data for Pull-down'!$S$4:$T$9,2,FALSE),"")</f>
        <v/>
      </c>
      <c r="BJ27" s="125"/>
      <c r="BK27" s="146"/>
      <c r="BL27" s="48"/>
      <c r="BM27" s="51" t="str">
        <f>IFERROR(VLOOKUP(Book1345234[[#This Row],[Operations and Maintenance Ranking]],'Data for Pull-down'!$U$4:$V$9,2,FALSE),"")</f>
        <v/>
      </c>
      <c r="BN27" s="100"/>
      <c r="BO27" s="48"/>
      <c r="BP27" s="51" t="str">
        <f>IFERROR(VLOOKUP(Book1345234[[#This Row],[Administrative, Regulatory and Other Obstacle Ranking]],'Data for Pull-down'!$W$4:$X$9,2,FALSE),"")</f>
        <v/>
      </c>
      <c r="BQ27" s="100"/>
      <c r="BR27" s="48"/>
      <c r="BS27" s="51" t="str">
        <f>IFERROR(VLOOKUP(Book1345234[[#This Row],[Environmental Benefit Ranking]],'Data for Pull-down'!$Y$4:$Z$9,2,FALSE),"")</f>
        <v/>
      </c>
      <c r="BT27" s="100"/>
      <c r="BU27" s="52"/>
      <c r="BV27" s="51" t="str">
        <f>IFERROR(VLOOKUP(Book1345234[[#This Row],[Environmental Impact Ranking]],'Data for Pull-down'!$AA$4:$AB$9,2,FALSE),"")</f>
        <v/>
      </c>
      <c r="BW27" s="117"/>
      <c r="BX27" s="123"/>
      <c r="BY27" s="48"/>
      <c r="BZ27" s="51" t="str">
        <f>IFERROR(VLOOKUP(Book1345234[[#This Row],[Mobility Ranking]],'Data for Pull-down'!$AC$4:$AD$9,2,FALSE),"")</f>
        <v/>
      </c>
      <c r="CA27" s="117"/>
      <c r="CB27" s="48"/>
      <c r="CC27" s="51" t="str">
        <f>IFERROR(VLOOKUP(Book1345234[[#This Row],[Regional Ranking]],'Data for Pull-down'!$AE$4:$AF$9,2,FALSE),"")</f>
        <v/>
      </c>
    </row>
    <row r="28" spans="1:81">
      <c r="A28" s="164"/>
      <c r="B28" s="142"/>
      <c r="C28" s="143">
        <f>Book1345234[[#This Row],[FMP]]*2</f>
        <v>0</v>
      </c>
      <c r="D28" s="43"/>
      <c r="E28" s="43"/>
      <c r="F28" s="52"/>
      <c r="G28" s="48"/>
      <c r="H28" s="48"/>
      <c r="I28" s="48"/>
      <c r="J28" s="48"/>
      <c r="K28" s="45" t="str">
        <f>IFERROR(Book1345234[[#This Row],[Project Cost]]/Book1345234[[#This Row],['# of Structures Removed from 1% Annual Chance FP]],"")</f>
        <v/>
      </c>
      <c r="L28" s="48"/>
      <c r="M28" s="48"/>
      <c r="N28" s="45"/>
      <c r="O28" s="156"/>
      <c r="P28" s="125"/>
      <c r="Q28" s="52"/>
      <c r="R28" s="48"/>
      <c r="S28" s="51" t="str">
        <f>IFERROR(VLOOKUP(Book1345234[[#This Row],[ Severity Ranking: Pre-Project Average Depth of Flooding (100-year)]],'Data for Pull-down'!$A$4:$B$9,2,FALSE),"")</f>
        <v/>
      </c>
      <c r="T28" s="100"/>
      <c r="U28" s="52"/>
      <c r="V28" s="52"/>
      <c r="W28" s="52"/>
      <c r="X28" s="48"/>
      <c r="Y28" s="51" t="str">
        <f>IFERROR(VLOOKUP(Book1345234[[#This Row],[Severity Ranking: Community Need (% Population)]],'Data for Pull-down'!$C$4:$D$9,2,FALSE),"")</f>
        <v/>
      </c>
      <c r="Z28" s="99"/>
      <c r="AA28" s="45"/>
      <c r="AB28" s="48"/>
      <c r="AC28" s="51" t="str">
        <f>IFERROR(VLOOKUP(Book1345234[[#This Row],[Flood Risk Reduction ]],'Data for Pull-down'!$E$4:$F$9,2,FALSE),"")</f>
        <v/>
      </c>
      <c r="AD28" s="99"/>
      <c r="AE28" s="118"/>
      <c r="AF28" s="52"/>
      <c r="AG28" s="52"/>
      <c r="AH28" s="48"/>
      <c r="AI28" s="51" t="str">
        <f>IFERROR(VLOOKUP(Book1345234[[#This Row],[Flood Damage Reduction]],'Data for Pull-down'!$G$4:$H$9,2,FALSE),"")</f>
        <v/>
      </c>
      <c r="AJ28" s="145"/>
      <c r="AK28" s="123"/>
      <c r="AL28" s="52"/>
      <c r="AM28" s="51" t="str">
        <f>IFERROR(VLOOKUP(Book1345234[[#This Row],[ Reduction in Critical Facilities Flood Risk]],'Data for Pull-down'!$I$5:$J$9,2,FALSE),"")</f>
        <v/>
      </c>
      <c r="AN28" s="100">
        <f>'Life and Safety Tabular Data'!L26</f>
        <v>0</v>
      </c>
      <c r="AO28" s="146"/>
      <c r="AP28" s="48"/>
      <c r="AQ28" s="51" t="str">
        <f>IFERROR(VLOOKUP(Book1345234[[#This Row],[Life and Safety Ranking (Injury/Loss of Life)]],'Data for Pull-down'!$K$4:$L$9,2,FALSE),"")</f>
        <v/>
      </c>
      <c r="AR28" s="100"/>
      <c r="AS28" s="146"/>
      <c r="AT28" s="146"/>
      <c r="AU28" s="146"/>
      <c r="AV28" s="48"/>
      <c r="AW28" s="51" t="str">
        <f>IFERROR(VLOOKUP(Book1345234[[#This Row],[Water Supply Yield Ranking]],'Data for Pull-down'!$M$4:$N$9,2,FALSE),"")</f>
        <v/>
      </c>
      <c r="AX28" s="100"/>
      <c r="AY28" s="52"/>
      <c r="AZ28" s="48"/>
      <c r="BA28" s="51" t="str">
        <f>IFERROR(VLOOKUP(Book1345234[[#This Row],[Social Vulnerability Ranking]],'Data for Pull-down'!$O$4:$P$9,2,FALSE),"")</f>
        <v/>
      </c>
      <c r="BB28" s="100"/>
      <c r="BC28" s="146"/>
      <c r="BD28" s="48"/>
      <c r="BE28" s="51" t="str">
        <f>IFERROR(VLOOKUP(Book1345234[[#This Row],[Nature-Based Solutions Ranking]],'Data for Pull-down'!$Q$4:$R$9,2,FALSE),"")</f>
        <v/>
      </c>
      <c r="BF28" s="100"/>
      <c r="BG28" s="52"/>
      <c r="BH28" s="48"/>
      <c r="BI28" s="51" t="str">
        <f>IFERROR(VLOOKUP(Book1345234[[#This Row],[Multiple Benefit Ranking]],'Data for Pull-down'!$S$4:$T$9,2,FALSE),"")</f>
        <v/>
      </c>
      <c r="BJ28" s="125"/>
      <c r="BK28" s="146"/>
      <c r="BL28" s="48"/>
      <c r="BM28" s="51" t="str">
        <f>IFERROR(VLOOKUP(Book1345234[[#This Row],[Operations and Maintenance Ranking]],'Data for Pull-down'!$U$4:$V$9,2,FALSE),"")</f>
        <v/>
      </c>
      <c r="BN28" s="100"/>
      <c r="BO28" s="48"/>
      <c r="BP28" s="51" t="str">
        <f>IFERROR(VLOOKUP(Book1345234[[#This Row],[Administrative, Regulatory and Other Obstacle Ranking]],'Data for Pull-down'!$W$4:$X$9,2,FALSE),"")</f>
        <v/>
      </c>
      <c r="BQ28" s="100"/>
      <c r="BR28" s="48"/>
      <c r="BS28" s="51" t="str">
        <f>IFERROR(VLOOKUP(Book1345234[[#This Row],[Environmental Benefit Ranking]],'Data for Pull-down'!$Y$4:$Z$9,2,FALSE),"")</f>
        <v/>
      </c>
      <c r="BT28" s="100"/>
      <c r="BU28" s="52"/>
      <c r="BV28" s="51" t="str">
        <f>IFERROR(VLOOKUP(Book1345234[[#This Row],[Environmental Impact Ranking]],'Data for Pull-down'!$AA$4:$AB$9,2,FALSE),"")</f>
        <v/>
      </c>
      <c r="BW28" s="117"/>
      <c r="BX28" s="123"/>
      <c r="BY28" s="48"/>
      <c r="BZ28" s="51" t="str">
        <f>IFERROR(VLOOKUP(Book1345234[[#This Row],[Mobility Ranking]],'Data for Pull-down'!$AC$4:$AD$9,2,FALSE),"")</f>
        <v/>
      </c>
      <c r="CA28" s="117"/>
      <c r="CB28" s="48"/>
      <c r="CC28" s="51" t="str">
        <f>IFERROR(VLOOKUP(Book1345234[[#This Row],[Regional Ranking]],'Data for Pull-down'!$AE$4:$AF$9,2,FALSE),"")</f>
        <v/>
      </c>
    </row>
    <row r="29" spans="1:81">
      <c r="A29" s="164"/>
      <c r="B29" s="142"/>
      <c r="C29" s="143">
        <f>Book1345234[[#This Row],[FMP]]*2</f>
        <v>0</v>
      </c>
      <c r="D29" s="43"/>
      <c r="E29" s="43"/>
      <c r="F29" s="52"/>
      <c r="G29" s="48"/>
      <c r="H29" s="48"/>
      <c r="I29" s="48"/>
      <c r="J29" s="48"/>
      <c r="K29" s="45" t="str">
        <f>IFERROR(Book1345234[[#This Row],[Project Cost]]/Book1345234[[#This Row],['# of Structures Removed from 1% Annual Chance FP]],"")</f>
        <v/>
      </c>
      <c r="L29" s="48"/>
      <c r="M29" s="48"/>
      <c r="N29" s="45"/>
      <c r="O29" s="156"/>
      <c r="P29" s="125"/>
      <c r="Q29" s="52"/>
      <c r="R29" s="48"/>
      <c r="S29" s="51" t="str">
        <f>IFERROR(VLOOKUP(Book1345234[[#This Row],[ Severity Ranking: Pre-Project Average Depth of Flooding (100-year)]],'Data for Pull-down'!$A$4:$B$9,2,FALSE),"")</f>
        <v/>
      </c>
      <c r="T29" s="100"/>
      <c r="U29" s="52"/>
      <c r="V29" s="52"/>
      <c r="W29" s="52"/>
      <c r="X29" s="48"/>
      <c r="Y29" s="51" t="str">
        <f>IFERROR(VLOOKUP(Book1345234[[#This Row],[Severity Ranking: Community Need (% Population)]],'Data for Pull-down'!$C$4:$D$9,2,FALSE),"")</f>
        <v/>
      </c>
      <c r="Z29" s="99"/>
      <c r="AA29" s="45"/>
      <c r="AB29" s="48"/>
      <c r="AC29" s="51" t="str">
        <f>IFERROR(VLOOKUP(Book1345234[[#This Row],[Flood Risk Reduction ]],'Data for Pull-down'!$E$4:$F$9,2,FALSE),"")</f>
        <v/>
      </c>
      <c r="AD29" s="99"/>
      <c r="AE29" s="118"/>
      <c r="AF29" s="52"/>
      <c r="AG29" s="52"/>
      <c r="AH29" s="48"/>
      <c r="AI29" s="51" t="str">
        <f>IFERROR(VLOOKUP(Book1345234[[#This Row],[Flood Damage Reduction]],'Data for Pull-down'!$G$4:$H$9,2,FALSE),"")</f>
        <v/>
      </c>
      <c r="AJ29" s="145"/>
      <c r="AK29" s="123"/>
      <c r="AL29" s="52"/>
      <c r="AM29" s="51" t="str">
        <f>IFERROR(VLOOKUP(Book1345234[[#This Row],[ Reduction in Critical Facilities Flood Risk]],'Data for Pull-down'!$I$5:$J$9,2,FALSE),"")</f>
        <v/>
      </c>
      <c r="AN29" s="100">
        <f>'Life and Safety Tabular Data'!L27</f>
        <v>0</v>
      </c>
      <c r="AO29" s="146"/>
      <c r="AP29" s="48"/>
      <c r="AQ29" s="51" t="str">
        <f>IFERROR(VLOOKUP(Book1345234[[#This Row],[Life and Safety Ranking (Injury/Loss of Life)]],'Data for Pull-down'!$K$4:$L$9,2,FALSE),"")</f>
        <v/>
      </c>
      <c r="AR29" s="100"/>
      <c r="AS29" s="146"/>
      <c r="AT29" s="146"/>
      <c r="AU29" s="146"/>
      <c r="AV29" s="48"/>
      <c r="AW29" s="51" t="str">
        <f>IFERROR(VLOOKUP(Book1345234[[#This Row],[Water Supply Yield Ranking]],'Data for Pull-down'!$M$4:$N$9,2,FALSE),"")</f>
        <v/>
      </c>
      <c r="AX29" s="100"/>
      <c r="AY29" s="52"/>
      <c r="AZ29" s="48"/>
      <c r="BA29" s="51" t="str">
        <f>IFERROR(VLOOKUP(Book1345234[[#This Row],[Social Vulnerability Ranking]],'Data for Pull-down'!$O$4:$P$9,2,FALSE),"")</f>
        <v/>
      </c>
      <c r="BB29" s="100"/>
      <c r="BC29" s="146"/>
      <c r="BD29" s="48"/>
      <c r="BE29" s="51" t="str">
        <f>IFERROR(VLOOKUP(Book1345234[[#This Row],[Nature-Based Solutions Ranking]],'Data for Pull-down'!$Q$4:$R$9,2,FALSE),"")</f>
        <v/>
      </c>
      <c r="BF29" s="100"/>
      <c r="BG29" s="52"/>
      <c r="BH29" s="48"/>
      <c r="BI29" s="51" t="str">
        <f>IFERROR(VLOOKUP(Book1345234[[#This Row],[Multiple Benefit Ranking]],'Data for Pull-down'!$S$4:$T$9,2,FALSE),"")</f>
        <v/>
      </c>
      <c r="BJ29" s="125"/>
      <c r="BK29" s="146"/>
      <c r="BL29" s="48"/>
      <c r="BM29" s="51" t="str">
        <f>IFERROR(VLOOKUP(Book1345234[[#This Row],[Operations and Maintenance Ranking]],'Data for Pull-down'!$U$4:$V$9,2,FALSE),"")</f>
        <v/>
      </c>
      <c r="BN29" s="100"/>
      <c r="BO29" s="48"/>
      <c r="BP29" s="51" t="str">
        <f>IFERROR(VLOOKUP(Book1345234[[#This Row],[Administrative, Regulatory and Other Obstacle Ranking]],'Data for Pull-down'!$W$4:$X$9,2,FALSE),"")</f>
        <v/>
      </c>
      <c r="BQ29" s="100"/>
      <c r="BR29" s="48"/>
      <c r="BS29" s="51" t="str">
        <f>IFERROR(VLOOKUP(Book1345234[[#This Row],[Environmental Benefit Ranking]],'Data for Pull-down'!$Y$4:$Z$9,2,FALSE),"")</f>
        <v/>
      </c>
      <c r="BT29" s="100"/>
      <c r="BU29" s="52"/>
      <c r="BV29" s="51" t="str">
        <f>IFERROR(VLOOKUP(Book1345234[[#This Row],[Environmental Impact Ranking]],'Data for Pull-down'!$AA$4:$AB$9,2,FALSE),"")</f>
        <v/>
      </c>
      <c r="BW29" s="117"/>
      <c r="BX29" s="123"/>
      <c r="BY29" s="48"/>
      <c r="BZ29" s="51" t="str">
        <f>IFERROR(VLOOKUP(Book1345234[[#This Row],[Mobility Ranking]],'Data for Pull-down'!$AC$4:$AD$9,2,FALSE),"")</f>
        <v/>
      </c>
      <c r="CA29" s="117"/>
      <c r="CB29" s="48"/>
      <c r="CC29" s="51" t="str">
        <f>IFERROR(VLOOKUP(Book1345234[[#This Row],[Regional Ranking]],'Data for Pull-down'!$AE$4:$AF$9,2,FALSE),"")</f>
        <v/>
      </c>
    </row>
    <row r="30" spans="1:81">
      <c r="A30" s="164"/>
      <c r="B30" s="142"/>
      <c r="C30" s="143">
        <f>Book1345234[[#This Row],[FMP]]*2</f>
        <v>0</v>
      </c>
      <c r="D30" s="43"/>
      <c r="E30" s="43"/>
      <c r="F30" s="52"/>
      <c r="G30" s="48"/>
      <c r="H30" s="48"/>
      <c r="I30" s="48"/>
      <c r="J30" s="48"/>
      <c r="K30" s="45" t="str">
        <f>IFERROR(Book1345234[[#This Row],[Project Cost]]/Book1345234[[#This Row],['# of Structures Removed from 1% Annual Chance FP]],"")</f>
        <v/>
      </c>
      <c r="L30" s="48"/>
      <c r="M30" s="48"/>
      <c r="N30" s="45"/>
      <c r="O30" s="156"/>
      <c r="P30" s="125"/>
      <c r="Q30" s="52"/>
      <c r="R30" s="48"/>
      <c r="S30" s="51" t="str">
        <f>IFERROR(VLOOKUP(Book1345234[[#This Row],[ Severity Ranking: Pre-Project Average Depth of Flooding (100-year)]],'Data for Pull-down'!$A$4:$B$9,2,FALSE),"")</f>
        <v/>
      </c>
      <c r="T30" s="100"/>
      <c r="U30" s="52"/>
      <c r="V30" s="52"/>
      <c r="W30" s="52"/>
      <c r="X30" s="48"/>
      <c r="Y30" s="51" t="str">
        <f>IFERROR(VLOOKUP(Book1345234[[#This Row],[Severity Ranking: Community Need (% Population)]],'Data for Pull-down'!$C$4:$D$9,2,FALSE),"")</f>
        <v/>
      </c>
      <c r="Z30" s="99"/>
      <c r="AA30" s="45"/>
      <c r="AB30" s="48"/>
      <c r="AC30" s="51" t="str">
        <f>IFERROR(VLOOKUP(Book1345234[[#This Row],[Flood Risk Reduction ]],'Data for Pull-down'!$E$4:$F$9,2,FALSE),"")</f>
        <v/>
      </c>
      <c r="AD30" s="99"/>
      <c r="AE30" s="118"/>
      <c r="AF30" s="52"/>
      <c r="AG30" s="52"/>
      <c r="AH30" s="48"/>
      <c r="AI30" s="51" t="str">
        <f>IFERROR(VLOOKUP(Book1345234[[#This Row],[Flood Damage Reduction]],'Data for Pull-down'!$G$4:$H$9,2,FALSE),"")</f>
        <v/>
      </c>
      <c r="AJ30" s="145"/>
      <c r="AK30" s="123"/>
      <c r="AL30" s="52"/>
      <c r="AM30" s="51" t="str">
        <f>IFERROR(VLOOKUP(Book1345234[[#This Row],[ Reduction in Critical Facilities Flood Risk]],'Data for Pull-down'!$I$5:$J$9,2,FALSE),"")</f>
        <v/>
      </c>
      <c r="AN30" s="100">
        <f>'Life and Safety Tabular Data'!L28</f>
        <v>0</v>
      </c>
      <c r="AO30" s="146"/>
      <c r="AP30" s="48"/>
      <c r="AQ30" s="51" t="str">
        <f>IFERROR(VLOOKUP(Book1345234[[#This Row],[Life and Safety Ranking (Injury/Loss of Life)]],'Data for Pull-down'!$K$4:$L$9,2,FALSE),"")</f>
        <v/>
      </c>
      <c r="AR30" s="100"/>
      <c r="AS30" s="146"/>
      <c r="AT30" s="146"/>
      <c r="AU30" s="146"/>
      <c r="AV30" s="48"/>
      <c r="AW30" s="51" t="str">
        <f>IFERROR(VLOOKUP(Book1345234[[#This Row],[Water Supply Yield Ranking]],'Data for Pull-down'!$M$4:$N$9,2,FALSE),"")</f>
        <v/>
      </c>
      <c r="AX30" s="100"/>
      <c r="AY30" s="52"/>
      <c r="AZ30" s="48"/>
      <c r="BA30" s="51" t="str">
        <f>IFERROR(VLOOKUP(Book1345234[[#This Row],[Social Vulnerability Ranking]],'Data for Pull-down'!$O$4:$P$9,2,FALSE),"")</f>
        <v/>
      </c>
      <c r="BB30" s="100"/>
      <c r="BC30" s="146"/>
      <c r="BD30" s="48"/>
      <c r="BE30" s="51" t="str">
        <f>IFERROR(VLOOKUP(Book1345234[[#This Row],[Nature-Based Solutions Ranking]],'Data for Pull-down'!$Q$4:$R$9,2,FALSE),"")</f>
        <v/>
      </c>
      <c r="BF30" s="100"/>
      <c r="BG30" s="52"/>
      <c r="BH30" s="48"/>
      <c r="BI30" s="51" t="str">
        <f>IFERROR(VLOOKUP(Book1345234[[#This Row],[Multiple Benefit Ranking]],'Data for Pull-down'!$S$4:$T$9,2,FALSE),"")</f>
        <v/>
      </c>
      <c r="BJ30" s="125"/>
      <c r="BK30" s="146"/>
      <c r="BL30" s="48"/>
      <c r="BM30" s="51" t="str">
        <f>IFERROR(VLOOKUP(Book1345234[[#This Row],[Operations and Maintenance Ranking]],'Data for Pull-down'!$U$4:$V$9,2,FALSE),"")</f>
        <v/>
      </c>
      <c r="BN30" s="100"/>
      <c r="BO30" s="48"/>
      <c r="BP30" s="51" t="str">
        <f>IFERROR(VLOOKUP(Book1345234[[#This Row],[Administrative, Regulatory and Other Obstacle Ranking]],'Data for Pull-down'!$W$4:$X$9,2,FALSE),"")</f>
        <v/>
      </c>
      <c r="BQ30" s="100"/>
      <c r="BR30" s="48"/>
      <c r="BS30" s="51" t="str">
        <f>IFERROR(VLOOKUP(Book1345234[[#This Row],[Environmental Benefit Ranking]],'Data for Pull-down'!$Y$4:$Z$9,2,FALSE),"")</f>
        <v/>
      </c>
      <c r="BT30" s="100"/>
      <c r="BU30" s="52"/>
      <c r="BV30" s="51" t="str">
        <f>IFERROR(VLOOKUP(Book1345234[[#This Row],[Environmental Impact Ranking]],'Data for Pull-down'!$AA$4:$AB$9,2,FALSE),"")</f>
        <v/>
      </c>
      <c r="BW30" s="117"/>
      <c r="BX30" s="123"/>
      <c r="BY30" s="48"/>
      <c r="BZ30" s="51" t="str">
        <f>IFERROR(VLOOKUP(Book1345234[[#This Row],[Mobility Ranking]],'Data for Pull-down'!$AC$4:$AD$9,2,FALSE),"")</f>
        <v/>
      </c>
      <c r="CA30" s="117"/>
      <c r="CB30" s="48"/>
      <c r="CC30" s="51" t="str">
        <f>IFERROR(VLOOKUP(Book1345234[[#This Row],[Regional Ranking]],'Data for Pull-down'!$AE$4:$AF$9,2,FALSE),"")</f>
        <v/>
      </c>
    </row>
    <row r="31" spans="1:81">
      <c r="A31" s="164"/>
      <c r="B31" s="142"/>
      <c r="C31" s="143">
        <f>Book1345234[[#This Row],[FMP]]*2</f>
        <v>0</v>
      </c>
      <c r="D31" s="43"/>
      <c r="E31" s="43"/>
      <c r="F31" s="52"/>
      <c r="G31" s="48"/>
      <c r="H31" s="48"/>
      <c r="I31" s="48"/>
      <c r="J31" s="48"/>
      <c r="K31" s="45" t="str">
        <f>IFERROR(Book1345234[[#This Row],[Project Cost]]/Book1345234[[#This Row],['# of Structures Removed from 1% Annual Chance FP]],"")</f>
        <v/>
      </c>
      <c r="L31" s="48"/>
      <c r="M31" s="48"/>
      <c r="N31" s="45"/>
      <c r="O31" s="156"/>
      <c r="P31" s="125"/>
      <c r="Q31" s="52"/>
      <c r="R31" s="48"/>
      <c r="S31" s="51" t="str">
        <f>IFERROR(VLOOKUP(Book1345234[[#This Row],[ Severity Ranking: Pre-Project Average Depth of Flooding (100-year)]],'Data for Pull-down'!$A$4:$B$9,2,FALSE),"")</f>
        <v/>
      </c>
      <c r="T31" s="100"/>
      <c r="U31" s="52"/>
      <c r="V31" s="52"/>
      <c r="W31" s="52"/>
      <c r="X31" s="48"/>
      <c r="Y31" s="51" t="str">
        <f>IFERROR(VLOOKUP(Book1345234[[#This Row],[Severity Ranking: Community Need (% Population)]],'Data for Pull-down'!$C$4:$D$9,2,FALSE),"")</f>
        <v/>
      </c>
      <c r="Z31" s="99"/>
      <c r="AA31" s="45"/>
      <c r="AB31" s="48"/>
      <c r="AC31" s="51" t="str">
        <f>IFERROR(VLOOKUP(Book1345234[[#This Row],[Flood Risk Reduction ]],'Data for Pull-down'!$E$4:$F$9,2,FALSE),"")</f>
        <v/>
      </c>
      <c r="AD31" s="99"/>
      <c r="AE31" s="118"/>
      <c r="AF31" s="52"/>
      <c r="AG31" s="52"/>
      <c r="AH31" s="48"/>
      <c r="AI31" s="51" t="str">
        <f>IFERROR(VLOOKUP(Book1345234[[#This Row],[Flood Damage Reduction]],'Data for Pull-down'!$G$4:$H$9,2,FALSE),"")</f>
        <v/>
      </c>
      <c r="AJ31" s="145"/>
      <c r="AK31" s="123"/>
      <c r="AL31" s="52"/>
      <c r="AM31" s="51" t="str">
        <f>IFERROR(VLOOKUP(Book1345234[[#This Row],[ Reduction in Critical Facilities Flood Risk]],'Data for Pull-down'!$I$5:$J$9,2,FALSE),"")</f>
        <v/>
      </c>
      <c r="AN31" s="100">
        <f>'Life and Safety Tabular Data'!L29</f>
        <v>0</v>
      </c>
      <c r="AO31" s="146"/>
      <c r="AP31" s="48"/>
      <c r="AQ31" s="51" t="str">
        <f>IFERROR(VLOOKUP(Book1345234[[#This Row],[Life and Safety Ranking (Injury/Loss of Life)]],'Data for Pull-down'!$K$4:$L$9,2,FALSE),"")</f>
        <v/>
      </c>
      <c r="AR31" s="100"/>
      <c r="AS31" s="146"/>
      <c r="AT31" s="146"/>
      <c r="AU31" s="146"/>
      <c r="AV31" s="48"/>
      <c r="AW31" s="51" t="str">
        <f>IFERROR(VLOOKUP(Book1345234[[#This Row],[Water Supply Yield Ranking]],'Data for Pull-down'!$M$4:$N$9,2,FALSE),"")</f>
        <v/>
      </c>
      <c r="AX31" s="100"/>
      <c r="AY31" s="52"/>
      <c r="AZ31" s="48"/>
      <c r="BA31" s="51" t="str">
        <f>IFERROR(VLOOKUP(Book1345234[[#This Row],[Social Vulnerability Ranking]],'Data for Pull-down'!$O$4:$P$9,2,FALSE),"")</f>
        <v/>
      </c>
      <c r="BB31" s="100"/>
      <c r="BC31" s="146"/>
      <c r="BD31" s="48"/>
      <c r="BE31" s="51" t="str">
        <f>IFERROR(VLOOKUP(Book1345234[[#This Row],[Nature-Based Solutions Ranking]],'Data for Pull-down'!$Q$4:$R$9,2,FALSE),"")</f>
        <v/>
      </c>
      <c r="BF31" s="100"/>
      <c r="BG31" s="52"/>
      <c r="BH31" s="48"/>
      <c r="BI31" s="51" t="str">
        <f>IFERROR(VLOOKUP(Book1345234[[#This Row],[Multiple Benefit Ranking]],'Data for Pull-down'!$S$4:$T$9,2,FALSE),"")</f>
        <v/>
      </c>
      <c r="BJ31" s="125"/>
      <c r="BK31" s="146"/>
      <c r="BL31" s="48"/>
      <c r="BM31" s="51" t="str">
        <f>IFERROR(VLOOKUP(Book1345234[[#This Row],[Operations and Maintenance Ranking]],'Data for Pull-down'!$U$4:$V$9,2,FALSE),"")</f>
        <v/>
      </c>
      <c r="BN31" s="100"/>
      <c r="BO31" s="48"/>
      <c r="BP31" s="51" t="str">
        <f>IFERROR(VLOOKUP(Book1345234[[#This Row],[Administrative, Regulatory and Other Obstacle Ranking]],'Data for Pull-down'!$W$4:$X$9,2,FALSE),"")</f>
        <v/>
      </c>
      <c r="BQ31" s="100"/>
      <c r="BR31" s="48"/>
      <c r="BS31" s="51" t="str">
        <f>IFERROR(VLOOKUP(Book1345234[[#This Row],[Environmental Benefit Ranking]],'Data for Pull-down'!$Y$4:$Z$9,2,FALSE),"")</f>
        <v/>
      </c>
      <c r="BT31" s="100"/>
      <c r="BU31" s="52"/>
      <c r="BV31" s="51" t="str">
        <f>IFERROR(VLOOKUP(Book1345234[[#This Row],[Environmental Impact Ranking]],'Data for Pull-down'!$AA$4:$AB$9,2,FALSE),"")</f>
        <v/>
      </c>
      <c r="BW31" s="117"/>
      <c r="BX31" s="123"/>
      <c r="BY31" s="48"/>
      <c r="BZ31" s="51" t="str">
        <f>IFERROR(VLOOKUP(Book1345234[[#This Row],[Mobility Ranking]],'Data for Pull-down'!$AC$4:$AD$9,2,FALSE),"")</f>
        <v/>
      </c>
      <c r="CA31" s="117"/>
      <c r="CB31" s="48"/>
      <c r="CC31" s="51" t="str">
        <f>IFERROR(VLOOKUP(Book1345234[[#This Row],[Regional Ranking]],'Data for Pull-down'!$AE$4:$AF$9,2,FALSE),"")</f>
        <v/>
      </c>
    </row>
    <row r="32" spans="1:81">
      <c r="A32" s="164"/>
      <c r="B32" s="142"/>
      <c r="C32" s="143">
        <f>Book1345234[[#This Row],[FMP]]*2</f>
        <v>0</v>
      </c>
      <c r="D32" s="43"/>
      <c r="E32" s="43"/>
      <c r="F32" s="52"/>
      <c r="G32" s="48"/>
      <c r="H32" s="48"/>
      <c r="I32" s="48"/>
      <c r="J32" s="48"/>
      <c r="K32" s="45" t="str">
        <f>IFERROR(Book1345234[[#This Row],[Project Cost]]/Book1345234[[#This Row],['# of Structures Removed from 1% Annual Chance FP]],"")</f>
        <v/>
      </c>
      <c r="L32" s="48"/>
      <c r="M32" s="48"/>
      <c r="N32" s="45"/>
      <c r="O32" s="156"/>
      <c r="P32" s="125"/>
      <c r="Q32" s="52"/>
      <c r="R32" s="48"/>
      <c r="S32" s="51" t="str">
        <f>IFERROR(VLOOKUP(Book1345234[[#This Row],[ Severity Ranking: Pre-Project Average Depth of Flooding (100-year)]],'Data for Pull-down'!$A$4:$B$9,2,FALSE),"")</f>
        <v/>
      </c>
      <c r="T32" s="100"/>
      <c r="U32" s="52"/>
      <c r="V32" s="52"/>
      <c r="W32" s="52"/>
      <c r="X32" s="48"/>
      <c r="Y32" s="51" t="str">
        <f>IFERROR(VLOOKUP(Book1345234[[#This Row],[Severity Ranking: Community Need (% Population)]],'Data for Pull-down'!$C$4:$D$9,2,FALSE),"")</f>
        <v/>
      </c>
      <c r="Z32" s="99"/>
      <c r="AA32" s="45"/>
      <c r="AB32" s="48"/>
      <c r="AC32" s="51" t="str">
        <f>IFERROR(VLOOKUP(Book1345234[[#This Row],[Flood Risk Reduction ]],'Data for Pull-down'!$E$4:$F$9,2,FALSE),"")</f>
        <v/>
      </c>
      <c r="AD32" s="99"/>
      <c r="AE32" s="118"/>
      <c r="AF32" s="52"/>
      <c r="AG32" s="52"/>
      <c r="AH32" s="48"/>
      <c r="AI32" s="51" t="str">
        <f>IFERROR(VLOOKUP(Book1345234[[#This Row],[Flood Damage Reduction]],'Data for Pull-down'!$G$4:$H$9,2,FALSE),"")</f>
        <v/>
      </c>
      <c r="AJ32" s="145"/>
      <c r="AK32" s="123"/>
      <c r="AL32" s="52"/>
      <c r="AM32" s="51" t="str">
        <f>IFERROR(VLOOKUP(Book1345234[[#This Row],[ Reduction in Critical Facilities Flood Risk]],'Data for Pull-down'!$I$5:$J$9,2,FALSE),"")</f>
        <v/>
      </c>
      <c r="AN32" s="100">
        <f>'Life and Safety Tabular Data'!L30</f>
        <v>0</v>
      </c>
      <c r="AO32" s="146"/>
      <c r="AP32" s="48"/>
      <c r="AQ32" s="51" t="str">
        <f>IFERROR(VLOOKUP(Book1345234[[#This Row],[Life and Safety Ranking (Injury/Loss of Life)]],'Data for Pull-down'!$K$4:$L$9,2,FALSE),"")</f>
        <v/>
      </c>
      <c r="AR32" s="100"/>
      <c r="AS32" s="146"/>
      <c r="AT32" s="146"/>
      <c r="AU32" s="146"/>
      <c r="AV32" s="48"/>
      <c r="AW32" s="51" t="str">
        <f>IFERROR(VLOOKUP(Book1345234[[#This Row],[Water Supply Yield Ranking]],'Data for Pull-down'!$M$4:$N$9,2,FALSE),"")</f>
        <v/>
      </c>
      <c r="AX32" s="100"/>
      <c r="AY32" s="52"/>
      <c r="AZ32" s="48"/>
      <c r="BA32" s="51" t="str">
        <f>IFERROR(VLOOKUP(Book1345234[[#This Row],[Social Vulnerability Ranking]],'Data for Pull-down'!$O$4:$P$9,2,FALSE),"")</f>
        <v/>
      </c>
      <c r="BB32" s="100"/>
      <c r="BC32" s="146"/>
      <c r="BD32" s="48"/>
      <c r="BE32" s="51" t="str">
        <f>IFERROR(VLOOKUP(Book1345234[[#This Row],[Nature-Based Solutions Ranking]],'Data for Pull-down'!$Q$4:$R$9,2,FALSE),"")</f>
        <v/>
      </c>
      <c r="BF32" s="100"/>
      <c r="BG32" s="52"/>
      <c r="BH32" s="48"/>
      <c r="BI32" s="51" t="str">
        <f>IFERROR(VLOOKUP(Book1345234[[#This Row],[Multiple Benefit Ranking]],'Data for Pull-down'!$S$4:$T$9,2,FALSE),"")</f>
        <v/>
      </c>
      <c r="BJ32" s="125"/>
      <c r="BK32" s="146"/>
      <c r="BL32" s="48"/>
      <c r="BM32" s="51" t="str">
        <f>IFERROR(VLOOKUP(Book1345234[[#This Row],[Operations and Maintenance Ranking]],'Data for Pull-down'!$U$4:$V$9,2,FALSE),"")</f>
        <v/>
      </c>
      <c r="BN32" s="100"/>
      <c r="BO32" s="48"/>
      <c r="BP32" s="51" t="str">
        <f>IFERROR(VLOOKUP(Book1345234[[#This Row],[Administrative, Regulatory and Other Obstacle Ranking]],'Data for Pull-down'!$W$4:$X$9,2,FALSE),"")</f>
        <v/>
      </c>
      <c r="BQ32" s="100"/>
      <c r="BR32" s="48"/>
      <c r="BS32" s="51" t="str">
        <f>IFERROR(VLOOKUP(Book1345234[[#This Row],[Environmental Benefit Ranking]],'Data for Pull-down'!$Y$4:$Z$9,2,FALSE),"")</f>
        <v/>
      </c>
      <c r="BT32" s="100"/>
      <c r="BU32" s="52"/>
      <c r="BV32" s="51" t="str">
        <f>IFERROR(VLOOKUP(Book1345234[[#This Row],[Environmental Impact Ranking]],'Data for Pull-down'!$AA$4:$AB$9,2,FALSE),"")</f>
        <v/>
      </c>
      <c r="BW32" s="117"/>
      <c r="BX32" s="123"/>
      <c r="BY32" s="48"/>
      <c r="BZ32" s="51" t="str">
        <f>IFERROR(VLOOKUP(Book1345234[[#This Row],[Mobility Ranking]],'Data for Pull-down'!$AC$4:$AD$9,2,FALSE),"")</f>
        <v/>
      </c>
      <c r="CA32" s="117"/>
      <c r="CB32" s="48"/>
      <c r="CC32" s="51" t="str">
        <f>IFERROR(VLOOKUP(Book1345234[[#This Row],[Regional Ranking]],'Data for Pull-down'!$AE$4:$AF$9,2,FALSE),"")</f>
        <v/>
      </c>
    </row>
    <row r="33" spans="1:81">
      <c r="A33" s="164"/>
      <c r="B33" s="142"/>
      <c r="C33" s="143">
        <f>Book1345234[[#This Row],[FMP]]*2</f>
        <v>0</v>
      </c>
      <c r="D33" s="43"/>
      <c r="E33" s="43"/>
      <c r="F33" s="52"/>
      <c r="G33" s="48"/>
      <c r="H33" s="48"/>
      <c r="I33" s="48"/>
      <c r="J33" s="48"/>
      <c r="K33" s="45" t="str">
        <f>IFERROR(Book1345234[[#This Row],[Project Cost]]/Book1345234[[#This Row],['# of Structures Removed from 1% Annual Chance FP]],"")</f>
        <v/>
      </c>
      <c r="L33" s="48"/>
      <c r="M33" s="48"/>
      <c r="N33" s="45"/>
      <c r="O33" s="156"/>
      <c r="P33" s="125"/>
      <c r="Q33" s="52"/>
      <c r="R33" s="48"/>
      <c r="S33" s="51" t="str">
        <f>IFERROR(VLOOKUP(Book1345234[[#This Row],[ Severity Ranking: Pre-Project Average Depth of Flooding (100-year)]],'Data for Pull-down'!$A$4:$B$9,2,FALSE),"")</f>
        <v/>
      </c>
      <c r="T33" s="100"/>
      <c r="U33" s="52"/>
      <c r="V33" s="52"/>
      <c r="W33" s="52"/>
      <c r="X33" s="48"/>
      <c r="Y33" s="51" t="str">
        <f>IFERROR(VLOOKUP(Book1345234[[#This Row],[Severity Ranking: Community Need (% Population)]],'Data for Pull-down'!$C$4:$D$9,2,FALSE),"")</f>
        <v/>
      </c>
      <c r="Z33" s="99"/>
      <c r="AA33" s="45"/>
      <c r="AB33" s="48"/>
      <c r="AC33" s="51" t="str">
        <f>IFERROR(VLOOKUP(Book1345234[[#This Row],[Flood Risk Reduction ]],'Data for Pull-down'!$E$4:$F$9,2,FALSE),"")</f>
        <v/>
      </c>
      <c r="AD33" s="99"/>
      <c r="AE33" s="118"/>
      <c r="AF33" s="52"/>
      <c r="AG33" s="52"/>
      <c r="AH33" s="48"/>
      <c r="AI33" s="51" t="str">
        <f>IFERROR(VLOOKUP(Book1345234[[#This Row],[Flood Damage Reduction]],'Data for Pull-down'!$G$4:$H$9,2,FALSE),"")</f>
        <v/>
      </c>
      <c r="AJ33" s="145"/>
      <c r="AK33" s="123"/>
      <c r="AL33" s="52"/>
      <c r="AM33" s="51" t="str">
        <f>IFERROR(VLOOKUP(Book1345234[[#This Row],[ Reduction in Critical Facilities Flood Risk]],'Data for Pull-down'!$I$5:$J$9,2,FALSE),"")</f>
        <v/>
      </c>
      <c r="AN33" s="100">
        <f>'Life and Safety Tabular Data'!L31</f>
        <v>0</v>
      </c>
      <c r="AO33" s="146"/>
      <c r="AP33" s="48"/>
      <c r="AQ33" s="51" t="str">
        <f>IFERROR(VLOOKUP(Book1345234[[#This Row],[Life and Safety Ranking (Injury/Loss of Life)]],'Data for Pull-down'!$K$4:$L$9,2,FALSE),"")</f>
        <v/>
      </c>
      <c r="AR33" s="100"/>
      <c r="AS33" s="146"/>
      <c r="AT33" s="146"/>
      <c r="AU33" s="146"/>
      <c r="AV33" s="48"/>
      <c r="AW33" s="51" t="str">
        <f>IFERROR(VLOOKUP(Book1345234[[#This Row],[Water Supply Yield Ranking]],'Data for Pull-down'!$M$4:$N$9,2,FALSE),"")</f>
        <v/>
      </c>
      <c r="AX33" s="100"/>
      <c r="AY33" s="52"/>
      <c r="AZ33" s="48"/>
      <c r="BA33" s="51" t="str">
        <f>IFERROR(VLOOKUP(Book1345234[[#This Row],[Social Vulnerability Ranking]],'Data for Pull-down'!$O$4:$P$9,2,FALSE),"")</f>
        <v/>
      </c>
      <c r="BB33" s="100"/>
      <c r="BC33" s="146"/>
      <c r="BD33" s="48"/>
      <c r="BE33" s="51" t="str">
        <f>IFERROR(VLOOKUP(Book1345234[[#This Row],[Nature-Based Solutions Ranking]],'Data for Pull-down'!$Q$4:$R$9,2,FALSE),"")</f>
        <v/>
      </c>
      <c r="BF33" s="100"/>
      <c r="BG33" s="52"/>
      <c r="BH33" s="48"/>
      <c r="BI33" s="51" t="str">
        <f>IFERROR(VLOOKUP(Book1345234[[#This Row],[Multiple Benefit Ranking]],'Data for Pull-down'!$S$4:$T$9,2,FALSE),"")</f>
        <v/>
      </c>
      <c r="BJ33" s="125"/>
      <c r="BK33" s="146"/>
      <c r="BL33" s="48"/>
      <c r="BM33" s="51" t="str">
        <f>IFERROR(VLOOKUP(Book1345234[[#This Row],[Operations and Maintenance Ranking]],'Data for Pull-down'!$U$4:$V$9,2,FALSE),"")</f>
        <v/>
      </c>
      <c r="BN33" s="100"/>
      <c r="BO33" s="48"/>
      <c r="BP33" s="51" t="str">
        <f>IFERROR(VLOOKUP(Book1345234[[#This Row],[Administrative, Regulatory and Other Obstacle Ranking]],'Data for Pull-down'!$W$4:$X$9,2,FALSE),"")</f>
        <v/>
      </c>
      <c r="BQ33" s="100"/>
      <c r="BR33" s="48"/>
      <c r="BS33" s="51" t="str">
        <f>IFERROR(VLOOKUP(Book1345234[[#This Row],[Environmental Benefit Ranking]],'Data for Pull-down'!$Y$4:$Z$9,2,FALSE),"")</f>
        <v/>
      </c>
      <c r="BT33" s="100"/>
      <c r="BU33" s="52"/>
      <c r="BV33" s="51" t="str">
        <f>IFERROR(VLOOKUP(Book1345234[[#This Row],[Environmental Impact Ranking]],'Data for Pull-down'!$AA$4:$AB$9,2,FALSE),"")</f>
        <v/>
      </c>
      <c r="BW33" s="117"/>
      <c r="BX33" s="123"/>
      <c r="BY33" s="48"/>
      <c r="BZ33" s="51" t="str">
        <f>IFERROR(VLOOKUP(Book1345234[[#This Row],[Mobility Ranking]],'Data for Pull-down'!$AC$4:$AD$9,2,FALSE),"")</f>
        <v/>
      </c>
      <c r="CA33" s="117"/>
      <c r="CB33" s="48"/>
      <c r="CC33" s="51" t="str">
        <f>IFERROR(VLOOKUP(Book1345234[[#This Row],[Regional Ranking]],'Data for Pull-down'!$AE$4:$AF$9,2,FALSE),"")</f>
        <v/>
      </c>
    </row>
    <row r="34" spans="1:81">
      <c r="A34" s="164"/>
      <c r="B34" s="142"/>
      <c r="C34" s="143">
        <f>Book1345234[[#This Row],[FMP]]*2</f>
        <v>0</v>
      </c>
      <c r="D34" s="43"/>
      <c r="E34" s="43"/>
      <c r="F34" s="52"/>
      <c r="G34" s="48"/>
      <c r="H34" s="48"/>
      <c r="I34" s="48"/>
      <c r="J34" s="48"/>
      <c r="K34" s="45" t="str">
        <f>IFERROR(Book1345234[[#This Row],[Project Cost]]/Book1345234[[#This Row],['# of Structures Removed from 1% Annual Chance FP]],"")</f>
        <v/>
      </c>
      <c r="L34" s="48"/>
      <c r="M34" s="48"/>
      <c r="N34" s="45"/>
      <c r="O34" s="156"/>
      <c r="P34" s="125"/>
      <c r="Q34" s="52"/>
      <c r="R34" s="48"/>
      <c r="S34" s="51" t="str">
        <f>IFERROR(VLOOKUP(Book1345234[[#This Row],[ Severity Ranking: Pre-Project Average Depth of Flooding (100-year)]],'Data for Pull-down'!$A$4:$B$9,2,FALSE),"")</f>
        <v/>
      </c>
      <c r="T34" s="100"/>
      <c r="U34" s="52"/>
      <c r="V34" s="52"/>
      <c r="W34" s="52"/>
      <c r="X34" s="48"/>
      <c r="Y34" s="51" t="str">
        <f>IFERROR(VLOOKUP(Book1345234[[#This Row],[Severity Ranking: Community Need (% Population)]],'Data for Pull-down'!$C$4:$D$9,2,FALSE),"")</f>
        <v/>
      </c>
      <c r="Z34" s="99"/>
      <c r="AA34" s="45"/>
      <c r="AB34" s="48"/>
      <c r="AC34" s="51" t="str">
        <f>IFERROR(VLOOKUP(Book1345234[[#This Row],[Flood Risk Reduction ]],'Data for Pull-down'!$E$4:$F$9,2,FALSE),"")</f>
        <v/>
      </c>
      <c r="AD34" s="99"/>
      <c r="AE34" s="118"/>
      <c r="AF34" s="52"/>
      <c r="AG34" s="52"/>
      <c r="AH34" s="48"/>
      <c r="AI34" s="51" t="str">
        <f>IFERROR(VLOOKUP(Book1345234[[#This Row],[Flood Damage Reduction]],'Data for Pull-down'!$G$4:$H$9,2,FALSE),"")</f>
        <v/>
      </c>
      <c r="AJ34" s="145"/>
      <c r="AK34" s="123"/>
      <c r="AL34" s="52"/>
      <c r="AM34" s="51" t="str">
        <f>IFERROR(VLOOKUP(Book1345234[[#This Row],[ Reduction in Critical Facilities Flood Risk]],'Data for Pull-down'!$I$5:$J$9,2,FALSE),"")</f>
        <v/>
      </c>
      <c r="AN34" s="100">
        <f>'Life and Safety Tabular Data'!L32</f>
        <v>0</v>
      </c>
      <c r="AO34" s="146"/>
      <c r="AP34" s="48"/>
      <c r="AQ34" s="51" t="str">
        <f>IFERROR(VLOOKUP(Book1345234[[#This Row],[Life and Safety Ranking (Injury/Loss of Life)]],'Data for Pull-down'!$K$4:$L$9,2,FALSE),"")</f>
        <v/>
      </c>
      <c r="AR34" s="100"/>
      <c r="AS34" s="146"/>
      <c r="AT34" s="146"/>
      <c r="AU34" s="146"/>
      <c r="AV34" s="48"/>
      <c r="AW34" s="51" t="str">
        <f>IFERROR(VLOOKUP(Book1345234[[#This Row],[Water Supply Yield Ranking]],'Data for Pull-down'!$M$4:$N$9,2,FALSE),"")</f>
        <v/>
      </c>
      <c r="AX34" s="100"/>
      <c r="AY34" s="52"/>
      <c r="AZ34" s="48"/>
      <c r="BA34" s="51" t="str">
        <f>IFERROR(VLOOKUP(Book1345234[[#This Row],[Social Vulnerability Ranking]],'Data for Pull-down'!$O$4:$P$9,2,FALSE),"")</f>
        <v/>
      </c>
      <c r="BB34" s="100"/>
      <c r="BC34" s="146"/>
      <c r="BD34" s="48"/>
      <c r="BE34" s="51" t="str">
        <f>IFERROR(VLOOKUP(Book1345234[[#This Row],[Nature-Based Solutions Ranking]],'Data for Pull-down'!$Q$4:$R$9,2,FALSE),"")</f>
        <v/>
      </c>
      <c r="BF34" s="100"/>
      <c r="BG34" s="52"/>
      <c r="BH34" s="48"/>
      <c r="BI34" s="51" t="str">
        <f>IFERROR(VLOOKUP(Book1345234[[#This Row],[Multiple Benefit Ranking]],'Data for Pull-down'!$S$4:$T$9,2,FALSE),"")</f>
        <v/>
      </c>
      <c r="BJ34" s="125"/>
      <c r="BK34" s="146"/>
      <c r="BL34" s="48"/>
      <c r="BM34" s="51" t="str">
        <f>IFERROR(VLOOKUP(Book1345234[[#This Row],[Operations and Maintenance Ranking]],'Data for Pull-down'!$U$4:$V$9,2,FALSE),"")</f>
        <v/>
      </c>
      <c r="BN34" s="100"/>
      <c r="BO34" s="48"/>
      <c r="BP34" s="51" t="str">
        <f>IFERROR(VLOOKUP(Book1345234[[#This Row],[Administrative, Regulatory and Other Obstacle Ranking]],'Data for Pull-down'!$W$4:$X$9,2,FALSE),"")</f>
        <v/>
      </c>
      <c r="BQ34" s="100"/>
      <c r="BR34" s="48"/>
      <c r="BS34" s="51" t="str">
        <f>IFERROR(VLOOKUP(Book1345234[[#This Row],[Environmental Benefit Ranking]],'Data for Pull-down'!$Y$4:$Z$9,2,FALSE),"")</f>
        <v/>
      </c>
      <c r="BT34" s="100"/>
      <c r="BU34" s="52"/>
      <c r="BV34" s="51" t="str">
        <f>IFERROR(VLOOKUP(Book1345234[[#This Row],[Environmental Impact Ranking]],'Data for Pull-down'!$AA$4:$AB$9,2,FALSE),"")</f>
        <v/>
      </c>
      <c r="BW34" s="117"/>
      <c r="BX34" s="123"/>
      <c r="BY34" s="48"/>
      <c r="BZ34" s="51" t="str">
        <f>IFERROR(VLOOKUP(Book1345234[[#This Row],[Mobility Ranking]],'Data for Pull-down'!$AC$4:$AD$9,2,FALSE),"")</f>
        <v/>
      </c>
      <c r="CA34" s="117"/>
      <c r="CB34" s="48"/>
      <c r="CC34" s="51" t="str">
        <f>IFERROR(VLOOKUP(Book1345234[[#This Row],[Regional Ranking]],'Data for Pull-down'!$AE$4:$AF$9,2,FALSE),"")</f>
        <v/>
      </c>
    </row>
    <row r="35" spans="1:81">
      <c r="A35" s="164"/>
      <c r="B35" s="142"/>
      <c r="C35" s="143">
        <f>Book1345234[[#This Row],[FMP]]*2</f>
        <v>0</v>
      </c>
      <c r="D35" s="43"/>
      <c r="E35" s="43"/>
      <c r="F35" s="52"/>
      <c r="G35" s="48"/>
      <c r="H35" s="48"/>
      <c r="I35" s="48"/>
      <c r="J35" s="48"/>
      <c r="K35" s="45" t="str">
        <f>IFERROR(Book1345234[[#This Row],[Project Cost]]/Book1345234[[#This Row],['# of Structures Removed from 1% Annual Chance FP]],"")</f>
        <v/>
      </c>
      <c r="L35" s="48"/>
      <c r="M35" s="48"/>
      <c r="N35" s="45"/>
      <c r="O35" s="156"/>
      <c r="P35" s="125"/>
      <c r="Q35" s="52"/>
      <c r="R35" s="48"/>
      <c r="S35" s="51" t="str">
        <f>IFERROR(VLOOKUP(Book1345234[[#This Row],[ Severity Ranking: Pre-Project Average Depth of Flooding (100-year)]],'Data for Pull-down'!$A$4:$B$9,2,FALSE),"")</f>
        <v/>
      </c>
      <c r="T35" s="100"/>
      <c r="U35" s="52"/>
      <c r="V35" s="52"/>
      <c r="W35" s="52"/>
      <c r="X35" s="48"/>
      <c r="Y35" s="51" t="str">
        <f>IFERROR(VLOOKUP(Book1345234[[#This Row],[Severity Ranking: Community Need (% Population)]],'Data for Pull-down'!$C$4:$D$9,2,FALSE),"")</f>
        <v/>
      </c>
      <c r="Z35" s="99"/>
      <c r="AA35" s="45"/>
      <c r="AB35" s="48"/>
      <c r="AC35" s="51" t="str">
        <f>IFERROR(VLOOKUP(Book1345234[[#This Row],[Flood Risk Reduction ]],'Data for Pull-down'!$E$4:$F$9,2,FALSE),"")</f>
        <v/>
      </c>
      <c r="AD35" s="99"/>
      <c r="AE35" s="118"/>
      <c r="AF35" s="52"/>
      <c r="AG35" s="52"/>
      <c r="AH35" s="48"/>
      <c r="AI35" s="51" t="str">
        <f>IFERROR(VLOOKUP(Book1345234[[#This Row],[Flood Damage Reduction]],'Data for Pull-down'!$G$4:$H$9,2,FALSE),"")</f>
        <v/>
      </c>
      <c r="AJ35" s="145"/>
      <c r="AK35" s="123"/>
      <c r="AL35" s="52"/>
      <c r="AM35" s="51" t="str">
        <f>IFERROR(VLOOKUP(Book1345234[[#This Row],[ Reduction in Critical Facilities Flood Risk]],'Data for Pull-down'!$I$5:$J$9,2,FALSE),"")</f>
        <v/>
      </c>
      <c r="AN35" s="100">
        <f>'Life and Safety Tabular Data'!L33</f>
        <v>0</v>
      </c>
      <c r="AO35" s="146"/>
      <c r="AP35" s="48"/>
      <c r="AQ35" s="51" t="str">
        <f>IFERROR(VLOOKUP(Book1345234[[#This Row],[Life and Safety Ranking (Injury/Loss of Life)]],'Data for Pull-down'!$K$4:$L$9,2,FALSE),"")</f>
        <v/>
      </c>
      <c r="AR35" s="100"/>
      <c r="AS35" s="146"/>
      <c r="AT35" s="146"/>
      <c r="AU35" s="146"/>
      <c r="AV35" s="48"/>
      <c r="AW35" s="51" t="str">
        <f>IFERROR(VLOOKUP(Book1345234[[#This Row],[Water Supply Yield Ranking]],'Data for Pull-down'!$M$4:$N$9,2,FALSE),"")</f>
        <v/>
      </c>
      <c r="AX35" s="100"/>
      <c r="AY35" s="52"/>
      <c r="AZ35" s="48"/>
      <c r="BA35" s="51" t="str">
        <f>IFERROR(VLOOKUP(Book1345234[[#This Row],[Social Vulnerability Ranking]],'Data for Pull-down'!$O$4:$P$9,2,FALSE),"")</f>
        <v/>
      </c>
      <c r="BB35" s="100"/>
      <c r="BC35" s="146"/>
      <c r="BD35" s="48"/>
      <c r="BE35" s="51" t="str">
        <f>IFERROR(VLOOKUP(Book1345234[[#This Row],[Nature-Based Solutions Ranking]],'Data for Pull-down'!$Q$4:$R$9,2,FALSE),"")</f>
        <v/>
      </c>
      <c r="BF35" s="100"/>
      <c r="BG35" s="52"/>
      <c r="BH35" s="48"/>
      <c r="BI35" s="51" t="str">
        <f>IFERROR(VLOOKUP(Book1345234[[#This Row],[Multiple Benefit Ranking]],'Data for Pull-down'!$S$4:$T$9,2,FALSE),"")</f>
        <v/>
      </c>
      <c r="BJ35" s="125"/>
      <c r="BK35" s="146"/>
      <c r="BL35" s="48"/>
      <c r="BM35" s="51" t="str">
        <f>IFERROR(VLOOKUP(Book1345234[[#This Row],[Operations and Maintenance Ranking]],'Data for Pull-down'!$U$4:$V$9,2,FALSE),"")</f>
        <v/>
      </c>
      <c r="BN35" s="100"/>
      <c r="BO35" s="48"/>
      <c r="BP35" s="51" t="str">
        <f>IFERROR(VLOOKUP(Book1345234[[#This Row],[Administrative, Regulatory and Other Obstacle Ranking]],'Data for Pull-down'!$W$4:$X$9,2,FALSE),"")</f>
        <v/>
      </c>
      <c r="BQ35" s="100"/>
      <c r="BR35" s="48"/>
      <c r="BS35" s="51" t="str">
        <f>IFERROR(VLOOKUP(Book1345234[[#This Row],[Environmental Benefit Ranking]],'Data for Pull-down'!$Y$4:$Z$9,2,FALSE),"")</f>
        <v/>
      </c>
      <c r="BT35" s="100"/>
      <c r="BU35" s="52"/>
      <c r="BV35" s="51" t="str">
        <f>IFERROR(VLOOKUP(Book1345234[[#This Row],[Environmental Impact Ranking]],'Data for Pull-down'!$AA$4:$AB$9,2,FALSE),"")</f>
        <v/>
      </c>
      <c r="BW35" s="117"/>
      <c r="BX35" s="123"/>
      <c r="BY35" s="48"/>
      <c r="BZ35" s="51" t="str">
        <f>IFERROR(VLOOKUP(Book1345234[[#This Row],[Mobility Ranking]],'Data for Pull-down'!$AC$4:$AD$9,2,FALSE),"")</f>
        <v/>
      </c>
      <c r="CA35" s="117"/>
      <c r="CB35" s="48"/>
      <c r="CC35" s="51" t="str">
        <f>IFERROR(VLOOKUP(Book1345234[[#This Row],[Regional Ranking]],'Data for Pull-down'!$AE$4:$AF$9,2,FALSE),"")</f>
        <v/>
      </c>
    </row>
    <row r="36" spans="1:81">
      <c r="A36" s="164"/>
      <c r="B36" s="142"/>
      <c r="C36" s="143">
        <f>Book1345234[[#This Row],[FMP]]*2</f>
        <v>0</v>
      </c>
      <c r="D36" s="43"/>
      <c r="E36" s="43"/>
      <c r="F36" s="52"/>
      <c r="G36" s="48"/>
      <c r="H36" s="48"/>
      <c r="I36" s="48"/>
      <c r="J36" s="48"/>
      <c r="K36" s="45" t="str">
        <f>IFERROR(Book1345234[[#This Row],[Project Cost]]/Book1345234[[#This Row],['# of Structures Removed from 1% Annual Chance FP]],"")</f>
        <v/>
      </c>
      <c r="L36" s="48"/>
      <c r="M36" s="48"/>
      <c r="N36" s="45"/>
      <c r="O36" s="156"/>
      <c r="P36" s="125"/>
      <c r="Q36" s="52"/>
      <c r="R36" s="48"/>
      <c r="S36" s="51" t="str">
        <f>IFERROR(VLOOKUP(Book1345234[[#This Row],[ Severity Ranking: Pre-Project Average Depth of Flooding (100-year)]],'Data for Pull-down'!$A$4:$B$9,2,FALSE),"")</f>
        <v/>
      </c>
      <c r="T36" s="100"/>
      <c r="U36" s="52"/>
      <c r="V36" s="52"/>
      <c r="W36" s="52"/>
      <c r="X36" s="48"/>
      <c r="Y36" s="51" t="str">
        <f>IFERROR(VLOOKUP(Book1345234[[#This Row],[Severity Ranking: Community Need (% Population)]],'Data for Pull-down'!$C$4:$D$9,2,FALSE),"")</f>
        <v/>
      </c>
      <c r="Z36" s="99"/>
      <c r="AA36" s="45"/>
      <c r="AB36" s="48"/>
      <c r="AC36" s="51" t="str">
        <f>IFERROR(VLOOKUP(Book1345234[[#This Row],[Flood Risk Reduction ]],'Data for Pull-down'!$E$4:$F$9,2,FALSE),"")</f>
        <v/>
      </c>
      <c r="AD36" s="99"/>
      <c r="AE36" s="118"/>
      <c r="AF36" s="52"/>
      <c r="AG36" s="52"/>
      <c r="AH36" s="48"/>
      <c r="AI36" s="51" t="str">
        <f>IFERROR(VLOOKUP(Book1345234[[#This Row],[Flood Damage Reduction]],'Data for Pull-down'!$G$4:$H$9,2,FALSE),"")</f>
        <v/>
      </c>
      <c r="AJ36" s="145"/>
      <c r="AK36" s="123"/>
      <c r="AL36" s="52"/>
      <c r="AM36" s="51" t="str">
        <f>IFERROR(VLOOKUP(Book1345234[[#This Row],[ Reduction in Critical Facilities Flood Risk]],'Data for Pull-down'!$I$5:$J$9,2,FALSE),"")</f>
        <v/>
      </c>
      <c r="AN36" s="100">
        <f>'Life and Safety Tabular Data'!L34</f>
        <v>0</v>
      </c>
      <c r="AO36" s="146"/>
      <c r="AP36" s="48"/>
      <c r="AQ36" s="51" t="str">
        <f>IFERROR(VLOOKUP(Book1345234[[#This Row],[Life and Safety Ranking (Injury/Loss of Life)]],'Data for Pull-down'!$K$4:$L$9,2,FALSE),"")</f>
        <v/>
      </c>
      <c r="AR36" s="100"/>
      <c r="AS36" s="146"/>
      <c r="AT36" s="146"/>
      <c r="AU36" s="146"/>
      <c r="AV36" s="48"/>
      <c r="AW36" s="51" t="str">
        <f>IFERROR(VLOOKUP(Book1345234[[#This Row],[Water Supply Yield Ranking]],'Data for Pull-down'!$M$4:$N$9,2,FALSE),"")</f>
        <v/>
      </c>
      <c r="AX36" s="100"/>
      <c r="AY36" s="52"/>
      <c r="AZ36" s="48"/>
      <c r="BA36" s="51" t="str">
        <f>IFERROR(VLOOKUP(Book1345234[[#This Row],[Social Vulnerability Ranking]],'Data for Pull-down'!$O$4:$P$9,2,FALSE),"")</f>
        <v/>
      </c>
      <c r="BB36" s="100"/>
      <c r="BC36" s="146"/>
      <c r="BD36" s="48"/>
      <c r="BE36" s="51" t="str">
        <f>IFERROR(VLOOKUP(Book1345234[[#This Row],[Nature-Based Solutions Ranking]],'Data for Pull-down'!$Q$4:$R$9,2,FALSE),"")</f>
        <v/>
      </c>
      <c r="BF36" s="100"/>
      <c r="BG36" s="52"/>
      <c r="BH36" s="48"/>
      <c r="BI36" s="51" t="str">
        <f>IFERROR(VLOOKUP(Book1345234[[#This Row],[Multiple Benefit Ranking]],'Data for Pull-down'!$S$4:$T$9,2,FALSE),"")</f>
        <v/>
      </c>
      <c r="BJ36" s="125"/>
      <c r="BK36" s="146"/>
      <c r="BL36" s="48"/>
      <c r="BM36" s="51" t="str">
        <f>IFERROR(VLOOKUP(Book1345234[[#This Row],[Operations and Maintenance Ranking]],'Data for Pull-down'!$U$4:$V$9,2,FALSE),"")</f>
        <v/>
      </c>
      <c r="BN36" s="100"/>
      <c r="BO36" s="48"/>
      <c r="BP36" s="51" t="str">
        <f>IFERROR(VLOOKUP(Book1345234[[#This Row],[Administrative, Regulatory and Other Obstacle Ranking]],'Data for Pull-down'!$W$4:$X$9,2,FALSE),"")</f>
        <v/>
      </c>
      <c r="BQ36" s="100"/>
      <c r="BR36" s="48"/>
      <c r="BS36" s="51" t="str">
        <f>IFERROR(VLOOKUP(Book1345234[[#This Row],[Environmental Benefit Ranking]],'Data for Pull-down'!$Y$4:$Z$9,2,FALSE),"")</f>
        <v/>
      </c>
      <c r="BT36" s="100"/>
      <c r="BU36" s="52"/>
      <c r="BV36" s="51" t="str">
        <f>IFERROR(VLOOKUP(Book1345234[[#This Row],[Environmental Impact Ranking]],'Data for Pull-down'!$AA$4:$AB$9,2,FALSE),"")</f>
        <v/>
      </c>
      <c r="BW36" s="117"/>
      <c r="BX36" s="123"/>
      <c r="BY36" s="48"/>
      <c r="BZ36" s="51" t="str">
        <f>IFERROR(VLOOKUP(Book1345234[[#This Row],[Mobility Ranking]],'Data for Pull-down'!$AC$4:$AD$9,2,FALSE),"")</f>
        <v/>
      </c>
      <c r="CA36" s="117"/>
      <c r="CB36" s="48"/>
      <c r="CC36" s="51" t="str">
        <f>IFERROR(VLOOKUP(Book1345234[[#This Row],[Regional Ranking]],'Data for Pull-down'!$AE$4:$AF$9,2,FALSE),"")</f>
        <v/>
      </c>
    </row>
    <row r="37" spans="1:81">
      <c r="A37" s="164"/>
      <c r="B37" s="142"/>
      <c r="C37" s="143">
        <f>Book1345234[[#This Row],[FMP]]*2</f>
        <v>0</v>
      </c>
      <c r="D37" s="43"/>
      <c r="E37" s="43"/>
      <c r="F37" s="52"/>
      <c r="G37" s="48"/>
      <c r="H37" s="48"/>
      <c r="I37" s="48"/>
      <c r="J37" s="48"/>
      <c r="K37" s="45" t="str">
        <f>IFERROR(Book1345234[[#This Row],[Project Cost]]/Book1345234[[#This Row],['# of Structures Removed from 1% Annual Chance FP]],"")</f>
        <v/>
      </c>
      <c r="L37" s="48"/>
      <c r="M37" s="48"/>
      <c r="N37" s="45"/>
      <c r="O37" s="156"/>
      <c r="P37" s="125"/>
      <c r="Q37" s="52"/>
      <c r="R37" s="48"/>
      <c r="S37" s="51" t="str">
        <f>IFERROR(VLOOKUP(Book1345234[[#This Row],[ Severity Ranking: Pre-Project Average Depth of Flooding (100-year)]],'Data for Pull-down'!$A$4:$B$9,2,FALSE),"")</f>
        <v/>
      </c>
      <c r="T37" s="100"/>
      <c r="U37" s="52"/>
      <c r="V37" s="52"/>
      <c r="W37" s="52"/>
      <c r="X37" s="48"/>
      <c r="Y37" s="51" t="str">
        <f>IFERROR(VLOOKUP(Book1345234[[#This Row],[Severity Ranking: Community Need (% Population)]],'Data for Pull-down'!$C$4:$D$9,2,FALSE),"")</f>
        <v/>
      </c>
      <c r="Z37" s="99"/>
      <c r="AA37" s="45"/>
      <c r="AB37" s="48"/>
      <c r="AC37" s="51" t="str">
        <f>IFERROR(VLOOKUP(Book1345234[[#This Row],[Flood Risk Reduction ]],'Data for Pull-down'!$E$4:$F$9,2,FALSE),"")</f>
        <v/>
      </c>
      <c r="AD37" s="99"/>
      <c r="AE37" s="118"/>
      <c r="AF37" s="52"/>
      <c r="AG37" s="52"/>
      <c r="AH37" s="48"/>
      <c r="AI37" s="51" t="str">
        <f>IFERROR(VLOOKUP(Book1345234[[#This Row],[Flood Damage Reduction]],'Data for Pull-down'!$G$4:$H$9,2,FALSE),"")</f>
        <v/>
      </c>
      <c r="AJ37" s="145"/>
      <c r="AK37" s="123"/>
      <c r="AL37" s="52"/>
      <c r="AM37" s="51" t="str">
        <f>IFERROR(VLOOKUP(Book1345234[[#This Row],[ Reduction in Critical Facilities Flood Risk]],'Data for Pull-down'!$I$5:$J$9,2,FALSE),"")</f>
        <v/>
      </c>
      <c r="AN37" s="100">
        <f>'Life and Safety Tabular Data'!L35</f>
        <v>0</v>
      </c>
      <c r="AO37" s="146"/>
      <c r="AP37" s="48"/>
      <c r="AQ37" s="51" t="str">
        <f>IFERROR(VLOOKUP(Book1345234[[#This Row],[Life and Safety Ranking (Injury/Loss of Life)]],'Data for Pull-down'!$K$4:$L$9,2,FALSE),"")</f>
        <v/>
      </c>
      <c r="AR37" s="100"/>
      <c r="AS37" s="146"/>
      <c r="AT37" s="146"/>
      <c r="AU37" s="146"/>
      <c r="AV37" s="48"/>
      <c r="AW37" s="51" t="str">
        <f>IFERROR(VLOOKUP(Book1345234[[#This Row],[Water Supply Yield Ranking]],'Data for Pull-down'!$M$4:$N$9,2,FALSE),"")</f>
        <v/>
      </c>
      <c r="AX37" s="100"/>
      <c r="AY37" s="52"/>
      <c r="AZ37" s="48"/>
      <c r="BA37" s="51" t="str">
        <f>IFERROR(VLOOKUP(Book1345234[[#This Row],[Social Vulnerability Ranking]],'Data for Pull-down'!$O$4:$P$9,2,FALSE),"")</f>
        <v/>
      </c>
      <c r="BB37" s="100"/>
      <c r="BC37" s="146"/>
      <c r="BD37" s="48"/>
      <c r="BE37" s="51" t="str">
        <f>IFERROR(VLOOKUP(Book1345234[[#This Row],[Nature-Based Solutions Ranking]],'Data for Pull-down'!$Q$4:$R$9,2,FALSE),"")</f>
        <v/>
      </c>
      <c r="BF37" s="100"/>
      <c r="BG37" s="52"/>
      <c r="BH37" s="48"/>
      <c r="BI37" s="51" t="str">
        <f>IFERROR(VLOOKUP(Book1345234[[#This Row],[Multiple Benefit Ranking]],'Data for Pull-down'!$S$4:$T$9,2,FALSE),"")</f>
        <v/>
      </c>
      <c r="BJ37" s="125"/>
      <c r="BK37" s="146"/>
      <c r="BL37" s="48"/>
      <c r="BM37" s="51" t="str">
        <f>IFERROR(VLOOKUP(Book1345234[[#This Row],[Operations and Maintenance Ranking]],'Data for Pull-down'!$U$4:$V$9,2,FALSE),"")</f>
        <v/>
      </c>
      <c r="BN37" s="100"/>
      <c r="BO37" s="48"/>
      <c r="BP37" s="51" t="str">
        <f>IFERROR(VLOOKUP(Book1345234[[#This Row],[Administrative, Regulatory and Other Obstacle Ranking]],'Data for Pull-down'!$W$4:$X$9,2,FALSE),"")</f>
        <v/>
      </c>
      <c r="BQ37" s="100"/>
      <c r="BR37" s="48"/>
      <c r="BS37" s="51" t="str">
        <f>IFERROR(VLOOKUP(Book1345234[[#This Row],[Environmental Benefit Ranking]],'Data for Pull-down'!$Y$4:$Z$9,2,FALSE),"")</f>
        <v/>
      </c>
      <c r="BT37" s="100"/>
      <c r="BU37" s="52"/>
      <c r="BV37" s="51" t="str">
        <f>IFERROR(VLOOKUP(Book1345234[[#This Row],[Environmental Impact Ranking]],'Data for Pull-down'!$AA$4:$AB$9,2,FALSE),"")</f>
        <v/>
      </c>
      <c r="BW37" s="117"/>
      <c r="BX37" s="123"/>
      <c r="BY37" s="48"/>
      <c r="BZ37" s="51" t="str">
        <f>IFERROR(VLOOKUP(Book1345234[[#This Row],[Mobility Ranking]],'Data for Pull-down'!$AC$4:$AD$9,2,FALSE),"")</f>
        <v/>
      </c>
      <c r="CA37" s="117"/>
      <c r="CB37" s="48"/>
      <c r="CC37" s="51" t="str">
        <f>IFERROR(VLOOKUP(Book1345234[[#This Row],[Regional Ranking]],'Data for Pull-down'!$AE$4:$AF$9,2,FALSE),"")</f>
        <v/>
      </c>
    </row>
    <row r="38" spans="1:81">
      <c r="A38" s="164"/>
      <c r="B38" s="142"/>
      <c r="C38" s="143">
        <f>Book1345234[[#This Row],[FMP]]*2</f>
        <v>0</v>
      </c>
      <c r="D38" s="43"/>
      <c r="E38" s="43"/>
      <c r="F38" s="52"/>
      <c r="G38" s="48"/>
      <c r="H38" s="48"/>
      <c r="I38" s="48"/>
      <c r="J38" s="48"/>
      <c r="K38" s="45" t="str">
        <f>IFERROR(Book1345234[[#This Row],[Project Cost]]/Book1345234[[#This Row],['# of Structures Removed from 1% Annual Chance FP]],"")</f>
        <v/>
      </c>
      <c r="L38" s="48"/>
      <c r="M38" s="48"/>
      <c r="N38" s="45"/>
      <c r="O38" s="156"/>
      <c r="P38" s="125"/>
      <c r="Q38" s="52"/>
      <c r="R38" s="48"/>
      <c r="S38" s="51" t="str">
        <f>IFERROR(VLOOKUP(Book1345234[[#This Row],[ Severity Ranking: Pre-Project Average Depth of Flooding (100-year)]],'Data for Pull-down'!$A$4:$B$9,2,FALSE),"")</f>
        <v/>
      </c>
      <c r="T38" s="100"/>
      <c r="U38" s="52"/>
      <c r="V38" s="52"/>
      <c r="W38" s="52"/>
      <c r="X38" s="48"/>
      <c r="Y38" s="51" t="str">
        <f>IFERROR(VLOOKUP(Book1345234[[#This Row],[Severity Ranking: Community Need (% Population)]],'Data for Pull-down'!$C$4:$D$9,2,FALSE),"")</f>
        <v/>
      </c>
      <c r="Z38" s="99"/>
      <c r="AA38" s="45"/>
      <c r="AB38" s="48"/>
      <c r="AC38" s="51" t="str">
        <f>IFERROR(VLOOKUP(Book1345234[[#This Row],[Flood Risk Reduction ]],'Data for Pull-down'!$E$4:$F$9,2,FALSE),"")</f>
        <v/>
      </c>
      <c r="AD38" s="99"/>
      <c r="AE38" s="118"/>
      <c r="AF38" s="52"/>
      <c r="AG38" s="52"/>
      <c r="AH38" s="48"/>
      <c r="AI38" s="51" t="str">
        <f>IFERROR(VLOOKUP(Book1345234[[#This Row],[Flood Damage Reduction]],'Data for Pull-down'!$G$4:$H$9,2,FALSE),"")</f>
        <v/>
      </c>
      <c r="AJ38" s="145"/>
      <c r="AK38" s="123"/>
      <c r="AL38" s="52"/>
      <c r="AM38" s="51" t="str">
        <f>IFERROR(VLOOKUP(Book1345234[[#This Row],[ Reduction in Critical Facilities Flood Risk]],'Data for Pull-down'!$I$5:$J$9,2,FALSE),"")</f>
        <v/>
      </c>
      <c r="AN38" s="100">
        <f>'Life and Safety Tabular Data'!L36</f>
        <v>0</v>
      </c>
      <c r="AO38" s="146"/>
      <c r="AP38" s="48"/>
      <c r="AQ38" s="51" t="str">
        <f>IFERROR(VLOOKUP(Book1345234[[#This Row],[Life and Safety Ranking (Injury/Loss of Life)]],'Data for Pull-down'!$K$4:$L$9,2,FALSE),"")</f>
        <v/>
      </c>
      <c r="AR38" s="100"/>
      <c r="AS38" s="146"/>
      <c r="AT38" s="146"/>
      <c r="AU38" s="146"/>
      <c r="AV38" s="48"/>
      <c r="AW38" s="51" t="str">
        <f>IFERROR(VLOOKUP(Book1345234[[#This Row],[Water Supply Yield Ranking]],'Data for Pull-down'!$M$4:$N$9,2,FALSE),"")</f>
        <v/>
      </c>
      <c r="AX38" s="100"/>
      <c r="AY38" s="52"/>
      <c r="AZ38" s="48"/>
      <c r="BA38" s="51" t="str">
        <f>IFERROR(VLOOKUP(Book1345234[[#This Row],[Social Vulnerability Ranking]],'Data for Pull-down'!$O$4:$P$9,2,FALSE),"")</f>
        <v/>
      </c>
      <c r="BB38" s="100"/>
      <c r="BC38" s="146"/>
      <c r="BD38" s="48"/>
      <c r="BE38" s="51" t="str">
        <f>IFERROR(VLOOKUP(Book1345234[[#This Row],[Nature-Based Solutions Ranking]],'Data for Pull-down'!$Q$4:$R$9,2,FALSE),"")</f>
        <v/>
      </c>
      <c r="BF38" s="100"/>
      <c r="BG38" s="52"/>
      <c r="BH38" s="48"/>
      <c r="BI38" s="51" t="str">
        <f>IFERROR(VLOOKUP(Book1345234[[#This Row],[Multiple Benefit Ranking]],'Data for Pull-down'!$S$4:$T$9,2,FALSE),"")</f>
        <v/>
      </c>
      <c r="BJ38" s="125"/>
      <c r="BK38" s="146"/>
      <c r="BL38" s="48"/>
      <c r="BM38" s="51" t="str">
        <f>IFERROR(VLOOKUP(Book1345234[[#This Row],[Operations and Maintenance Ranking]],'Data for Pull-down'!$U$4:$V$9,2,FALSE),"")</f>
        <v/>
      </c>
      <c r="BN38" s="100"/>
      <c r="BO38" s="48"/>
      <c r="BP38" s="51" t="str">
        <f>IFERROR(VLOOKUP(Book1345234[[#This Row],[Administrative, Regulatory and Other Obstacle Ranking]],'Data for Pull-down'!$W$4:$X$9,2,FALSE),"")</f>
        <v/>
      </c>
      <c r="BQ38" s="100"/>
      <c r="BR38" s="48"/>
      <c r="BS38" s="51" t="str">
        <f>IFERROR(VLOOKUP(Book1345234[[#This Row],[Environmental Benefit Ranking]],'Data for Pull-down'!$Y$4:$Z$9,2,FALSE),"")</f>
        <v/>
      </c>
      <c r="BT38" s="100"/>
      <c r="BU38" s="52"/>
      <c r="BV38" s="51" t="str">
        <f>IFERROR(VLOOKUP(Book1345234[[#This Row],[Environmental Impact Ranking]],'Data for Pull-down'!$AA$4:$AB$9,2,FALSE),"")</f>
        <v/>
      </c>
      <c r="BW38" s="117"/>
      <c r="BX38" s="123"/>
      <c r="BY38" s="48"/>
      <c r="BZ38" s="51" t="str">
        <f>IFERROR(VLOOKUP(Book1345234[[#This Row],[Mobility Ranking]],'Data for Pull-down'!$AC$4:$AD$9,2,FALSE),"")</f>
        <v/>
      </c>
      <c r="CA38" s="117"/>
      <c r="CB38" s="48"/>
      <c r="CC38" s="51" t="str">
        <f>IFERROR(VLOOKUP(Book1345234[[#This Row],[Regional Ranking]],'Data for Pull-down'!$AE$4:$AF$9,2,FALSE),"")</f>
        <v/>
      </c>
    </row>
    <row r="39" spans="1:81">
      <c r="A39" s="164"/>
      <c r="B39" s="142"/>
      <c r="C39" s="143">
        <f>Book1345234[[#This Row],[FMP]]*2</f>
        <v>0</v>
      </c>
      <c r="D39" s="43"/>
      <c r="E39" s="43"/>
      <c r="F39" s="52"/>
      <c r="G39" s="48"/>
      <c r="H39" s="48"/>
      <c r="I39" s="48"/>
      <c r="J39" s="48"/>
      <c r="K39" s="45" t="str">
        <f>IFERROR(Book1345234[[#This Row],[Project Cost]]/Book1345234[[#This Row],['# of Structures Removed from 1% Annual Chance FP]],"")</f>
        <v/>
      </c>
      <c r="L39" s="48"/>
      <c r="M39" s="48"/>
      <c r="N39" s="45"/>
      <c r="O39" s="156"/>
      <c r="P39" s="125"/>
      <c r="Q39" s="52"/>
      <c r="R39" s="48"/>
      <c r="S39" s="51" t="str">
        <f>IFERROR(VLOOKUP(Book1345234[[#This Row],[ Severity Ranking: Pre-Project Average Depth of Flooding (100-year)]],'Data for Pull-down'!$A$4:$B$9,2,FALSE),"")</f>
        <v/>
      </c>
      <c r="T39" s="100"/>
      <c r="U39" s="52"/>
      <c r="V39" s="52"/>
      <c r="W39" s="52"/>
      <c r="X39" s="48"/>
      <c r="Y39" s="51" t="str">
        <f>IFERROR(VLOOKUP(Book1345234[[#This Row],[Severity Ranking: Community Need (% Population)]],'Data for Pull-down'!$C$4:$D$9,2,FALSE),"")</f>
        <v/>
      </c>
      <c r="Z39" s="99"/>
      <c r="AA39" s="45"/>
      <c r="AB39" s="48"/>
      <c r="AC39" s="51" t="str">
        <f>IFERROR(VLOOKUP(Book1345234[[#This Row],[Flood Risk Reduction ]],'Data for Pull-down'!$E$4:$F$9,2,FALSE),"")</f>
        <v/>
      </c>
      <c r="AD39" s="99"/>
      <c r="AE39" s="118"/>
      <c r="AF39" s="52"/>
      <c r="AG39" s="52"/>
      <c r="AH39" s="48"/>
      <c r="AI39" s="51" t="str">
        <f>IFERROR(VLOOKUP(Book1345234[[#This Row],[Flood Damage Reduction]],'Data for Pull-down'!$G$4:$H$9,2,FALSE),"")</f>
        <v/>
      </c>
      <c r="AJ39" s="145"/>
      <c r="AK39" s="123"/>
      <c r="AL39" s="52"/>
      <c r="AM39" s="51" t="str">
        <f>IFERROR(VLOOKUP(Book1345234[[#This Row],[ Reduction in Critical Facilities Flood Risk]],'Data for Pull-down'!$I$5:$J$9,2,FALSE),"")</f>
        <v/>
      </c>
      <c r="AN39" s="100">
        <f>'Life and Safety Tabular Data'!L37</f>
        <v>0</v>
      </c>
      <c r="AO39" s="146"/>
      <c r="AP39" s="48"/>
      <c r="AQ39" s="51" t="str">
        <f>IFERROR(VLOOKUP(Book1345234[[#This Row],[Life and Safety Ranking (Injury/Loss of Life)]],'Data for Pull-down'!$K$4:$L$9,2,FALSE),"")</f>
        <v/>
      </c>
      <c r="AR39" s="100"/>
      <c r="AS39" s="146"/>
      <c r="AT39" s="146"/>
      <c r="AU39" s="146"/>
      <c r="AV39" s="48"/>
      <c r="AW39" s="51" t="str">
        <f>IFERROR(VLOOKUP(Book1345234[[#This Row],[Water Supply Yield Ranking]],'Data for Pull-down'!$M$4:$N$9,2,FALSE),"")</f>
        <v/>
      </c>
      <c r="AX39" s="100"/>
      <c r="AY39" s="52"/>
      <c r="AZ39" s="48"/>
      <c r="BA39" s="51" t="str">
        <f>IFERROR(VLOOKUP(Book1345234[[#This Row],[Social Vulnerability Ranking]],'Data for Pull-down'!$O$4:$P$9,2,FALSE),"")</f>
        <v/>
      </c>
      <c r="BB39" s="100"/>
      <c r="BC39" s="146"/>
      <c r="BD39" s="48"/>
      <c r="BE39" s="51" t="str">
        <f>IFERROR(VLOOKUP(Book1345234[[#This Row],[Nature-Based Solutions Ranking]],'Data for Pull-down'!$Q$4:$R$9,2,FALSE),"")</f>
        <v/>
      </c>
      <c r="BF39" s="100"/>
      <c r="BG39" s="52"/>
      <c r="BH39" s="48"/>
      <c r="BI39" s="51" t="str">
        <f>IFERROR(VLOOKUP(Book1345234[[#This Row],[Multiple Benefit Ranking]],'Data for Pull-down'!$S$4:$T$9,2,FALSE),"")</f>
        <v/>
      </c>
      <c r="BJ39" s="125"/>
      <c r="BK39" s="146"/>
      <c r="BL39" s="48"/>
      <c r="BM39" s="51" t="str">
        <f>IFERROR(VLOOKUP(Book1345234[[#This Row],[Operations and Maintenance Ranking]],'Data for Pull-down'!$U$4:$V$9,2,FALSE),"")</f>
        <v/>
      </c>
      <c r="BN39" s="100"/>
      <c r="BO39" s="48"/>
      <c r="BP39" s="51" t="str">
        <f>IFERROR(VLOOKUP(Book1345234[[#This Row],[Administrative, Regulatory and Other Obstacle Ranking]],'Data for Pull-down'!$W$4:$X$9,2,FALSE),"")</f>
        <v/>
      </c>
      <c r="BQ39" s="100"/>
      <c r="BR39" s="48"/>
      <c r="BS39" s="51" t="str">
        <f>IFERROR(VLOOKUP(Book1345234[[#This Row],[Environmental Benefit Ranking]],'Data for Pull-down'!$Y$4:$Z$9,2,FALSE),"")</f>
        <v/>
      </c>
      <c r="BT39" s="100"/>
      <c r="BU39" s="52"/>
      <c r="BV39" s="51" t="str">
        <f>IFERROR(VLOOKUP(Book1345234[[#This Row],[Environmental Impact Ranking]],'Data for Pull-down'!$AA$4:$AB$9,2,FALSE),"")</f>
        <v/>
      </c>
      <c r="BW39" s="117"/>
      <c r="BX39" s="123"/>
      <c r="BY39" s="48"/>
      <c r="BZ39" s="51" t="str">
        <f>IFERROR(VLOOKUP(Book1345234[[#This Row],[Mobility Ranking]],'Data for Pull-down'!$AC$4:$AD$9,2,FALSE),"")</f>
        <v/>
      </c>
      <c r="CA39" s="117"/>
      <c r="CB39" s="48"/>
      <c r="CC39" s="51" t="str">
        <f>IFERROR(VLOOKUP(Book1345234[[#This Row],[Regional Ranking]],'Data for Pull-down'!$AE$4:$AF$9,2,FALSE),"")</f>
        <v/>
      </c>
    </row>
    <row r="40" spans="1:81">
      <c r="A40" s="164"/>
      <c r="B40" s="142"/>
      <c r="C40" s="143">
        <f>Book1345234[[#This Row],[FMP]]*2</f>
        <v>0</v>
      </c>
      <c r="D40" s="43"/>
      <c r="E40" s="43"/>
      <c r="F40" s="52"/>
      <c r="G40" s="48"/>
      <c r="H40" s="48"/>
      <c r="I40" s="48"/>
      <c r="J40" s="48"/>
      <c r="K40" s="45" t="str">
        <f>IFERROR(Book1345234[[#This Row],[Project Cost]]/Book1345234[[#This Row],['# of Structures Removed from 1% Annual Chance FP]],"")</f>
        <v/>
      </c>
      <c r="L40" s="48"/>
      <c r="M40" s="48"/>
      <c r="N40" s="45"/>
      <c r="O40" s="156"/>
      <c r="P40" s="125"/>
      <c r="Q40" s="52"/>
      <c r="R40" s="48"/>
      <c r="S40" s="51" t="str">
        <f>IFERROR(VLOOKUP(Book1345234[[#This Row],[ Severity Ranking: Pre-Project Average Depth of Flooding (100-year)]],'Data for Pull-down'!$A$4:$B$9,2,FALSE),"")</f>
        <v/>
      </c>
      <c r="T40" s="100"/>
      <c r="U40" s="52"/>
      <c r="V40" s="52"/>
      <c r="W40" s="52"/>
      <c r="X40" s="48"/>
      <c r="Y40" s="51" t="str">
        <f>IFERROR(VLOOKUP(Book1345234[[#This Row],[Severity Ranking: Community Need (% Population)]],'Data for Pull-down'!$C$4:$D$9,2,FALSE),"")</f>
        <v/>
      </c>
      <c r="Z40" s="99"/>
      <c r="AA40" s="45"/>
      <c r="AB40" s="48"/>
      <c r="AC40" s="51" t="str">
        <f>IFERROR(VLOOKUP(Book1345234[[#This Row],[Flood Risk Reduction ]],'Data for Pull-down'!$E$4:$F$9,2,FALSE),"")</f>
        <v/>
      </c>
      <c r="AD40" s="99"/>
      <c r="AE40" s="118"/>
      <c r="AF40" s="52"/>
      <c r="AG40" s="52"/>
      <c r="AH40" s="48"/>
      <c r="AI40" s="51" t="str">
        <f>IFERROR(VLOOKUP(Book1345234[[#This Row],[Flood Damage Reduction]],'Data for Pull-down'!$G$4:$H$9,2,FALSE),"")</f>
        <v/>
      </c>
      <c r="AJ40" s="145"/>
      <c r="AK40" s="123"/>
      <c r="AL40" s="52"/>
      <c r="AM40" s="51" t="str">
        <f>IFERROR(VLOOKUP(Book1345234[[#This Row],[ Reduction in Critical Facilities Flood Risk]],'Data for Pull-down'!$I$5:$J$9,2,FALSE),"")</f>
        <v/>
      </c>
      <c r="AN40" s="100">
        <f>'Life and Safety Tabular Data'!L38</f>
        <v>0</v>
      </c>
      <c r="AO40" s="146"/>
      <c r="AP40" s="48"/>
      <c r="AQ40" s="51" t="str">
        <f>IFERROR(VLOOKUP(Book1345234[[#This Row],[Life and Safety Ranking (Injury/Loss of Life)]],'Data for Pull-down'!$K$4:$L$9,2,FALSE),"")</f>
        <v/>
      </c>
      <c r="AR40" s="100"/>
      <c r="AS40" s="146"/>
      <c r="AT40" s="146"/>
      <c r="AU40" s="146"/>
      <c r="AV40" s="48"/>
      <c r="AW40" s="51" t="str">
        <f>IFERROR(VLOOKUP(Book1345234[[#This Row],[Water Supply Yield Ranking]],'Data for Pull-down'!$M$4:$N$9,2,FALSE),"")</f>
        <v/>
      </c>
      <c r="AX40" s="100"/>
      <c r="AY40" s="52"/>
      <c r="AZ40" s="48"/>
      <c r="BA40" s="51" t="str">
        <f>IFERROR(VLOOKUP(Book1345234[[#This Row],[Social Vulnerability Ranking]],'Data for Pull-down'!$O$4:$P$9,2,FALSE),"")</f>
        <v/>
      </c>
      <c r="BB40" s="100"/>
      <c r="BC40" s="146"/>
      <c r="BD40" s="48"/>
      <c r="BE40" s="51" t="str">
        <f>IFERROR(VLOOKUP(Book1345234[[#This Row],[Nature-Based Solutions Ranking]],'Data for Pull-down'!$Q$4:$R$9,2,FALSE),"")</f>
        <v/>
      </c>
      <c r="BF40" s="100"/>
      <c r="BG40" s="52"/>
      <c r="BH40" s="48"/>
      <c r="BI40" s="51" t="str">
        <f>IFERROR(VLOOKUP(Book1345234[[#This Row],[Multiple Benefit Ranking]],'Data for Pull-down'!$S$4:$T$9,2,FALSE),"")</f>
        <v/>
      </c>
      <c r="BJ40" s="125"/>
      <c r="BK40" s="146"/>
      <c r="BL40" s="48"/>
      <c r="BM40" s="51" t="str">
        <f>IFERROR(VLOOKUP(Book1345234[[#This Row],[Operations and Maintenance Ranking]],'Data for Pull-down'!$U$4:$V$9,2,FALSE),"")</f>
        <v/>
      </c>
      <c r="BN40" s="100"/>
      <c r="BO40" s="48"/>
      <c r="BP40" s="51" t="str">
        <f>IFERROR(VLOOKUP(Book1345234[[#This Row],[Administrative, Regulatory and Other Obstacle Ranking]],'Data for Pull-down'!$W$4:$X$9,2,FALSE),"")</f>
        <v/>
      </c>
      <c r="BQ40" s="100"/>
      <c r="BR40" s="48"/>
      <c r="BS40" s="51" t="str">
        <f>IFERROR(VLOOKUP(Book1345234[[#This Row],[Environmental Benefit Ranking]],'Data for Pull-down'!$Y$4:$Z$9,2,FALSE),"")</f>
        <v/>
      </c>
      <c r="BT40" s="100"/>
      <c r="BU40" s="52"/>
      <c r="BV40" s="51" t="str">
        <f>IFERROR(VLOOKUP(Book1345234[[#This Row],[Environmental Impact Ranking]],'Data for Pull-down'!$AA$4:$AB$9,2,FALSE),"")</f>
        <v/>
      </c>
      <c r="BW40" s="117"/>
      <c r="BX40" s="123"/>
      <c r="BY40" s="48"/>
      <c r="BZ40" s="51" t="str">
        <f>IFERROR(VLOOKUP(Book1345234[[#This Row],[Mobility Ranking]],'Data for Pull-down'!$AC$4:$AD$9,2,FALSE),"")</f>
        <v/>
      </c>
      <c r="CA40" s="117"/>
      <c r="CB40" s="48"/>
      <c r="CC40" s="51" t="str">
        <f>IFERROR(VLOOKUP(Book1345234[[#This Row],[Regional Ranking]],'Data for Pull-down'!$AE$4:$AF$9,2,FALSE),"")</f>
        <v/>
      </c>
    </row>
    <row r="41" spans="1:81">
      <c r="A41" s="164"/>
      <c r="B41" s="142"/>
      <c r="C41" s="143">
        <f>Book1345234[[#This Row],[FMP]]*2</f>
        <v>0</v>
      </c>
      <c r="D41" s="43"/>
      <c r="E41" s="43"/>
      <c r="F41" s="52"/>
      <c r="G41" s="48"/>
      <c r="H41" s="48"/>
      <c r="I41" s="48"/>
      <c r="J41" s="48"/>
      <c r="K41" s="45" t="str">
        <f>IFERROR(Book1345234[[#This Row],[Project Cost]]/Book1345234[[#This Row],['# of Structures Removed from 1% Annual Chance FP]],"")</f>
        <v/>
      </c>
      <c r="L41" s="48"/>
      <c r="M41" s="48"/>
      <c r="N41" s="45"/>
      <c r="O41" s="156"/>
      <c r="P41" s="125"/>
      <c r="Q41" s="52"/>
      <c r="R41" s="48"/>
      <c r="S41" s="51" t="str">
        <f>IFERROR(VLOOKUP(Book1345234[[#This Row],[ Severity Ranking: Pre-Project Average Depth of Flooding (100-year)]],'Data for Pull-down'!$A$4:$B$9,2,FALSE),"")</f>
        <v/>
      </c>
      <c r="T41" s="100"/>
      <c r="U41" s="52"/>
      <c r="V41" s="52"/>
      <c r="W41" s="52"/>
      <c r="X41" s="48"/>
      <c r="Y41" s="51" t="str">
        <f>IFERROR(VLOOKUP(Book1345234[[#This Row],[Severity Ranking: Community Need (% Population)]],'Data for Pull-down'!$C$4:$D$9,2,FALSE),"")</f>
        <v/>
      </c>
      <c r="Z41" s="99"/>
      <c r="AA41" s="45"/>
      <c r="AB41" s="48"/>
      <c r="AC41" s="51" t="str">
        <f>IFERROR(VLOOKUP(Book1345234[[#This Row],[Flood Risk Reduction ]],'Data for Pull-down'!$E$4:$F$9,2,FALSE),"")</f>
        <v/>
      </c>
      <c r="AD41" s="99"/>
      <c r="AE41" s="118"/>
      <c r="AF41" s="52"/>
      <c r="AG41" s="52"/>
      <c r="AH41" s="48"/>
      <c r="AI41" s="51" t="str">
        <f>IFERROR(VLOOKUP(Book1345234[[#This Row],[Flood Damage Reduction]],'Data for Pull-down'!$G$4:$H$9,2,FALSE),"")</f>
        <v/>
      </c>
      <c r="AJ41" s="145"/>
      <c r="AK41" s="123"/>
      <c r="AL41" s="52"/>
      <c r="AM41" s="51" t="str">
        <f>IFERROR(VLOOKUP(Book1345234[[#This Row],[ Reduction in Critical Facilities Flood Risk]],'Data for Pull-down'!$I$5:$J$9,2,FALSE),"")</f>
        <v/>
      </c>
      <c r="AN41" s="100">
        <f>'Life and Safety Tabular Data'!L39</f>
        <v>0</v>
      </c>
      <c r="AO41" s="146"/>
      <c r="AP41" s="48"/>
      <c r="AQ41" s="51" t="str">
        <f>IFERROR(VLOOKUP(Book1345234[[#This Row],[Life and Safety Ranking (Injury/Loss of Life)]],'Data for Pull-down'!$K$4:$L$9,2,FALSE),"")</f>
        <v/>
      </c>
      <c r="AR41" s="100"/>
      <c r="AS41" s="146"/>
      <c r="AT41" s="146"/>
      <c r="AU41" s="146"/>
      <c r="AV41" s="48"/>
      <c r="AW41" s="51" t="str">
        <f>IFERROR(VLOOKUP(Book1345234[[#This Row],[Water Supply Yield Ranking]],'Data for Pull-down'!$M$4:$N$9,2,FALSE),"")</f>
        <v/>
      </c>
      <c r="AX41" s="100"/>
      <c r="AY41" s="52"/>
      <c r="AZ41" s="48"/>
      <c r="BA41" s="51" t="str">
        <f>IFERROR(VLOOKUP(Book1345234[[#This Row],[Social Vulnerability Ranking]],'Data for Pull-down'!$O$4:$P$9,2,FALSE),"")</f>
        <v/>
      </c>
      <c r="BB41" s="100"/>
      <c r="BC41" s="146"/>
      <c r="BD41" s="48"/>
      <c r="BE41" s="51" t="str">
        <f>IFERROR(VLOOKUP(Book1345234[[#This Row],[Nature-Based Solutions Ranking]],'Data for Pull-down'!$Q$4:$R$9,2,FALSE),"")</f>
        <v/>
      </c>
      <c r="BF41" s="100"/>
      <c r="BG41" s="52"/>
      <c r="BH41" s="48"/>
      <c r="BI41" s="51" t="str">
        <f>IFERROR(VLOOKUP(Book1345234[[#This Row],[Multiple Benefit Ranking]],'Data for Pull-down'!$S$4:$T$9,2,FALSE),"")</f>
        <v/>
      </c>
      <c r="BJ41" s="125"/>
      <c r="BK41" s="146"/>
      <c r="BL41" s="48"/>
      <c r="BM41" s="51" t="str">
        <f>IFERROR(VLOOKUP(Book1345234[[#This Row],[Operations and Maintenance Ranking]],'Data for Pull-down'!$U$4:$V$9,2,FALSE),"")</f>
        <v/>
      </c>
      <c r="BN41" s="100"/>
      <c r="BO41" s="48"/>
      <c r="BP41" s="51" t="str">
        <f>IFERROR(VLOOKUP(Book1345234[[#This Row],[Administrative, Regulatory and Other Obstacle Ranking]],'Data for Pull-down'!$W$4:$X$9,2,FALSE),"")</f>
        <v/>
      </c>
      <c r="BQ41" s="100"/>
      <c r="BR41" s="48"/>
      <c r="BS41" s="51" t="str">
        <f>IFERROR(VLOOKUP(Book1345234[[#This Row],[Environmental Benefit Ranking]],'Data for Pull-down'!$Y$4:$Z$9,2,FALSE),"")</f>
        <v/>
      </c>
      <c r="BT41" s="100"/>
      <c r="BU41" s="52"/>
      <c r="BV41" s="51" t="str">
        <f>IFERROR(VLOOKUP(Book1345234[[#This Row],[Environmental Impact Ranking]],'Data for Pull-down'!$AA$4:$AB$9,2,FALSE),"")</f>
        <v/>
      </c>
      <c r="BW41" s="117"/>
      <c r="BX41" s="123"/>
      <c r="BY41" s="48"/>
      <c r="BZ41" s="51" t="str">
        <f>IFERROR(VLOOKUP(Book1345234[[#This Row],[Mobility Ranking]],'Data for Pull-down'!$AC$4:$AD$9,2,FALSE),"")</f>
        <v/>
      </c>
      <c r="CA41" s="117"/>
      <c r="CB41" s="48"/>
      <c r="CC41" s="51" t="str">
        <f>IFERROR(VLOOKUP(Book1345234[[#This Row],[Regional Ranking]],'Data for Pull-down'!$AE$4:$AF$9,2,FALSE),"")</f>
        <v/>
      </c>
    </row>
    <row r="42" spans="1:81">
      <c r="A42" s="164"/>
      <c r="B42" s="142"/>
      <c r="C42" s="143">
        <f>Book1345234[[#This Row],[FMP]]*2</f>
        <v>0</v>
      </c>
      <c r="D42" s="43"/>
      <c r="E42" s="43"/>
      <c r="F42" s="52"/>
      <c r="G42" s="48"/>
      <c r="H42" s="48"/>
      <c r="I42" s="48"/>
      <c r="J42" s="48"/>
      <c r="K42" s="45" t="str">
        <f>IFERROR(Book1345234[[#This Row],[Project Cost]]/Book1345234[[#This Row],['# of Structures Removed from 1% Annual Chance FP]],"")</f>
        <v/>
      </c>
      <c r="L42" s="48"/>
      <c r="M42" s="48"/>
      <c r="N42" s="45"/>
      <c r="O42" s="156"/>
      <c r="P42" s="125"/>
      <c r="Q42" s="52"/>
      <c r="R42" s="48"/>
      <c r="S42" s="51" t="str">
        <f>IFERROR(VLOOKUP(Book1345234[[#This Row],[ Severity Ranking: Pre-Project Average Depth of Flooding (100-year)]],'Data for Pull-down'!$A$4:$B$9,2,FALSE),"")</f>
        <v/>
      </c>
      <c r="T42" s="100"/>
      <c r="U42" s="52"/>
      <c r="V42" s="52"/>
      <c r="W42" s="52"/>
      <c r="X42" s="48"/>
      <c r="Y42" s="51" t="str">
        <f>IFERROR(VLOOKUP(Book1345234[[#This Row],[Severity Ranking: Community Need (% Population)]],'Data for Pull-down'!$C$4:$D$9,2,FALSE),"")</f>
        <v/>
      </c>
      <c r="Z42" s="99"/>
      <c r="AA42" s="45"/>
      <c r="AB42" s="48"/>
      <c r="AC42" s="51" t="str">
        <f>IFERROR(VLOOKUP(Book1345234[[#This Row],[Flood Risk Reduction ]],'Data for Pull-down'!$E$4:$F$9,2,FALSE),"")</f>
        <v/>
      </c>
      <c r="AD42" s="99"/>
      <c r="AE42" s="118"/>
      <c r="AF42" s="52"/>
      <c r="AG42" s="52"/>
      <c r="AH42" s="48"/>
      <c r="AI42" s="51" t="str">
        <f>IFERROR(VLOOKUP(Book1345234[[#This Row],[Flood Damage Reduction]],'Data for Pull-down'!$G$4:$H$9,2,FALSE),"")</f>
        <v/>
      </c>
      <c r="AJ42" s="145"/>
      <c r="AK42" s="123"/>
      <c r="AL42" s="52"/>
      <c r="AM42" s="51" t="str">
        <f>IFERROR(VLOOKUP(Book1345234[[#This Row],[ Reduction in Critical Facilities Flood Risk]],'Data for Pull-down'!$I$5:$J$9,2,FALSE),"")</f>
        <v/>
      </c>
      <c r="AN42" s="100">
        <f>'Life and Safety Tabular Data'!L40</f>
        <v>0</v>
      </c>
      <c r="AO42" s="146"/>
      <c r="AP42" s="48"/>
      <c r="AQ42" s="51" t="str">
        <f>IFERROR(VLOOKUP(Book1345234[[#This Row],[Life and Safety Ranking (Injury/Loss of Life)]],'Data for Pull-down'!$K$4:$L$9,2,FALSE),"")</f>
        <v/>
      </c>
      <c r="AR42" s="100"/>
      <c r="AS42" s="146"/>
      <c r="AT42" s="146"/>
      <c r="AU42" s="146"/>
      <c r="AV42" s="48"/>
      <c r="AW42" s="51" t="str">
        <f>IFERROR(VLOOKUP(Book1345234[[#This Row],[Water Supply Yield Ranking]],'Data for Pull-down'!$M$4:$N$9,2,FALSE),"")</f>
        <v/>
      </c>
      <c r="AX42" s="100"/>
      <c r="AY42" s="52"/>
      <c r="AZ42" s="48"/>
      <c r="BA42" s="51" t="str">
        <f>IFERROR(VLOOKUP(Book1345234[[#This Row],[Social Vulnerability Ranking]],'Data for Pull-down'!$O$4:$P$9,2,FALSE),"")</f>
        <v/>
      </c>
      <c r="BB42" s="100"/>
      <c r="BC42" s="146"/>
      <c r="BD42" s="48"/>
      <c r="BE42" s="51" t="str">
        <f>IFERROR(VLOOKUP(Book1345234[[#This Row],[Nature-Based Solutions Ranking]],'Data for Pull-down'!$Q$4:$R$9,2,FALSE),"")</f>
        <v/>
      </c>
      <c r="BF42" s="100"/>
      <c r="BG42" s="52"/>
      <c r="BH42" s="48"/>
      <c r="BI42" s="51" t="str">
        <f>IFERROR(VLOOKUP(Book1345234[[#This Row],[Multiple Benefit Ranking]],'Data for Pull-down'!$S$4:$T$9,2,FALSE),"")</f>
        <v/>
      </c>
      <c r="BJ42" s="125"/>
      <c r="BK42" s="146"/>
      <c r="BL42" s="48"/>
      <c r="BM42" s="51" t="str">
        <f>IFERROR(VLOOKUP(Book1345234[[#This Row],[Operations and Maintenance Ranking]],'Data for Pull-down'!$U$4:$V$9,2,FALSE),"")</f>
        <v/>
      </c>
      <c r="BN42" s="100"/>
      <c r="BO42" s="48"/>
      <c r="BP42" s="51" t="str">
        <f>IFERROR(VLOOKUP(Book1345234[[#This Row],[Administrative, Regulatory and Other Obstacle Ranking]],'Data for Pull-down'!$W$4:$X$9,2,FALSE),"")</f>
        <v/>
      </c>
      <c r="BQ42" s="100"/>
      <c r="BR42" s="48"/>
      <c r="BS42" s="51" t="str">
        <f>IFERROR(VLOOKUP(Book1345234[[#This Row],[Environmental Benefit Ranking]],'Data for Pull-down'!$Y$4:$Z$9,2,FALSE),"")</f>
        <v/>
      </c>
      <c r="BT42" s="100"/>
      <c r="BU42" s="52"/>
      <c r="BV42" s="51" t="str">
        <f>IFERROR(VLOOKUP(Book1345234[[#This Row],[Environmental Impact Ranking]],'Data for Pull-down'!$AA$4:$AB$9,2,FALSE),"")</f>
        <v/>
      </c>
      <c r="BW42" s="117"/>
      <c r="BX42" s="123"/>
      <c r="BY42" s="48"/>
      <c r="BZ42" s="51" t="str">
        <f>IFERROR(VLOOKUP(Book1345234[[#This Row],[Mobility Ranking]],'Data for Pull-down'!$AC$4:$AD$9,2,FALSE),"")</f>
        <v/>
      </c>
      <c r="CA42" s="117"/>
      <c r="CB42" s="48"/>
      <c r="CC42" s="51" t="str">
        <f>IFERROR(VLOOKUP(Book1345234[[#This Row],[Regional Ranking]],'Data for Pull-down'!$AE$4:$AF$9,2,FALSE),"")</f>
        <v/>
      </c>
    </row>
    <row r="43" spans="1:81">
      <c r="A43" s="164"/>
      <c r="B43" s="142"/>
      <c r="C43" s="143">
        <f>Book1345234[[#This Row],[FMP]]*2</f>
        <v>0</v>
      </c>
      <c r="D43" s="43"/>
      <c r="E43" s="43"/>
      <c r="F43" s="52"/>
      <c r="G43" s="48"/>
      <c r="H43" s="48"/>
      <c r="I43" s="48"/>
      <c r="J43" s="48"/>
      <c r="K43" s="45" t="str">
        <f>IFERROR(Book1345234[[#This Row],[Project Cost]]/Book1345234[[#This Row],['# of Structures Removed from 1% Annual Chance FP]],"")</f>
        <v/>
      </c>
      <c r="L43" s="48"/>
      <c r="M43" s="48"/>
      <c r="N43" s="45"/>
      <c r="O43" s="156"/>
      <c r="P43" s="125"/>
      <c r="Q43" s="52"/>
      <c r="R43" s="48"/>
      <c r="S43" s="51" t="str">
        <f>IFERROR(VLOOKUP(Book1345234[[#This Row],[ Severity Ranking: Pre-Project Average Depth of Flooding (100-year)]],'Data for Pull-down'!$A$4:$B$9,2,FALSE),"")</f>
        <v/>
      </c>
      <c r="T43" s="100"/>
      <c r="U43" s="52"/>
      <c r="V43" s="52"/>
      <c r="W43" s="52"/>
      <c r="X43" s="48"/>
      <c r="Y43" s="51" t="str">
        <f>IFERROR(VLOOKUP(Book1345234[[#This Row],[Severity Ranking: Community Need (% Population)]],'Data for Pull-down'!$C$4:$D$9,2,FALSE),"")</f>
        <v/>
      </c>
      <c r="Z43" s="99"/>
      <c r="AA43" s="45"/>
      <c r="AB43" s="48"/>
      <c r="AC43" s="51" t="str">
        <f>IFERROR(VLOOKUP(Book1345234[[#This Row],[Flood Risk Reduction ]],'Data for Pull-down'!$E$4:$F$9,2,FALSE),"")</f>
        <v/>
      </c>
      <c r="AD43" s="99"/>
      <c r="AE43" s="118"/>
      <c r="AF43" s="52"/>
      <c r="AG43" s="52"/>
      <c r="AH43" s="48"/>
      <c r="AI43" s="51" t="str">
        <f>IFERROR(VLOOKUP(Book1345234[[#This Row],[Flood Damage Reduction]],'Data for Pull-down'!$G$4:$H$9,2,FALSE),"")</f>
        <v/>
      </c>
      <c r="AJ43" s="145"/>
      <c r="AK43" s="123"/>
      <c r="AL43" s="52"/>
      <c r="AM43" s="51" t="str">
        <f>IFERROR(VLOOKUP(Book1345234[[#This Row],[ Reduction in Critical Facilities Flood Risk]],'Data for Pull-down'!$I$5:$J$9,2,FALSE),"")</f>
        <v/>
      </c>
      <c r="AN43" s="100">
        <f>'Life and Safety Tabular Data'!L41</f>
        <v>0</v>
      </c>
      <c r="AO43" s="146"/>
      <c r="AP43" s="48"/>
      <c r="AQ43" s="51" t="str">
        <f>IFERROR(VLOOKUP(Book1345234[[#This Row],[Life and Safety Ranking (Injury/Loss of Life)]],'Data for Pull-down'!$K$4:$L$9,2,FALSE),"")</f>
        <v/>
      </c>
      <c r="AR43" s="100"/>
      <c r="AS43" s="146"/>
      <c r="AT43" s="146"/>
      <c r="AU43" s="146"/>
      <c r="AV43" s="48"/>
      <c r="AW43" s="51" t="str">
        <f>IFERROR(VLOOKUP(Book1345234[[#This Row],[Water Supply Yield Ranking]],'Data for Pull-down'!$M$4:$N$9,2,FALSE),"")</f>
        <v/>
      </c>
      <c r="AX43" s="100"/>
      <c r="AY43" s="52"/>
      <c r="AZ43" s="48"/>
      <c r="BA43" s="51" t="str">
        <f>IFERROR(VLOOKUP(Book1345234[[#This Row],[Social Vulnerability Ranking]],'Data for Pull-down'!$O$4:$P$9,2,FALSE),"")</f>
        <v/>
      </c>
      <c r="BB43" s="100"/>
      <c r="BC43" s="146"/>
      <c r="BD43" s="48"/>
      <c r="BE43" s="51" t="str">
        <f>IFERROR(VLOOKUP(Book1345234[[#This Row],[Nature-Based Solutions Ranking]],'Data for Pull-down'!$Q$4:$R$9,2,FALSE),"")</f>
        <v/>
      </c>
      <c r="BF43" s="100"/>
      <c r="BG43" s="52"/>
      <c r="BH43" s="48"/>
      <c r="BI43" s="51" t="str">
        <f>IFERROR(VLOOKUP(Book1345234[[#This Row],[Multiple Benefit Ranking]],'Data for Pull-down'!$S$4:$T$9,2,FALSE),"")</f>
        <v/>
      </c>
      <c r="BJ43" s="125"/>
      <c r="BK43" s="146"/>
      <c r="BL43" s="48"/>
      <c r="BM43" s="51" t="str">
        <f>IFERROR(VLOOKUP(Book1345234[[#This Row],[Operations and Maintenance Ranking]],'Data for Pull-down'!$U$4:$V$9,2,FALSE),"")</f>
        <v/>
      </c>
      <c r="BN43" s="100"/>
      <c r="BO43" s="48"/>
      <c r="BP43" s="51" t="str">
        <f>IFERROR(VLOOKUP(Book1345234[[#This Row],[Administrative, Regulatory and Other Obstacle Ranking]],'Data for Pull-down'!$W$4:$X$9,2,FALSE),"")</f>
        <v/>
      </c>
      <c r="BQ43" s="100"/>
      <c r="BR43" s="48"/>
      <c r="BS43" s="51" t="str">
        <f>IFERROR(VLOOKUP(Book1345234[[#This Row],[Environmental Benefit Ranking]],'Data for Pull-down'!$Y$4:$Z$9,2,FALSE),"")</f>
        <v/>
      </c>
      <c r="BT43" s="100"/>
      <c r="BU43" s="52"/>
      <c r="BV43" s="51" t="str">
        <f>IFERROR(VLOOKUP(Book1345234[[#This Row],[Environmental Impact Ranking]],'Data for Pull-down'!$AA$4:$AB$9,2,FALSE),"")</f>
        <v/>
      </c>
      <c r="BW43" s="117"/>
      <c r="BX43" s="123"/>
      <c r="BY43" s="48"/>
      <c r="BZ43" s="51" t="str">
        <f>IFERROR(VLOOKUP(Book1345234[[#This Row],[Mobility Ranking]],'Data for Pull-down'!$AC$4:$AD$9,2,FALSE),"")</f>
        <v/>
      </c>
      <c r="CA43" s="117"/>
      <c r="CB43" s="48"/>
      <c r="CC43" s="51" t="str">
        <f>IFERROR(VLOOKUP(Book1345234[[#This Row],[Regional Ranking]],'Data for Pull-down'!$AE$4:$AF$9,2,FALSE),"")</f>
        <v/>
      </c>
    </row>
    <row r="44" spans="1:81">
      <c r="A44" s="164"/>
      <c r="B44" s="142"/>
      <c r="C44" s="143">
        <f>Book1345234[[#This Row],[FMP]]*2</f>
        <v>0</v>
      </c>
      <c r="D44" s="43"/>
      <c r="E44" s="43"/>
      <c r="F44" s="52"/>
      <c r="G44" s="48"/>
      <c r="H44" s="48"/>
      <c r="I44" s="48"/>
      <c r="J44" s="48"/>
      <c r="K44" s="45" t="str">
        <f>IFERROR(Book1345234[[#This Row],[Project Cost]]/Book1345234[[#This Row],['# of Structures Removed from 1% Annual Chance FP]],"")</f>
        <v/>
      </c>
      <c r="L44" s="48"/>
      <c r="M44" s="48"/>
      <c r="N44" s="45"/>
      <c r="O44" s="156"/>
      <c r="P44" s="125"/>
      <c r="Q44" s="52"/>
      <c r="R44" s="48"/>
      <c r="S44" s="51" t="str">
        <f>IFERROR(VLOOKUP(Book1345234[[#This Row],[ Severity Ranking: Pre-Project Average Depth of Flooding (100-year)]],'Data for Pull-down'!$A$4:$B$9,2,FALSE),"")</f>
        <v/>
      </c>
      <c r="T44" s="100"/>
      <c r="U44" s="52"/>
      <c r="V44" s="52"/>
      <c r="W44" s="52"/>
      <c r="X44" s="48"/>
      <c r="Y44" s="51" t="str">
        <f>IFERROR(VLOOKUP(Book1345234[[#This Row],[Severity Ranking: Community Need (% Population)]],'Data for Pull-down'!$C$4:$D$9,2,FALSE),"")</f>
        <v/>
      </c>
      <c r="Z44" s="99"/>
      <c r="AA44" s="45"/>
      <c r="AB44" s="48"/>
      <c r="AC44" s="51" t="str">
        <f>IFERROR(VLOOKUP(Book1345234[[#This Row],[Flood Risk Reduction ]],'Data for Pull-down'!$E$4:$F$9,2,FALSE),"")</f>
        <v/>
      </c>
      <c r="AD44" s="99"/>
      <c r="AE44" s="118"/>
      <c r="AF44" s="52"/>
      <c r="AG44" s="52"/>
      <c r="AH44" s="48"/>
      <c r="AI44" s="51" t="str">
        <f>IFERROR(VLOOKUP(Book1345234[[#This Row],[Flood Damage Reduction]],'Data for Pull-down'!$G$4:$H$9,2,FALSE),"")</f>
        <v/>
      </c>
      <c r="AJ44" s="145"/>
      <c r="AK44" s="123"/>
      <c r="AL44" s="52"/>
      <c r="AM44" s="51" t="str">
        <f>IFERROR(VLOOKUP(Book1345234[[#This Row],[ Reduction in Critical Facilities Flood Risk]],'Data for Pull-down'!$I$5:$J$9,2,FALSE),"")</f>
        <v/>
      </c>
      <c r="AN44" s="100">
        <f>'Life and Safety Tabular Data'!L42</f>
        <v>0</v>
      </c>
      <c r="AO44" s="146"/>
      <c r="AP44" s="48"/>
      <c r="AQ44" s="51" t="str">
        <f>IFERROR(VLOOKUP(Book1345234[[#This Row],[Life and Safety Ranking (Injury/Loss of Life)]],'Data for Pull-down'!$K$4:$L$9,2,FALSE),"")</f>
        <v/>
      </c>
      <c r="AR44" s="100"/>
      <c r="AS44" s="146"/>
      <c r="AT44" s="146"/>
      <c r="AU44" s="146"/>
      <c r="AV44" s="48"/>
      <c r="AW44" s="51" t="str">
        <f>IFERROR(VLOOKUP(Book1345234[[#This Row],[Water Supply Yield Ranking]],'Data for Pull-down'!$M$4:$N$9,2,FALSE),"")</f>
        <v/>
      </c>
      <c r="AX44" s="100"/>
      <c r="AY44" s="52"/>
      <c r="AZ44" s="48"/>
      <c r="BA44" s="51" t="str">
        <f>IFERROR(VLOOKUP(Book1345234[[#This Row],[Social Vulnerability Ranking]],'Data for Pull-down'!$O$4:$P$9,2,FALSE),"")</f>
        <v/>
      </c>
      <c r="BB44" s="100"/>
      <c r="BC44" s="146"/>
      <c r="BD44" s="48"/>
      <c r="BE44" s="51" t="str">
        <f>IFERROR(VLOOKUP(Book1345234[[#This Row],[Nature-Based Solutions Ranking]],'Data for Pull-down'!$Q$4:$R$9,2,FALSE),"")</f>
        <v/>
      </c>
      <c r="BF44" s="100"/>
      <c r="BG44" s="52"/>
      <c r="BH44" s="48"/>
      <c r="BI44" s="51" t="str">
        <f>IFERROR(VLOOKUP(Book1345234[[#This Row],[Multiple Benefit Ranking]],'Data for Pull-down'!$S$4:$T$9,2,FALSE),"")</f>
        <v/>
      </c>
      <c r="BJ44" s="125"/>
      <c r="BK44" s="146"/>
      <c r="BL44" s="48"/>
      <c r="BM44" s="51" t="str">
        <f>IFERROR(VLOOKUP(Book1345234[[#This Row],[Operations and Maintenance Ranking]],'Data for Pull-down'!$U$4:$V$9,2,FALSE),"")</f>
        <v/>
      </c>
      <c r="BN44" s="100"/>
      <c r="BO44" s="48"/>
      <c r="BP44" s="51" t="str">
        <f>IFERROR(VLOOKUP(Book1345234[[#This Row],[Administrative, Regulatory and Other Obstacle Ranking]],'Data for Pull-down'!$W$4:$X$9,2,FALSE),"")</f>
        <v/>
      </c>
      <c r="BQ44" s="100"/>
      <c r="BR44" s="48"/>
      <c r="BS44" s="51" t="str">
        <f>IFERROR(VLOOKUP(Book1345234[[#This Row],[Environmental Benefit Ranking]],'Data for Pull-down'!$Y$4:$Z$9,2,FALSE),"")</f>
        <v/>
      </c>
      <c r="BT44" s="100"/>
      <c r="BU44" s="52"/>
      <c r="BV44" s="51" t="str">
        <f>IFERROR(VLOOKUP(Book1345234[[#This Row],[Environmental Impact Ranking]],'Data for Pull-down'!$AA$4:$AB$9,2,FALSE),"")</f>
        <v/>
      </c>
      <c r="BW44" s="117"/>
      <c r="BX44" s="123"/>
      <c r="BY44" s="48"/>
      <c r="BZ44" s="51" t="str">
        <f>IFERROR(VLOOKUP(Book1345234[[#This Row],[Mobility Ranking]],'Data for Pull-down'!$AC$4:$AD$9,2,FALSE),"")</f>
        <v/>
      </c>
      <c r="CA44" s="117"/>
      <c r="CB44" s="48"/>
      <c r="CC44" s="51" t="str">
        <f>IFERROR(VLOOKUP(Book1345234[[#This Row],[Regional Ranking]],'Data for Pull-down'!$AE$4:$AF$9,2,FALSE),"")</f>
        <v/>
      </c>
    </row>
    <row r="45" spans="1:81">
      <c r="A45" s="164"/>
      <c r="B45" s="142"/>
      <c r="C45" s="143">
        <f>Book1345234[[#This Row],[FMP]]*2</f>
        <v>0</v>
      </c>
      <c r="D45" s="43"/>
      <c r="E45" s="43"/>
      <c r="F45" s="52"/>
      <c r="G45" s="48"/>
      <c r="H45" s="48"/>
      <c r="I45" s="48"/>
      <c r="J45" s="48"/>
      <c r="K45" s="45" t="str">
        <f>IFERROR(Book1345234[[#This Row],[Project Cost]]/Book1345234[[#This Row],['# of Structures Removed from 1% Annual Chance FP]],"")</f>
        <v/>
      </c>
      <c r="L45" s="48"/>
      <c r="M45" s="48"/>
      <c r="N45" s="45"/>
      <c r="O45" s="156"/>
      <c r="P45" s="125"/>
      <c r="Q45" s="52"/>
      <c r="R45" s="48"/>
      <c r="S45" s="51" t="str">
        <f>IFERROR(VLOOKUP(Book1345234[[#This Row],[ Severity Ranking: Pre-Project Average Depth of Flooding (100-year)]],'Data for Pull-down'!$A$4:$B$9,2,FALSE),"")</f>
        <v/>
      </c>
      <c r="T45" s="100"/>
      <c r="U45" s="52"/>
      <c r="V45" s="52"/>
      <c r="W45" s="52"/>
      <c r="X45" s="48"/>
      <c r="Y45" s="51" t="str">
        <f>IFERROR(VLOOKUP(Book1345234[[#This Row],[Severity Ranking: Community Need (% Population)]],'Data for Pull-down'!$C$4:$D$9,2,FALSE),"")</f>
        <v/>
      </c>
      <c r="Z45" s="99"/>
      <c r="AA45" s="45"/>
      <c r="AB45" s="48"/>
      <c r="AC45" s="51" t="str">
        <f>IFERROR(VLOOKUP(Book1345234[[#This Row],[Flood Risk Reduction ]],'Data for Pull-down'!$E$4:$F$9,2,FALSE),"")</f>
        <v/>
      </c>
      <c r="AD45" s="99"/>
      <c r="AE45" s="118"/>
      <c r="AF45" s="52"/>
      <c r="AG45" s="52"/>
      <c r="AH45" s="48"/>
      <c r="AI45" s="51" t="str">
        <f>IFERROR(VLOOKUP(Book1345234[[#This Row],[Flood Damage Reduction]],'Data for Pull-down'!$G$4:$H$9,2,FALSE),"")</f>
        <v/>
      </c>
      <c r="AJ45" s="145"/>
      <c r="AK45" s="123"/>
      <c r="AL45" s="52"/>
      <c r="AM45" s="51" t="str">
        <f>IFERROR(VLOOKUP(Book1345234[[#This Row],[ Reduction in Critical Facilities Flood Risk]],'Data for Pull-down'!$I$5:$J$9,2,FALSE),"")</f>
        <v/>
      </c>
      <c r="AN45" s="100">
        <f>'Life and Safety Tabular Data'!L43</f>
        <v>0</v>
      </c>
      <c r="AO45" s="146"/>
      <c r="AP45" s="48"/>
      <c r="AQ45" s="51" t="str">
        <f>IFERROR(VLOOKUP(Book1345234[[#This Row],[Life and Safety Ranking (Injury/Loss of Life)]],'Data for Pull-down'!$K$4:$L$9,2,FALSE),"")</f>
        <v/>
      </c>
      <c r="AR45" s="100"/>
      <c r="AS45" s="146"/>
      <c r="AT45" s="146"/>
      <c r="AU45" s="146"/>
      <c r="AV45" s="48"/>
      <c r="AW45" s="51" t="str">
        <f>IFERROR(VLOOKUP(Book1345234[[#This Row],[Water Supply Yield Ranking]],'Data for Pull-down'!$M$4:$N$9,2,FALSE),"")</f>
        <v/>
      </c>
      <c r="AX45" s="100"/>
      <c r="AY45" s="52"/>
      <c r="AZ45" s="48"/>
      <c r="BA45" s="51" t="str">
        <f>IFERROR(VLOOKUP(Book1345234[[#This Row],[Social Vulnerability Ranking]],'Data for Pull-down'!$O$4:$P$9,2,FALSE),"")</f>
        <v/>
      </c>
      <c r="BB45" s="100"/>
      <c r="BC45" s="146"/>
      <c r="BD45" s="48"/>
      <c r="BE45" s="51" t="str">
        <f>IFERROR(VLOOKUP(Book1345234[[#This Row],[Nature-Based Solutions Ranking]],'Data for Pull-down'!$Q$4:$R$9,2,FALSE),"")</f>
        <v/>
      </c>
      <c r="BF45" s="100"/>
      <c r="BG45" s="52"/>
      <c r="BH45" s="48"/>
      <c r="BI45" s="51" t="str">
        <f>IFERROR(VLOOKUP(Book1345234[[#This Row],[Multiple Benefit Ranking]],'Data for Pull-down'!$S$4:$T$9,2,FALSE),"")</f>
        <v/>
      </c>
      <c r="BJ45" s="125"/>
      <c r="BK45" s="146"/>
      <c r="BL45" s="48"/>
      <c r="BM45" s="51" t="str">
        <f>IFERROR(VLOOKUP(Book1345234[[#This Row],[Operations and Maintenance Ranking]],'Data for Pull-down'!$U$4:$V$9,2,FALSE),"")</f>
        <v/>
      </c>
      <c r="BN45" s="100"/>
      <c r="BO45" s="48"/>
      <c r="BP45" s="51" t="str">
        <f>IFERROR(VLOOKUP(Book1345234[[#This Row],[Administrative, Regulatory and Other Obstacle Ranking]],'Data for Pull-down'!$W$4:$X$9,2,FALSE),"")</f>
        <v/>
      </c>
      <c r="BQ45" s="100"/>
      <c r="BR45" s="48"/>
      <c r="BS45" s="51" t="str">
        <f>IFERROR(VLOOKUP(Book1345234[[#This Row],[Environmental Benefit Ranking]],'Data for Pull-down'!$Y$4:$Z$9,2,FALSE),"")</f>
        <v/>
      </c>
      <c r="BT45" s="100"/>
      <c r="BU45" s="52"/>
      <c r="BV45" s="51" t="str">
        <f>IFERROR(VLOOKUP(Book1345234[[#This Row],[Environmental Impact Ranking]],'Data for Pull-down'!$AA$4:$AB$9,2,FALSE),"")</f>
        <v/>
      </c>
      <c r="BW45" s="117"/>
      <c r="BX45" s="123"/>
      <c r="BY45" s="48"/>
      <c r="BZ45" s="51" t="str">
        <f>IFERROR(VLOOKUP(Book1345234[[#This Row],[Mobility Ranking]],'Data for Pull-down'!$AC$4:$AD$9,2,FALSE),"")</f>
        <v/>
      </c>
      <c r="CA45" s="117"/>
      <c r="CB45" s="48"/>
      <c r="CC45" s="51" t="str">
        <f>IFERROR(VLOOKUP(Book1345234[[#This Row],[Regional Ranking]],'Data for Pull-down'!$AE$4:$AF$9,2,FALSE),"")</f>
        <v/>
      </c>
    </row>
    <row r="46" spans="1:81">
      <c r="A46" s="164"/>
      <c r="B46" s="142"/>
      <c r="C46" s="143">
        <f>Book1345234[[#This Row],[FMP]]*2</f>
        <v>0</v>
      </c>
      <c r="D46" s="43"/>
      <c r="E46" s="43"/>
      <c r="F46" s="52"/>
      <c r="G46" s="48"/>
      <c r="H46" s="48"/>
      <c r="I46" s="48"/>
      <c r="J46" s="48"/>
      <c r="K46" s="45" t="str">
        <f>IFERROR(Book1345234[[#This Row],[Project Cost]]/Book1345234[[#This Row],['# of Structures Removed from 1% Annual Chance FP]],"")</f>
        <v/>
      </c>
      <c r="L46" s="48"/>
      <c r="M46" s="48"/>
      <c r="N46" s="45"/>
      <c r="O46" s="156"/>
      <c r="P46" s="125"/>
      <c r="Q46" s="52"/>
      <c r="R46" s="48"/>
      <c r="S46" s="51" t="str">
        <f>IFERROR(VLOOKUP(Book1345234[[#This Row],[ Severity Ranking: Pre-Project Average Depth of Flooding (100-year)]],'Data for Pull-down'!$A$4:$B$9,2,FALSE),"")</f>
        <v/>
      </c>
      <c r="T46" s="100"/>
      <c r="U46" s="52"/>
      <c r="V46" s="52"/>
      <c r="W46" s="52"/>
      <c r="X46" s="48"/>
      <c r="Y46" s="51" t="str">
        <f>IFERROR(VLOOKUP(Book1345234[[#This Row],[Severity Ranking: Community Need (% Population)]],'Data for Pull-down'!$C$4:$D$9,2,FALSE),"")</f>
        <v/>
      </c>
      <c r="Z46" s="99"/>
      <c r="AA46" s="45"/>
      <c r="AB46" s="48"/>
      <c r="AC46" s="51" t="str">
        <f>IFERROR(VLOOKUP(Book1345234[[#This Row],[Flood Risk Reduction ]],'Data for Pull-down'!$E$4:$F$9,2,FALSE),"")</f>
        <v/>
      </c>
      <c r="AD46" s="99"/>
      <c r="AE46" s="118"/>
      <c r="AF46" s="52"/>
      <c r="AG46" s="52"/>
      <c r="AH46" s="48"/>
      <c r="AI46" s="51" t="str">
        <f>IFERROR(VLOOKUP(Book1345234[[#This Row],[Flood Damage Reduction]],'Data for Pull-down'!$G$4:$H$9,2,FALSE),"")</f>
        <v/>
      </c>
      <c r="AJ46" s="145"/>
      <c r="AK46" s="123"/>
      <c r="AL46" s="52"/>
      <c r="AM46" s="51" t="str">
        <f>IFERROR(VLOOKUP(Book1345234[[#This Row],[ Reduction in Critical Facilities Flood Risk]],'Data for Pull-down'!$I$5:$J$9,2,FALSE),"")</f>
        <v/>
      </c>
      <c r="AN46" s="100">
        <f>'Life and Safety Tabular Data'!L44</f>
        <v>0</v>
      </c>
      <c r="AO46" s="146"/>
      <c r="AP46" s="48"/>
      <c r="AQ46" s="51" t="str">
        <f>IFERROR(VLOOKUP(Book1345234[[#This Row],[Life and Safety Ranking (Injury/Loss of Life)]],'Data for Pull-down'!$K$4:$L$9,2,FALSE),"")</f>
        <v/>
      </c>
      <c r="AR46" s="100"/>
      <c r="AS46" s="146"/>
      <c r="AT46" s="146"/>
      <c r="AU46" s="146"/>
      <c r="AV46" s="48"/>
      <c r="AW46" s="51" t="str">
        <f>IFERROR(VLOOKUP(Book1345234[[#This Row],[Water Supply Yield Ranking]],'Data for Pull-down'!$M$4:$N$9,2,FALSE),"")</f>
        <v/>
      </c>
      <c r="AX46" s="100"/>
      <c r="AY46" s="52"/>
      <c r="AZ46" s="48"/>
      <c r="BA46" s="51" t="str">
        <f>IFERROR(VLOOKUP(Book1345234[[#This Row],[Social Vulnerability Ranking]],'Data for Pull-down'!$O$4:$P$9,2,FALSE),"")</f>
        <v/>
      </c>
      <c r="BB46" s="100"/>
      <c r="BC46" s="146"/>
      <c r="BD46" s="48"/>
      <c r="BE46" s="51" t="str">
        <f>IFERROR(VLOOKUP(Book1345234[[#This Row],[Nature-Based Solutions Ranking]],'Data for Pull-down'!$Q$4:$R$9,2,FALSE),"")</f>
        <v/>
      </c>
      <c r="BF46" s="100"/>
      <c r="BG46" s="52"/>
      <c r="BH46" s="48"/>
      <c r="BI46" s="51" t="str">
        <f>IFERROR(VLOOKUP(Book1345234[[#This Row],[Multiple Benefit Ranking]],'Data for Pull-down'!$S$4:$T$9,2,FALSE),"")</f>
        <v/>
      </c>
      <c r="BJ46" s="125"/>
      <c r="BK46" s="146"/>
      <c r="BL46" s="48"/>
      <c r="BM46" s="51" t="str">
        <f>IFERROR(VLOOKUP(Book1345234[[#This Row],[Operations and Maintenance Ranking]],'Data for Pull-down'!$U$4:$V$9,2,FALSE),"")</f>
        <v/>
      </c>
      <c r="BN46" s="100"/>
      <c r="BO46" s="48"/>
      <c r="BP46" s="51" t="str">
        <f>IFERROR(VLOOKUP(Book1345234[[#This Row],[Administrative, Regulatory and Other Obstacle Ranking]],'Data for Pull-down'!$W$4:$X$9,2,FALSE),"")</f>
        <v/>
      </c>
      <c r="BQ46" s="100"/>
      <c r="BR46" s="48"/>
      <c r="BS46" s="51" t="str">
        <f>IFERROR(VLOOKUP(Book1345234[[#This Row],[Environmental Benefit Ranking]],'Data for Pull-down'!$Y$4:$Z$9,2,FALSE),"")</f>
        <v/>
      </c>
      <c r="BT46" s="100"/>
      <c r="BU46" s="52"/>
      <c r="BV46" s="51" t="str">
        <f>IFERROR(VLOOKUP(Book1345234[[#This Row],[Environmental Impact Ranking]],'Data for Pull-down'!$AA$4:$AB$9,2,FALSE),"")</f>
        <v/>
      </c>
      <c r="BW46" s="117"/>
      <c r="BX46" s="123"/>
      <c r="BY46" s="48"/>
      <c r="BZ46" s="51" t="str">
        <f>IFERROR(VLOOKUP(Book1345234[[#This Row],[Mobility Ranking]],'Data for Pull-down'!$AC$4:$AD$9,2,FALSE),"")</f>
        <v/>
      </c>
      <c r="CA46" s="117"/>
      <c r="CB46" s="48"/>
      <c r="CC46" s="51" t="str">
        <f>IFERROR(VLOOKUP(Book1345234[[#This Row],[Regional Ranking]],'Data for Pull-down'!$AE$4:$AF$9,2,FALSE),"")</f>
        <v/>
      </c>
    </row>
    <row r="47" spans="1:81">
      <c r="A47" s="164"/>
      <c r="B47" s="142"/>
      <c r="C47" s="143">
        <f>Book1345234[[#This Row],[FMP]]*2</f>
        <v>0</v>
      </c>
      <c r="D47" s="43"/>
      <c r="E47" s="43"/>
      <c r="F47" s="52"/>
      <c r="G47" s="48"/>
      <c r="H47" s="48"/>
      <c r="I47" s="48"/>
      <c r="J47" s="48"/>
      <c r="K47" s="45" t="str">
        <f>IFERROR(Book1345234[[#This Row],[Project Cost]]/Book1345234[[#This Row],['# of Structures Removed from 1% Annual Chance FP]],"")</f>
        <v/>
      </c>
      <c r="L47" s="48"/>
      <c r="M47" s="48"/>
      <c r="N47" s="45"/>
      <c r="O47" s="156"/>
      <c r="P47" s="125"/>
      <c r="Q47" s="52"/>
      <c r="R47" s="48"/>
      <c r="S47" s="51" t="str">
        <f>IFERROR(VLOOKUP(Book1345234[[#This Row],[ Severity Ranking: Pre-Project Average Depth of Flooding (100-year)]],'Data for Pull-down'!$A$4:$B$9,2,FALSE),"")</f>
        <v/>
      </c>
      <c r="T47" s="100"/>
      <c r="U47" s="52"/>
      <c r="V47" s="52"/>
      <c r="W47" s="52"/>
      <c r="X47" s="48"/>
      <c r="Y47" s="51" t="str">
        <f>IFERROR(VLOOKUP(Book1345234[[#This Row],[Severity Ranking: Community Need (% Population)]],'Data for Pull-down'!$C$4:$D$9,2,FALSE),"")</f>
        <v/>
      </c>
      <c r="Z47" s="99"/>
      <c r="AA47" s="45"/>
      <c r="AB47" s="48"/>
      <c r="AC47" s="51" t="str">
        <f>IFERROR(VLOOKUP(Book1345234[[#This Row],[Flood Risk Reduction ]],'Data for Pull-down'!$E$4:$F$9,2,FALSE),"")</f>
        <v/>
      </c>
      <c r="AD47" s="99"/>
      <c r="AE47" s="118"/>
      <c r="AF47" s="52"/>
      <c r="AG47" s="52"/>
      <c r="AH47" s="48"/>
      <c r="AI47" s="51" t="str">
        <f>IFERROR(VLOOKUP(Book1345234[[#This Row],[Flood Damage Reduction]],'Data for Pull-down'!$G$4:$H$9,2,FALSE),"")</f>
        <v/>
      </c>
      <c r="AJ47" s="145"/>
      <c r="AK47" s="123"/>
      <c r="AL47" s="52"/>
      <c r="AM47" s="51" t="str">
        <f>IFERROR(VLOOKUP(Book1345234[[#This Row],[ Reduction in Critical Facilities Flood Risk]],'Data for Pull-down'!$I$5:$J$9,2,FALSE),"")</f>
        <v/>
      </c>
      <c r="AN47" s="100">
        <f>'Life and Safety Tabular Data'!L45</f>
        <v>0</v>
      </c>
      <c r="AO47" s="146"/>
      <c r="AP47" s="48"/>
      <c r="AQ47" s="51" t="str">
        <f>IFERROR(VLOOKUP(Book1345234[[#This Row],[Life and Safety Ranking (Injury/Loss of Life)]],'Data for Pull-down'!$K$4:$L$9,2,FALSE),"")</f>
        <v/>
      </c>
      <c r="AR47" s="100"/>
      <c r="AS47" s="146"/>
      <c r="AT47" s="146"/>
      <c r="AU47" s="146"/>
      <c r="AV47" s="48"/>
      <c r="AW47" s="51" t="str">
        <f>IFERROR(VLOOKUP(Book1345234[[#This Row],[Water Supply Yield Ranking]],'Data for Pull-down'!$M$4:$N$9,2,FALSE),"")</f>
        <v/>
      </c>
      <c r="AX47" s="100"/>
      <c r="AY47" s="52"/>
      <c r="AZ47" s="48"/>
      <c r="BA47" s="51" t="str">
        <f>IFERROR(VLOOKUP(Book1345234[[#This Row],[Social Vulnerability Ranking]],'Data for Pull-down'!$O$4:$P$9,2,FALSE),"")</f>
        <v/>
      </c>
      <c r="BB47" s="100"/>
      <c r="BC47" s="146"/>
      <c r="BD47" s="48"/>
      <c r="BE47" s="51" t="str">
        <f>IFERROR(VLOOKUP(Book1345234[[#This Row],[Nature-Based Solutions Ranking]],'Data for Pull-down'!$Q$4:$R$9,2,FALSE),"")</f>
        <v/>
      </c>
      <c r="BF47" s="100"/>
      <c r="BG47" s="52"/>
      <c r="BH47" s="48"/>
      <c r="BI47" s="51" t="str">
        <f>IFERROR(VLOOKUP(Book1345234[[#This Row],[Multiple Benefit Ranking]],'Data for Pull-down'!$S$4:$T$9,2,FALSE),"")</f>
        <v/>
      </c>
      <c r="BJ47" s="125"/>
      <c r="BK47" s="146"/>
      <c r="BL47" s="48"/>
      <c r="BM47" s="51" t="str">
        <f>IFERROR(VLOOKUP(Book1345234[[#This Row],[Operations and Maintenance Ranking]],'Data for Pull-down'!$U$4:$V$9,2,FALSE),"")</f>
        <v/>
      </c>
      <c r="BN47" s="100"/>
      <c r="BO47" s="48"/>
      <c r="BP47" s="51" t="str">
        <f>IFERROR(VLOOKUP(Book1345234[[#This Row],[Administrative, Regulatory and Other Obstacle Ranking]],'Data for Pull-down'!$W$4:$X$9,2,FALSE),"")</f>
        <v/>
      </c>
      <c r="BQ47" s="100"/>
      <c r="BR47" s="48"/>
      <c r="BS47" s="51" t="str">
        <f>IFERROR(VLOOKUP(Book1345234[[#This Row],[Environmental Benefit Ranking]],'Data for Pull-down'!$Y$4:$Z$9,2,FALSE),"")</f>
        <v/>
      </c>
      <c r="BT47" s="100"/>
      <c r="BU47" s="52"/>
      <c r="BV47" s="51" t="str">
        <f>IFERROR(VLOOKUP(Book1345234[[#This Row],[Environmental Impact Ranking]],'Data for Pull-down'!$AA$4:$AB$9,2,FALSE),"")</f>
        <v/>
      </c>
      <c r="BW47" s="117"/>
      <c r="BX47" s="123"/>
      <c r="BY47" s="48"/>
      <c r="BZ47" s="51" t="str">
        <f>IFERROR(VLOOKUP(Book1345234[[#This Row],[Mobility Ranking]],'Data for Pull-down'!$AC$4:$AD$9,2,FALSE),"")</f>
        <v/>
      </c>
      <c r="CA47" s="117"/>
      <c r="CB47" s="48"/>
      <c r="CC47" s="51" t="str">
        <f>IFERROR(VLOOKUP(Book1345234[[#This Row],[Regional Ranking]],'Data for Pull-down'!$AE$4:$AF$9,2,FALSE),"")</f>
        <v/>
      </c>
    </row>
    <row r="48" spans="1:81">
      <c r="A48" s="164"/>
      <c r="B48" s="142"/>
      <c r="C48" s="143">
        <f>Book1345234[[#This Row],[FMP]]*2</f>
        <v>0</v>
      </c>
      <c r="D48" s="43"/>
      <c r="E48" s="43"/>
      <c r="F48" s="52"/>
      <c r="G48" s="48"/>
      <c r="H48" s="48"/>
      <c r="I48" s="48"/>
      <c r="J48" s="48"/>
      <c r="K48" s="45" t="str">
        <f>IFERROR(Book1345234[[#This Row],[Project Cost]]/Book1345234[[#This Row],['# of Structures Removed from 1% Annual Chance FP]],"")</f>
        <v/>
      </c>
      <c r="L48" s="48"/>
      <c r="M48" s="48"/>
      <c r="N48" s="45"/>
      <c r="O48" s="156"/>
      <c r="P48" s="125"/>
      <c r="Q48" s="52"/>
      <c r="R48" s="48"/>
      <c r="S48" s="51" t="str">
        <f>IFERROR(VLOOKUP(Book1345234[[#This Row],[ Severity Ranking: Pre-Project Average Depth of Flooding (100-year)]],'Data for Pull-down'!$A$4:$B$9,2,FALSE),"")</f>
        <v/>
      </c>
      <c r="T48" s="100"/>
      <c r="U48" s="52"/>
      <c r="V48" s="52"/>
      <c r="W48" s="52"/>
      <c r="X48" s="48"/>
      <c r="Y48" s="51" t="str">
        <f>IFERROR(VLOOKUP(Book1345234[[#This Row],[Severity Ranking: Community Need (% Population)]],'Data for Pull-down'!$C$4:$D$9,2,FALSE),"")</f>
        <v/>
      </c>
      <c r="Z48" s="99"/>
      <c r="AA48" s="45"/>
      <c r="AB48" s="48"/>
      <c r="AC48" s="51" t="str">
        <f>IFERROR(VLOOKUP(Book1345234[[#This Row],[Flood Risk Reduction ]],'Data for Pull-down'!$E$4:$F$9,2,FALSE),"")</f>
        <v/>
      </c>
      <c r="AD48" s="99"/>
      <c r="AE48" s="118"/>
      <c r="AF48" s="52"/>
      <c r="AG48" s="52"/>
      <c r="AH48" s="48"/>
      <c r="AI48" s="51" t="str">
        <f>IFERROR(VLOOKUP(Book1345234[[#This Row],[Flood Damage Reduction]],'Data for Pull-down'!$G$4:$H$9,2,FALSE),"")</f>
        <v/>
      </c>
      <c r="AJ48" s="145"/>
      <c r="AK48" s="123"/>
      <c r="AL48" s="52"/>
      <c r="AM48" s="51" t="str">
        <f>IFERROR(VLOOKUP(Book1345234[[#This Row],[ Reduction in Critical Facilities Flood Risk]],'Data for Pull-down'!$I$5:$J$9,2,FALSE),"")</f>
        <v/>
      </c>
      <c r="AN48" s="100">
        <f>'Life and Safety Tabular Data'!L46</f>
        <v>0</v>
      </c>
      <c r="AO48" s="146"/>
      <c r="AP48" s="48"/>
      <c r="AQ48" s="51" t="str">
        <f>IFERROR(VLOOKUP(Book1345234[[#This Row],[Life and Safety Ranking (Injury/Loss of Life)]],'Data for Pull-down'!$K$4:$L$9,2,FALSE),"")</f>
        <v/>
      </c>
      <c r="AR48" s="100"/>
      <c r="AS48" s="146"/>
      <c r="AT48" s="146"/>
      <c r="AU48" s="146"/>
      <c r="AV48" s="48"/>
      <c r="AW48" s="51" t="str">
        <f>IFERROR(VLOOKUP(Book1345234[[#This Row],[Water Supply Yield Ranking]],'Data for Pull-down'!$M$4:$N$9,2,FALSE),"")</f>
        <v/>
      </c>
      <c r="AX48" s="100"/>
      <c r="AY48" s="52"/>
      <c r="AZ48" s="48"/>
      <c r="BA48" s="51" t="str">
        <f>IFERROR(VLOOKUP(Book1345234[[#This Row],[Social Vulnerability Ranking]],'Data for Pull-down'!$O$4:$P$9,2,FALSE),"")</f>
        <v/>
      </c>
      <c r="BB48" s="100"/>
      <c r="BC48" s="146"/>
      <c r="BD48" s="48"/>
      <c r="BE48" s="51" t="str">
        <f>IFERROR(VLOOKUP(Book1345234[[#This Row],[Nature-Based Solutions Ranking]],'Data for Pull-down'!$Q$4:$R$9,2,FALSE),"")</f>
        <v/>
      </c>
      <c r="BF48" s="100"/>
      <c r="BG48" s="52"/>
      <c r="BH48" s="48"/>
      <c r="BI48" s="51" t="str">
        <f>IFERROR(VLOOKUP(Book1345234[[#This Row],[Multiple Benefit Ranking]],'Data for Pull-down'!$S$4:$T$9,2,FALSE),"")</f>
        <v/>
      </c>
      <c r="BJ48" s="125"/>
      <c r="BK48" s="146"/>
      <c r="BL48" s="48"/>
      <c r="BM48" s="51" t="str">
        <f>IFERROR(VLOOKUP(Book1345234[[#This Row],[Operations and Maintenance Ranking]],'Data for Pull-down'!$U$4:$V$9,2,FALSE),"")</f>
        <v/>
      </c>
      <c r="BN48" s="100"/>
      <c r="BO48" s="48"/>
      <c r="BP48" s="51" t="str">
        <f>IFERROR(VLOOKUP(Book1345234[[#This Row],[Administrative, Regulatory and Other Obstacle Ranking]],'Data for Pull-down'!$W$4:$X$9,2,FALSE),"")</f>
        <v/>
      </c>
      <c r="BQ48" s="100"/>
      <c r="BR48" s="48"/>
      <c r="BS48" s="51" t="str">
        <f>IFERROR(VLOOKUP(Book1345234[[#This Row],[Environmental Benefit Ranking]],'Data for Pull-down'!$Y$4:$Z$9,2,FALSE),"")</f>
        <v/>
      </c>
      <c r="BT48" s="100"/>
      <c r="BU48" s="52"/>
      <c r="BV48" s="51" t="str">
        <f>IFERROR(VLOOKUP(Book1345234[[#This Row],[Environmental Impact Ranking]],'Data for Pull-down'!$AA$4:$AB$9,2,FALSE),"")</f>
        <v/>
      </c>
      <c r="BW48" s="117"/>
      <c r="BX48" s="123"/>
      <c r="BY48" s="48"/>
      <c r="BZ48" s="51" t="str">
        <f>IFERROR(VLOOKUP(Book1345234[[#This Row],[Mobility Ranking]],'Data for Pull-down'!$AC$4:$AD$9,2,FALSE),"")</f>
        <v/>
      </c>
      <c r="CA48" s="117"/>
      <c r="CB48" s="48"/>
      <c r="CC48" s="51" t="str">
        <f>IFERROR(VLOOKUP(Book1345234[[#This Row],[Regional Ranking]],'Data for Pull-down'!$AE$4:$AF$9,2,FALSE),"")</f>
        <v/>
      </c>
    </row>
    <row r="49" spans="1:81">
      <c r="A49" s="164"/>
      <c r="B49" s="142"/>
      <c r="C49" s="143">
        <f>Book1345234[[#This Row],[FMP]]*2</f>
        <v>0</v>
      </c>
      <c r="D49" s="43"/>
      <c r="E49" s="43"/>
      <c r="F49" s="52"/>
      <c r="G49" s="48"/>
      <c r="H49" s="48"/>
      <c r="I49" s="48"/>
      <c r="J49" s="48"/>
      <c r="K49" s="45" t="str">
        <f>IFERROR(Book1345234[[#This Row],[Project Cost]]/Book1345234[[#This Row],['# of Structures Removed from 1% Annual Chance FP]],"")</f>
        <v/>
      </c>
      <c r="L49" s="48"/>
      <c r="M49" s="48"/>
      <c r="N49" s="45"/>
      <c r="O49" s="156"/>
      <c r="P49" s="125"/>
      <c r="Q49" s="52"/>
      <c r="R49" s="48"/>
      <c r="S49" s="51" t="str">
        <f>IFERROR(VLOOKUP(Book1345234[[#This Row],[ Severity Ranking: Pre-Project Average Depth of Flooding (100-year)]],'Data for Pull-down'!$A$4:$B$9,2,FALSE),"")</f>
        <v/>
      </c>
      <c r="T49" s="100"/>
      <c r="U49" s="52"/>
      <c r="V49" s="52"/>
      <c r="W49" s="52"/>
      <c r="X49" s="48"/>
      <c r="Y49" s="51" t="str">
        <f>IFERROR(VLOOKUP(Book1345234[[#This Row],[Severity Ranking: Community Need (% Population)]],'Data for Pull-down'!$C$4:$D$9,2,FALSE),"")</f>
        <v/>
      </c>
      <c r="Z49" s="99"/>
      <c r="AA49" s="45"/>
      <c r="AB49" s="48"/>
      <c r="AC49" s="51" t="str">
        <f>IFERROR(VLOOKUP(Book1345234[[#This Row],[Flood Risk Reduction ]],'Data for Pull-down'!$E$4:$F$9,2,FALSE),"")</f>
        <v/>
      </c>
      <c r="AD49" s="99"/>
      <c r="AE49" s="118"/>
      <c r="AF49" s="52"/>
      <c r="AG49" s="52"/>
      <c r="AH49" s="48"/>
      <c r="AI49" s="51" t="str">
        <f>IFERROR(VLOOKUP(Book1345234[[#This Row],[Flood Damage Reduction]],'Data for Pull-down'!$G$4:$H$9,2,FALSE),"")</f>
        <v/>
      </c>
      <c r="AJ49" s="145"/>
      <c r="AK49" s="123"/>
      <c r="AL49" s="52"/>
      <c r="AM49" s="51" t="str">
        <f>IFERROR(VLOOKUP(Book1345234[[#This Row],[ Reduction in Critical Facilities Flood Risk]],'Data for Pull-down'!$I$5:$J$9,2,FALSE),"")</f>
        <v/>
      </c>
      <c r="AN49" s="100">
        <f>'Life and Safety Tabular Data'!L47</f>
        <v>0</v>
      </c>
      <c r="AO49" s="146"/>
      <c r="AP49" s="48"/>
      <c r="AQ49" s="51" t="str">
        <f>IFERROR(VLOOKUP(Book1345234[[#This Row],[Life and Safety Ranking (Injury/Loss of Life)]],'Data for Pull-down'!$K$4:$L$9,2,FALSE),"")</f>
        <v/>
      </c>
      <c r="AR49" s="100"/>
      <c r="AS49" s="146"/>
      <c r="AT49" s="146"/>
      <c r="AU49" s="146"/>
      <c r="AV49" s="48"/>
      <c r="AW49" s="51" t="str">
        <f>IFERROR(VLOOKUP(Book1345234[[#This Row],[Water Supply Yield Ranking]],'Data for Pull-down'!$M$4:$N$9,2,FALSE),"")</f>
        <v/>
      </c>
      <c r="AX49" s="100"/>
      <c r="AY49" s="52"/>
      <c r="AZ49" s="48"/>
      <c r="BA49" s="51" t="str">
        <f>IFERROR(VLOOKUP(Book1345234[[#This Row],[Social Vulnerability Ranking]],'Data for Pull-down'!$O$4:$P$9,2,FALSE),"")</f>
        <v/>
      </c>
      <c r="BB49" s="100"/>
      <c r="BC49" s="146"/>
      <c r="BD49" s="48"/>
      <c r="BE49" s="51" t="str">
        <f>IFERROR(VLOOKUP(Book1345234[[#This Row],[Nature-Based Solutions Ranking]],'Data for Pull-down'!$Q$4:$R$9,2,FALSE),"")</f>
        <v/>
      </c>
      <c r="BF49" s="100"/>
      <c r="BG49" s="52"/>
      <c r="BH49" s="48"/>
      <c r="BI49" s="51" t="str">
        <f>IFERROR(VLOOKUP(Book1345234[[#This Row],[Multiple Benefit Ranking]],'Data for Pull-down'!$S$4:$T$9,2,FALSE),"")</f>
        <v/>
      </c>
      <c r="BJ49" s="125"/>
      <c r="BK49" s="146"/>
      <c r="BL49" s="48"/>
      <c r="BM49" s="51" t="str">
        <f>IFERROR(VLOOKUP(Book1345234[[#This Row],[Operations and Maintenance Ranking]],'Data for Pull-down'!$U$4:$V$9,2,FALSE),"")</f>
        <v/>
      </c>
      <c r="BN49" s="100"/>
      <c r="BO49" s="48"/>
      <c r="BP49" s="51" t="str">
        <f>IFERROR(VLOOKUP(Book1345234[[#This Row],[Administrative, Regulatory and Other Obstacle Ranking]],'Data for Pull-down'!$W$4:$X$9,2,FALSE),"")</f>
        <v/>
      </c>
      <c r="BQ49" s="100"/>
      <c r="BR49" s="48"/>
      <c r="BS49" s="51" t="str">
        <f>IFERROR(VLOOKUP(Book1345234[[#This Row],[Environmental Benefit Ranking]],'Data for Pull-down'!$Y$4:$Z$9,2,FALSE),"")</f>
        <v/>
      </c>
      <c r="BT49" s="100"/>
      <c r="BU49" s="52"/>
      <c r="BV49" s="51" t="str">
        <f>IFERROR(VLOOKUP(Book1345234[[#This Row],[Environmental Impact Ranking]],'Data for Pull-down'!$AA$4:$AB$9,2,FALSE),"")</f>
        <v/>
      </c>
      <c r="BW49" s="117"/>
      <c r="BX49" s="123"/>
      <c r="BY49" s="48"/>
      <c r="BZ49" s="51" t="str">
        <f>IFERROR(VLOOKUP(Book1345234[[#This Row],[Mobility Ranking]],'Data for Pull-down'!$AC$4:$AD$9,2,FALSE),"")</f>
        <v/>
      </c>
      <c r="CA49" s="117"/>
      <c r="CB49" s="48"/>
      <c r="CC49" s="51" t="str">
        <f>IFERROR(VLOOKUP(Book1345234[[#This Row],[Regional Ranking]],'Data for Pull-down'!$AE$4:$AF$9,2,FALSE),"")</f>
        <v/>
      </c>
    </row>
    <row r="50" spans="1:81">
      <c r="A50" s="164"/>
      <c r="B50" s="142"/>
      <c r="C50" s="143">
        <f>Book1345234[[#This Row],[FMP]]*2</f>
        <v>0</v>
      </c>
      <c r="D50" s="43"/>
      <c r="E50" s="43"/>
      <c r="F50" s="52"/>
      <c r="G50" s="48"/>
      <c r="H50" s="48"/>
      <c r="I50" s="48"/>
      <c r="J50" s="48"/>
      <c r="K50" s="45" t="str">
        <f>IFERROR(Book1345234[[#This Row],[Project Cost]]/Book1345234[[#This Row],['# of Structures Removed from 1% Annual Chance FP]],"")</f>
        <v/>
      </c>
      <c r="L50" s="48"/>
      <c r="M50" s="48"/>
      <c r="N50" s="45"/>
      <c r="O50" s="156"/>
      <c r="P50" s="125"/>
      <c r="Q50" s="52"/>
      <c r="R50" s="48"/>
      <c r="S50" s="51" t="str">
        <f>IFERROR(VLOOKUP(Book1345234[[#This Row],[ Severity Ranking: Pre-Project Average Depth of Flooding (100-year)]],'Data for Pull-down'!$A$4:$B$9,2,FALSE),"")</f>
        <v/>
      </c>
      <c r="T50" s="100"/>
      <c r="U50" s="52"/>
      <c r="V50" s="52"/>
      <c r="W50" s="52"/>
      <c r="X50" s="48"/>
      <c r="Y50" s="51" t="str">
        <f>IFERROR(VLOOKUP(Book1345234[[#This Row],[Severity Ranking: Community Need (% Population)]],'Data for Pull-down'!$C$4:$D$9,2,FALSE),"")</f>
        <v/>
      </c>
      <c r="Z50" s="99"/>
      <c r="AA50" s="45"/>
      <c r="AB50" s="48"/>
      <c r="AC50" s="51" t="str">
        <f>IFERROR(VLOOKUP(Book1345234[[#This Row],[Flood Risk Reduction ]],'Data for Pull-down'!$E$4:$F$9,2,FALSE),"")</f>
        <v/>
      </c>
      <c r="AD50" s="99"/>
      <c r="AE50" s="118"/>
      <c r="AF50" s="52"/>
      <c r="AG50" s="52"/>
      <c r="AH50" s="48"/>
      <c r="AI50" s="51" t="str">
        <f>IFERROR(VLOOKUP(Book1345234[[#This Row],[Flood Damage Reduction]],'Data for Pull-down'!$G$4:$H$9,2,FALSE),"")</f>
        <v/>
      </c>
      <c r="AJ50" s="145"/>
      <c r="AK50" s="123"/>
      <c r="AL50" s="52"/>
      <c r="AM50" s="51" t="str">
        <f>IFERROR(VLOOKUP(Book1345234[[#This Row],[ Reduction in Critical Facilities Flood Risk]],'Data for Pull-down'!$I$5:$J$9,2,FALSE),"")</f>
        <v/>
      </c>
      <c r="AN50" s="100">
        <f>'Life and Safety Tabular Data'!L48</f>
        <v>0</v>
      </c>
      <c r="AO50" s="146"/>
      <c r="AP50" s="48"/>
      <c r="AQ50" s="51" t="str">
        <f>IFERROR(VLOOKUP(Book1345234[[#This Row],[Life and Safety Ranking (Injury/Loss of Life)]],'Data for Pull-down'!$K$4:$L$9,2,FALSE),"")</f>
        <v/>
      </c>
      <c r="AR50" s="100"/>
      <c r="AS50" s="146"/>
      <c r="AT50" s="146"/>
      <c r="AU50" s="146"/>
      <c r="AV50" s="48"/>
      <c r="AW50" s="51" t="str">
        <f>IFERROR(VLOOKUP(Book1345234[[#This Row],[Water Supply Yield Ranking]],'Data for Pull-down'!$M$4:$N$9,2,FALSE),"")</f>
        <v/>
      </c>
      <c r="AX50" s="100"/>
      <c r="AY50" s="52"/>
      <c r="AZ50" s="48"/>
      <c r="BA50" s="51" t="str">
        <f>IFERROR(VLOOKUP(Book1345234[[#This Row],[Social Vulnerability Ranking]],'Data for Pull-down'!$O$4:$P$9,2,FALSE),"")</f>
        <v/>
      </c>
      <c r="BB50" s="100"/>
      <c r="BC50" s="146"/>
      <c r="BD50" s="48"/>
      <c r="BE50" s="51" t="str">
        <f>IFERROR(VLOOKUP(Book1345234[[#This Row],[Nature-Based Solutions Ranking]],'Data for Pull-down'!$Q$4:$R$9,2,FALSE),"")</f>
        <v/>
      </c>
      <c r="BF50" s="100"/>
      <c r="BG50" s="52"/>
      <c r="BH50" s="48"/>
      <c r="BI50" s="51" t="str">
        <f>IFERROR(VLOOKUP(Book1345234[[#This Row],[Multiple Benefit Ranking]],'Data for Pull-down'!$S$4:$T$9,2,FALSE),"")</f>
        <v/>
      </c>
      <c r="BJ50" s="125"/>
      <c r="BK50" s="146"/>
      <c r="BL50" s="48"/>
      <c r="BM50" s="51" t="str">
        <f>IFERROR(VLOOKUP(Book1345234[[#This Row],[Operations and Maintenance Ranking]],'Data for Pull-down'!$U$4:$V$9,2,FALSE),"")</f>
        <v/>
      </c>
      <c r="BN50" s="100"/>
      <c r="BO50" s="48"/>
      <c r="BP50" s="51" t="str">
        <f>IFERROR(VLOOKUP(Book1345234[[#This Row],[Administrative, Regulatory and Other Obstacle Ranking]],'Data for Pull-down'!$W$4:$X$9,2,FALSE),"")</f>
        <v/>
      </c>
      <c r="BQ50" s="100"/>
      <c r="BR50" s="48"/>
      <c r="BS50" s="51" t="str">
        <f>IFERROR(VLOOKUP(Book1345234[[#This Row],[Environmental Benefit Ranking]],'Data for Pull-down'!$Y$4:$Z$9,2,FALSE),"")</f>
        <v/>
      </c>
      <c r="BT50" s="100"/>
      <c r="BU50" s="52"/>
      <c r="BV50" s="51" t="str">
        <f>IFERROR(VLOOKUP(Book1345234[[#This Row],[Environmental Impact Ranking]],'Data for Pull-down'!$AA$4:$AB$9,2,FALSE),"")</f>
        <v/>
      </c>
      <c r="BW50" s="117"/>
      <c r="BX50" s="123"/>
      <c r="BY50" s="48"/>
      <c r="BZ50" s="51" t="str">
        <f>IFERROR(VLOOKUP(Book1345234[[#This Row],[Mobility Ranking]],'Data for Pull-down'!$AC$4:$AD$9,2,FALSE),"")</f>
        <v/>
      </c>
      <c r="CA50" s="117"/>
      <c r="CB50" s="48"/>
      <c r="CC50" s="51" t="str">
        <f>IFERROR(VLOOKUP(Book1345234[[#This Row],[Regional Ranking]],'Data for Pull-down'!$AE$4:$AF$9,2,FALSE),"")</f>
        <v/>
      </c>
    </row>
    <row r="51" spans="1:81">
      <c r="A51" s="164"/>
      <c r="B51" s="142"/>
      <c r="C51" s="143">
        <f>Book1345234[[#This Row],[FMP]]*2</f>
        <v>0</v>
      </c>
      <c r="D51" s="43"/>
      <c r="E51" s="43"/>
      <c r="F51" s="52"/>
      <c r="G51" s="48"/>
      <c r="H51" s="48"/>
      <c r="I51" s="48"/>
      <c r="J51" s="48"/>
      <c r="K51" s="45" t="str">
        <f>IFERROR(Book1345234[[#This Row],[Project Cost]]/Book1345234[[#This Row],['# of Structures Removed from 1% Annual Chance FP]],"")</f>
        <v/>
      </c>
      <c r="L51" s="48"/>
      <c r="M51" s="48"/>
      <c r="N51" s="45"/>
      <c r="O51" s="156"/>
      <c r="P51" s="125"/>
      <c r="Q51" s="52"/>
      <c r="R51" s="48"/>
      <c r="S51" s="51" t="str">
        <f>IFERROR(VLOOKUP(Book1345234[[#This Row],[ Severity Ranking: Pre-Project Average Depth of Flooding (100-year)]],'Data for Pull-down'!$A$4:$B$9,2,FALSE),"")</f>
        <v/>
      </c>
      <c r="T51" s="100"/>
      <c r="U51" s="52"/>
      <c r="V51" s="52"/>
      <c r="W51" s="52"/>
      <c r="X51" s="48"/>
      <c r="Y51" s="51" t="str">
        <f>IFERROR(VLOOKUP(Book1345234[[#This Row],[Severity Ranking: Community Need (% Population)]],'Data for Pull-down'!$C$4:$D$9,2,FALSE),"")</f>
        <v/>
      </c>
      <c r="Z51" s="99"/>
      <c r="AA51" s="45"/>
      <c r="AB51" s="48"/>
      <c r="AC51" s="51" t="str">
        <f>IFERROR(VLOOKUP(Book1345234[[#This Row],[Flood Risk Reduction ]],'Data for Pull-down'!$E$4:$F$9,2,FALSE),"")</f>
        <v/>
      </c>
      <c r="AD51" s="99"/>
      <c r="AE51" s="118"/>
      <c r="AF51" s="52"/>
      <c r="AG51" s="52"/>
      <c r="AH51" s="48"/>
      <c r="AI51" s="51" t="str">
        <f>IFERROR(VLOOKUP(Book1345234[[#This Row],[Flood Damage Reduction]],'Data for Pull-down'!$G$4:$H$9,2,FALSE),"")</f>
        <v/>
      </c>
      <c r="AJ51" s="145"/>
      <c r="AK51" s="123"/>
      <c r="AL51" s="52"/>
      <c r="AM51" s="51" t="str">
        <f>IFERROR(VLOOKUP(Book1345234[[#This Row],[ Reduction in Critical Facilities Flood Risk]],'Data for Pull-down'!$I$5:$J$9,2,FALSE),"")</f>
        <v/>
      </c>
      <c r="AN51" s="100">
        <f>'Life and Safety Tabular Data'!L49</f>
        <v>0</v>
      </c>
      <c r="AO51" s="146"/>
      <c r="AP51" s="48"/>
      <c r="AQ51" s="51" t="str">
        <f>IFERROR(VLOOKUP(Book1345234[[#This Row],[Life and Safety Ranking (Injury/Loss of Life)]],'Data for Pull-down'!$K$4:$L$9,2,FALSE),"")</f>
        <v/>
      </c>
      <c r="AR51" s="100"/>
      <c r="AS51" s="146"/>
      <c r="AT51" s="146"/>
      <c r="AU51" s="146"/>
      <c r="AV51" s="48"/>
      <c r="AW51" s="51" t="str">
        <f>IFERROR(VLOOKUP(Book1345234[[#This Row],[Water Supply Yield Ranking]],'Data for Pull-down'!$M$4:$N$9,2,FALSE),"")</f>
        <v/>
      </c>
      <c r="AX51" s="100"/>
      <c r="AY51" s="52"/>
      <c r="AZ51" s="48"/>
      <c r="BA51" s="51" t="str">
        <f>IFERROR(VLOOKUP(Book1345234[[#This Row],[Social Vulnerability Ranking]],'Data for Pull-down'!$O$4:$P$9,2,FALSE),"")</f>
        <v/>
      </c>
      <c r="BB51" s="100"/>
      <c r="BC51" s="146"/>
      <c r="BD51" s="48"/>
      <c r="BE51" s="51" t="str">
        <f>IFERROR(VLOOKUP(Book1345234[[#This Row],[Nature-Based Solutions Ranking]],'Data for Pull-down'!$Q$4:$R$9,2,FALSE),"")</f>
        <v/>
      </c>
      <c r="BF51" s="100"/>
      <c r="BG51" s="52"/>
      <c r="BH51" s="48"/>
      <c r="BI51" s="51" t="str">
        <f>IFERROR(VLOOKUP(Book1345234[[#This Row],[Multiple Benefit Ranking]],'Data for Pull-down'!$S$4:$T$9,2,FALSE),"")</f>
        <v/>
      </c>
      <c r="BJ51" s="125"/>
      <c r="BK51" s="146"/>
      <c r="BL51" s="48"/>
      <c r="BM51" s="51" t="str">
        <f>IFERROR(VLOOKUP(Book1345234[[#This Row],[Operations and Maintenance Ranking]],'Data for Pull-down'!$U$4:$V$9,2,FALSE),"")</f>
        <v/>
      </c>
      <c r="BN51" s="100"/>
      <c r="BO51" s="48"/>
      <c r="BP51" s="51" t="str">
        <f>IFERROR(VLOOKUP(Book1345234[[#This Row],[Administrative, Regulatory and Other Obstacle Ranking]],'Data for Pull-down'!$W$4:$X$9,2,FALSE),"")</f>
        <v/>
      </c>
      <c r="BQ51" s="100"/>
      <c r="BR51" s="48"/>
      <c r="BS51" s="51" t="str">
        <f>IFERROR(VLOOKUP(Book1345234[[#This Row],[Environmental Benefit Ranking]],'Data for Pull-down'!$Y$4:$Z$9,2,FALSE),"")</f>
        <v/>
      </c>
      <c r="BT51" s="100"/>
      <c r="BU51" s="52"/>
      <c r="BV51" s="51" t="str">
        <f>IFERROR(VLOOKUP(Book1345234[[#This Row],[Environmental Impact Ranking]],'Data for Pull-down'!$AA$4:$AB$9,2,FALSE),"")</f>
        <v/>
      </c>
      <c r="BW51" s="117"/>
      <c r="BX51" s="123"/>
      <c r="BY51" s="48"/>
      <c r="BZ51" s="51" t="str">
        <f>IFERROR(VLOOKUP(Book1345234[[#This Row],[Mobility Ranking]],'Data for Pull-down'!$AC$4:$AD$9,2,FALSE),"")</f>
        <v/>
      </c>
      <c r="CA51" s="117"/>
      <c r="CB51" s="48"/>
      <c r="CC51" s="51" t="str">
        <f>IFERROR(VLOOKUP(Book1345234[[#This Row],[Regional Ranking]],'Data for Pull-down'!$AE$4:$AF$9,2,FALSE),"")</f>
        <v/>
      </c>
    </row>
    <row r="52" spans="1:81">
      <c r="A52" s="164"/>
      <c r="B52" s="142"/>
      <c r="C52" s="143">
        <f>Book1345234[[#This Row],[FMP]]*2</f>
        <v>0</v>
      </c>
      <c r="D52" s="43"/>
      <c r="E52" s="43"/>
      <c r="F52" s="52"/>
      <c r="G52" s="48"/>
      <c r="H52" s="48"/>
      <c r="I52" s="48"/>
      <c r="J52" s="48"/>
      <c r="K52" s="45" t="str">
        <f>IFERROR(Book1345234[[#This Row],[Project Cost]]/Book1345234[[#This Row],['# of Structures Removed from 1% Annual Chance FP]],"")</f>
        <v/>
      </c>
      <c r="L52" s="48"/>
      <c r="M52" s="48"/>
      <c r="N52" s="45"/>
      <c r="O52" s="156"/>
      <c r="P52" s="125"/>
      <c r="Q52" s="52"/>
      <c r="R52" s="48"/>
      <c r="S52" s="51" t="str">
        <f>IFERROR(VLOOKUP(Book1345234[[#This Row],[ Severity Ranking: Pre-Project Average Depth of Flooding (100-year)]],'Data for Pull-down'!$A$4:$B$9,2,FALSE),"")</f>
        <v/>
      </c>
      <c r="T52" s="100"/>
      <c r="U52" s="52"/>
      <c r="V52" s="52"/>
      <c r="W52" s="52"/>
      <c r="X52" s="48"/>
      <c r="Y52" s="51" t="str">
        <f>IFERROR(VLOOKUP(Book1345234[[#This Row],[Severity Ranking: Community Need (% Population)]],'Data for Pull-down'!$C$4:$D$9,2,FALSE),"")</f>
        <v/>
      </c>
      <c r="Z52" s="99"/>
      <c r="AA52" s="45"/>
      <c r="AB52" s="48"/>
      <c r="AC52" s="51" t="str">
        <f>IFERROR(VLOOKUP(Book1345234[[#This Row],[Flood Risk Reduction ]],'Data for Pull-down'!$E$4:$F$9,2,FALSE),"")</f>
        <v/>
      </c>
      <c r="AD52" s="99"/>
      <c r="AE52" s="118"/>
      <c r="AF52" s="52"/>
      <c r="AG52" s="52"/>
      <c r="AH52" s="48"/>
      <c r="AI52" s="51" t="str">
        <f>IFERROR(VLOOKUP(Book1345234[[#This Row],[Flood Damage Reduction]],'Data for Pull-down'!$G$4:$H$9,2,FALSE),"")</f>
        <v/>
      </c>
      <c r="AJ52" s="145"/>
      <c r="AK52" s="123"/>
      <c r="AL52" s="52"/>
      <c r="AM52" s="51" t="str">
        <f>IFERROR(VLOOKUP(Book1345234[[#This Row],[ Reduction in Critical Facilities Flood Risk]],'Data for Pull-down'!$I$5:$J$9,2,FALSE),"")</f>
        <v/>
      </c>
      <c r="AN52" s="100">
        <f>'Life and Safety Tabular Data'!L50</f>
        <v>0</v>
      </c>
      <c r="AO52" s="146"/>
      <c r="AP52" s="48"/>
      <c r="AQ52" s="51" t="str">
        <f>IFERROR(VLOOKUP(Book1345234[[#This Row],[Life and Safety Ranking (Injury/Loss of Life)]],'Data for Pull-down'!$K$4:$L$9,2,FALSE),"")</f>
        <v/>
      </c>
      <c r="AR52" s="100"/>
      <c r="AS52" s="146"/>
      <c r="AT52" s="146"/>
      <c r="AU52" s="146"/>
      <c r="AV52" s="48"/>
      <c r="AW52" s="51" t="str">
        <f>IFERROR(VLOOKUP(Book1345234[[#This Row],[Water Supply Yield Ranking]],'Data for Pull-down'!$M$4:$N$9,2,FALSE),"")</f>
        <v/>
      </c>
      <c r="AX52" s="100"/>
      <c r="AY52" s="52"/>
      <c r="AZ52" s="48"/>
      <c r="BA52" s="51" t="str">
        <f>IFERROR(VLOOKUP(Book1345234[[#This Row],[Social Vulnerability Ranking]],'Data for Pull-down'!$O$4:$P$9,2,FALSE),"")</f>
        <v/>
      </c>
      <c r="BB52" s="100"/>
      <c r="BC52" s="146"/>
      <c r="BD52" s="48"/>
      <c r="BE52" s="51" t="str">
        <f>IFERROR(VLOOKUP(Book1345234[[#This Row],[Nature-Based Solutions Ranking]],'Data for Pull-down'!$Q$4:$R$9,2,FALSE),"")</f>
        <v/>
      </c>
      <c r="BF52" s="100"/>
      <c r="BG52" s="52"/>
      <c r="BH52" s="48"/>
      <c r="BI52" s="51" t="str">
        <f>IFERROR(VLOOKUP(Book1345234[[#This Row],[Multiple Benefit Ranking]],'Data for Pull-down'!$S$4:$T$9,2,FALSE),"")</f>
        <v/>
      </c>
      <c r="BJ52" s="125"/>
      <c r="BK52" s="146"/>
      <c r="BL52" s="48"/>
      <c r="BM52" s="51" t="str">
        <f>IFERROR(VLOOKUP(Book1345234[[#This Row],[Operations and Maintenance Ranking]],'Data for Pull-down'!$U$4:$V$9,2,FALSE),"")</f>
        <v/>
      </c>
      <c r="BN52" s="100"/>
      <c r="BO52" s="48"/>
      <c r="BP52" s="51" t="str">
        <f>IFERROR(VLOOKUP(Book1345234[[#This Row],[Administrative, Regulatory and Other Obstacle Ranking]],'Data for Pull-down'!$W$4:$X$9,2,FALSE),"")</f>
        <v/>
      </c>
      <c r="BQ52" s="100"/>
      <c r="BR52" s="48"/>
      <c r="BS52" s="51" t="str">
        <f>IFERROR(VLOOKUP(Book1345234[[#This Row],[Environmental Benefit Ranking]],'Data for Pull-down'!$Y$4:$Z$9,2,FALSE),"")</f>
        <v/>
      </c>
      <c r="BT52" s="100"/>
      <c r="BU52" s="52"/>
      <c r="BV52" s="51" t="str">
        <f>IFERROR(VLOOKUP(Book1345234[[#This Row],[Environmental Impact Ranking]],'Data for Pull-down'!$AA$4:$AB$9,2,FALSE),"")</f>
        <v/>
      </c>
      <c r="BW52" s="117"/>
      <c r="BX52" s="123"/>
      <c r="BY52" s="48"/>
      <c r="BZ52" s="51" t="str">
        <f>IFERROR(VLOOKUP(Book1345234[[#This Row],[Mobility Ranking]],'Data for Pull-down'!$AC$4:$AD$9,2,FALSE),"")</f>
        <v/>
      </c>
      <c r="CA52" s="117"/>
      <c r="CB52" s="48"/>
      <c r="CC52" s="51" t="str">
        <f>IFERROR(VLOOKUP(Book1345234[[#This Row],[Regional Ranking]],'Data for Pull-down'!$AE$4:$AF$9,2,FALSE),"")</f>
        <v/>
      </c>
    </row>
    <row r="53" spans="1:81">
      <c r="A53" s="164"/>
      <c r="B53" s="142"/>
      <c r="C53" s="143">
        <f>Book1345234[[#This Row],[FMP]]*2</f>
        <v>0</v>
      </c>
      <c r="D53" s="43"/>
      <c r="E53" s="43"/>
      <c r="F53" s="52"/>
      <c r="G53" s="48"/>
      <c r="H53" s="48"/>
      <c r="I53" s="48"/>
      <c r="J53" s="48"/>
      <c r="K53" s="45" t="str">
        <f>IFERROR(Book1345234[[#This Row],[Project Cost]]/Book1345234[[#This Row],['# of Structures Removed from 1% Annual Chance FP]],"")</f>
        <v/>
      </c>
      <c r="L53" s="48"/>
      <c r="M53" s="48"/>
      <c r="N53" s="45"/>
      <c r="O53" s="156"/>
      <c r="P53" s="125"/>
      <c r="Q53" s="52"/>
      <c r="R53" s="48"/>
      <c r="S53" s="51" t="str">
        <f>IFERROR(VLOOKUP(Book1345234[[#This Row],[ Severity Ranking: Pre-Project Average Depth of Flooding (100-year)]],'Data for Pull-down'!$A$4:$B$9,2,FALSE),"")</f>
        <v/>
      </c>
      <c r="T53" s="100"/>
      <c r="U53" s="52"/>
      <c r="V53" s="52"/>
      <c r="W53" s="52"/>
      <c r="X53" s="48"/>
      <c r="Y53" s="51" t="str">
        <f>IFERROR(VLOOKUP(Book1345234[[#This Row],[Severity Ranking: Community Need (% Population)]],'Data for Pull-down'!$C$4:$D$9,2,FALSE),"")</f>
        <v/>
      </c>
      <c r="Z53" s="99"/>
      <c r="AA53" s="45"/>
      <c r="AB53" s="48"/>
      <c r="AC53" s="51" t="str">
        <f>IFERROR(VLOOKUP(Book1345234[[#This Row],[Flood Risk Reduction ]],'Data for Pull-down'!$E$4:$F$9,2,FALSE),"")</f>
        <v/>
      </c>
      <c r="AD53" s="99"/>
      <c r="AE53" s="118"/>
      <c r="AF53" s="52"/>
      <c r="AG53" s="52"/>
      <c r="AH53" s="48"/>
      <c r="AI53" s="51" t="str">
        <f>IFERROR(VLOOKUP(Book1345234[[#This Row],[Flood Damage Reduction]],'Data for Pull-down'!$G$4:$H$9,2,FALSE),"")</f>
        <v/>
      </c>
      <c r="AJ53" s="145"/>
      <c r="AK53" s="123"/>
      <c r="AL53" s="52"/>
      <c r="AM53" s="51" t="str">
        <f>IFERROR(VLOOKUP(Book1345234[[#This Row],[ Reduction in Critical Facilities Flood Risk]],'Data for Pull-down'!$I$5:$J$9,2,FALSE),"")</f>
        <v/>
      </c>
      <c r="AN53" s="100">
        <f>'Life and Safety Tabular Data'!L51</f>
        <v>0</v>
      </c>
      <c r="AO53" s="146"/>
      <c r="AP53" s="48"/>
      <c r="AQ53" s="51" t="str">
        <f>IFERROR(VLOOKUP(Book1345234[[#This Row],[Life and Safety Ranking (Injury/Loss of Life)]],'Data for Pull-down'!$K$4:$L$9,2,FALSE),"")</f>
        <v/>
      </c>
      <c r="AR53" s="100"/>
      <c r="AS53" s="146"/>
      <c r="AT53" s="146"/>
      <c r="AU53" s="146"/>
      <c r="AV53" s="48"/>
      <c r="AW53" s="51" t="str">
        <f>IFERROR(VLOOKUP(Book1345234[[#This Row],[Water Supply Yield Ranking]],'Data for Pull-down'!$M$4:$N$9,2,FALSE),"")</f>
        <v/>
      </c>
      <c r="AX53" s="100"/>
      <c r="AY53" s="52"/>
      <c r="AZ53" s="48"/>
      <c r="BA53" s="51" t="str">
        <f>IFERROR(VLOOKUP(Book1345234[[#This Row],[Social Vulnerability Ranking]],'Data for Pull-down'!$O$4:$P$9,2,FALSE),"")</f>
        <v/>
      </c>
      <c r="BB53" s="100"/>
      <c r="BC53" s="146"/>
      <c r="BD53" s="48"/>
      <c r="BE53" s="51" t="str">
        <f>IFERROR(VLOOKUP(Book1345234[[#This Row],[Nature-Based Solutions Ranking]],'Data for Pull-down'!$Q$4:$R$9,2,FALSE),"")</f>
        <v/>
      </c>
      <c r="BF53" s="100"/>
      <c r="BG53" s="52"/>
      <c r="BH53" s="48"/>
      <c r="BI53" s="51" t="str">
        <f>IFERROR(VLOOKUP(Book1345234[[#This Row],[Multiple Benefit Ranking]],'Data for Pull-down'!$S$4:$T$9,2,FALSE),"")</f>
        <v/>
      </c>
      <c r="BJ53" s="125"/>
      <c r="BK53" s="146"/>
      <c r="BL53" s="48"/>
      <c r="BM53" s="51" t="str">
        <f>IFERROR(VLOOKUP(Book1345234[[#This Row],[Operations and Maintenance Ranking]],'Data for Pull-down'!$U$4:$V$9,2,FALSE),"")</f>
        <v/>
      </c>
      <c r="BN53" s="100"/>
      <c r="BO53" s="48"/>
      <c r="BP53" s="51" t="str">
        <f>IFERROR(VLOOKUP(Book1345234[[#This Row],[Administrative, Regulatory and Other Obstacle Ranking]],'Data for Pull-down'!$W$4:$X$9,2,FALSE),"")</f>
        <v/>
      </c>
      <c r="BQ53" s="100"/>
      <c r="BR53" s="48"/>
      <c r="BS53" s="51" t="str">
        <f>IFERROR(VLOOKUP(Book1345234[[#This Row],[Environmental Benefit Ranking]],'Data for Pull-down'!$Y$4:$Z$9,2,FALSE),"")</f>
        <v/>
      </c>
      <c r="BT53" s="100"/>
      <c r="BU53" s="52"/>
      <c r="BV53" s="51" t="str">
        <f>IFERROR(VLOOKUP(Book1345234[[#This Row],[Environmental Impact Ranking]],'Data for Pull-down'!$AA$4:$AB$9,2,FALSE),"")</f>
        <v/>
      </c>
      <c r="BW53" s="117"/>
      <c r="BX53" s="123"/>
      <c r="BY53" s="48"/>
      <c r="BZ53" s="51" t="str">
        <f>IFERROR(VLOOKUP(Book1345234[[#This Row],[Mobility Ranking]],'Data for Pull-down'!$AC$4:$AD$9,2,FALSE),"")</f>
        <v/>
      </c>
      <c r="CA53" s="117"/>
      <c r="CB53" s="48"/>
      <c r="CC53" s="51" t="str">
        <f>IFERROR(VLOOKUP(Book1345234[[#This Row],[Regional Ranking]],'Data for Pull-down'!$AE$4:$AF$9,2,FALSE),"")</f>
        <v/>
      </c>
    </row>
    <row r="54" spans="1:81">
      <c r="A54" s="164"/>
      <c r="B54" s="142"/>
      <c r="C54" s="143">
        <f>Book1345234[[#This Row],[FMP]]*2</f>
        <v>0</v>
      </c>
      <c r="D54" s="43"/>
      <c r="E54" s="43"/>
      <c r="F54" s="52"/>
      <c r="G54" s="48"/>
      <c r="H54" s="48"/>
      <c r="I54" s="48"/>
      <c r="J54" s="48"/>
      <c r="K54" s="45" t="str">
        <f>IFERROR(Book1345234[[#This Row],[Project Cost]]/Book1345234[[#This Row],['# of Structures Removed from 1% Annual Chance FP]],"")</f>
        <v/>
      </c>
      <c r="L54" s="48"/>
      <c r="M54" s="48"/>
      <c r="N54" s="45"/>
      <c r="O54" s="156"/>
      <c r="P54" s="125"/>
      <c r="Q54" s="52"/>
      <c r="R54" s="48"/>
      <c r="S54" s="51" t="str">
        <f>IFERROR(VLOOKUP(Book1345234[[#This Row],[ Severity Ranking: Pre-Project Average Depth of Flooding (100-year)]],'Data for Pull-down'!$A$4:$B$9,2,FALSE),"")</f>
        <v/>
      </c>
      <c r="T54" s="100"/>
      <c r="U54" s="52"/>
      <c r="V54" s="52"/>
      <c r="W54" s="52"/>
      <c r="X54" s="48"/>
      <c r="Y54" s="51" t="str">
        <f>IFERROR(VLOOKUP(Book1345234[[#This Row],[Severity Ranking: Community Need (% Population)]],'Data for Pull-down'!$C$4:$D$9,2,FALSE),"")</f>
        <v/>
      </c>
      <c r="Z54" s="99"/>
      <c r="AA54" s="45"/>
      <c r="AB54" s="48"/>
      <c r="AC54" s="51" t="str">
        <f>IFERROR(VLOOKUP(Book1345234[[#This Row],[Flood Risk Reduction ]],'Data for Pull-down'!$E$4:$F$9,2,FALSE),"")</f>
        <v/>
      </c>
      <c r="AD54" s="99"/>
      <c r="AE54" s="118"/>
      <c r="AF54" s="52"/>
      <c r="AG54" s="52"/>
      <c r="AH54" s="48"/>
      <c r="AI54" s="51" t="str">
        <f>IFERROR(VLOOKUP(Book1345234[[#This Row],[Flood Damage Reduction]],'Data for Pull-down'!$G$4:$H$9,2,FALSE),"")</f>
        <v/>
      </c>
      <c r="AJ54" s="145"/>
      <c r="AK54" s="123"/>
      <c r="AL54" s="52"/>
      <c r="AM54" s="51" t="str">
        <f>IFERROR(VLOOKUP(Book1345234[[#This Row],[ Reduction in Critical Facilities Flood Risk]],'Data for Pull-down'!$I$5:$J$9,2,FALSE),"")</f>
        <v/>
      </c>
      <c r="AN54" s="100">
        <f>'Life and Safety Tabular Data'!L52</f>
        <v>0</v>
      </c>
      <c r="AO54" s="146"/>
      <c r="AP54" s="48"/>
      <c r="AQ54" s="51" t="str">
        <f>IFERROR(VLOOKUP(Book1345234[[#This Row],[Life and Safety Ranking (Injury/Loss of Life)]],'Data for Pull-down'!$K$4:$L$9,2,FALSE),"")</f>
        <v/>
      </c>
      <c r="AR54" s="100"/>
      <c r="AS54" s="146"/>
      <c r="AT54" s="146"/>
      <c r="AU54" s="146"/>
      <c r="AV54" s="48"/>
      <c r="AW54" s="51" t="str">
        <f>IFERROR(VLOOKUP(Book1345234[[#This Row],[Water Supply Yield Ranking]],'Data for Pull-down'!$M$4:$N$9,2,FALSE),"")</f>
        <v/>
      </c>
      <c r="AX54" s="100"/>
      <c r="AY54" s="52"/>
      <c r="AZ54" s="48"/>
      <c r="BA54" s="51" t="str">
        <f>IFERROR(VLOOKUP(Book1345234[[#This Row],[Social Vulnerability Ranking]],'Data for Pull-down'!$O$4:$P$9,2,FALSE),"")</f>
        <v/>
      </c>
      <c r="BB54" s="100"/>
      <c r="BC54" s="146"/>
      <c r="BD54" s="48"/>
      <c r="BE54" s="51" t="str">
        <f>IFERROR(VLOOKUP(Book1345234[[#This Row],[Nature-Based Solutions Ranking]],'Data for Pull-down'!$Q$4:$R$9,2,FALSE),"")</f>
        <v/>
      </c>
      <c r="BF54" s="100"/>
      <c r="BG54" s="52"/>
      <c r="BH54" s="48"/>
      <c r="BI54" s="51" t="str">
        <f>IFERROR(VLOOKUP(Book1345234[[#This Row],[Multiple Benefit Ranking]],'Data for Pull-down'!$S$4:$T$9,2,FALSE),"")</f>
        <v/>
      </c>
      <c r="BJ54" s="125"/>
      <c r="BK54" s="146"/>
      <c r="BL54" s="48"/>
      <c r="BM54" s="51" t="str">
        <f>IFERROR(VLOOKUP(Book1345234[[#This Row],[Operations and Maintenance Ranking]],'Data for Pull-down'!$U$4:$V$9,2,FALSE),"")</f>
        <v/>
      </c>
      <c r="BN54" s="100"/>
      <c r="BO54" s="48"/>
      <c r="BP54" s="51" t="str">
        <f>IFERROR(VLOOKUP(Book1345234[[#This Row],[Administrative, Regulatory and Other Obstacle Ranking]],'Data for Pull-down'!$W$4:$X$9,2,FALSE),"")</f>
        <v/>
      </c>
      <c r="BQ54" s="100"/>
      <c r="BR54" s="48"/>
      <c r="BS54" s="51" t="str">
        <f>IFERROR(VLOOKUP(Book1345234[[#This Row],[Environmental Benefit Ranking]],'Data for Pull-down'!$Y$4:$Z$9,2,FALSE),"")</f>
        <v/>
      </c>
      <c r="BT54" s="100"/>
      <c r="BU54" s="52"/>
      <c r="BV54" s="51" t="str">
        <f>IFERROR(VLOOKUP(Book1345234[[#This Row],[Environmental Impact Ranking]],'Data for Pull-down'!$AA$4:$AB$9,2,FALSE),"")</f>
        <v/>
      </c>
      <c r="BW54" s="117"/>
      <c r="BX54" s="123"/>
      <c r="BY54" s="48"/>
      <c r="BZ54" s="51" t="str">
        <f>IFERROR(VLOOKUP(Book1345234[[#This Row],[Mobility Ranking]],'Data for Pull-down'!$AC$4:$AD$9,2,FALSE),"")</f>
        <v/>
      </c>
      <c r="CA54" s="117"/>
      <c r="CB54" s="48"/>
      <c r="CC54" s="51" t="str">
        <f>IFERROR(VLOOKUP(Book1345234[[#This Row],[Regional Ranking]],'Data for Pull-down'!$AE$4:$AF$9,2,FALSE),"")</f>
        <v/>
      </c>
    </row>
    <row r="55" spans="1:81">
      <c r="A55" s="164"/>
      <c r="B55" s="142"/>
      <c r="C55" s="143">
        <f>Book1345234[[#This Row],[FMP]]*2</f>
        <v>0</v>
      </c>
      <c r="D55" s="43"/>
      <c r="E55" s="43"/>
      <c r="F55" s="52"/>
      <c r="G55" s="48"/>
      <c r="H55" s="48"/>
      <c r="I55" s="48"/>
      <c r="J55" s="48"/>
      <c r="K55" s="45" t="str">
        <f>IFERROR(Book1345234[[#This Row],[Project Cost]]/Book1345234[[#This Row],['# of Structures Removed from 1% Annual Chance FP]],"")</f>
        <v/>
      </c>
      <c r="L55" s="48"/>
      <c r="M55" s="48"/>
      <c r="N55" s="45"/>
      <c r="O55" s="156"/>
      <c r="P55" s="125"/>
      <c r="Q55" s="52"/>
      <c r="R55" s="48"/>
      <c r="S55" s="51" t="str">
        <f>IFERROR(VLOOKUP(Book1345234[[#This Row],[ Severity Ranking: Pre-Project Average Depth of Flooding (100-year)]],'Data for Pull-down'!$A$4:$B$9,2,FALSE),"")</f>
        <v/>
      </c>
      <c r="T55" s="100"/>
      <c r="U55" s="52"/>
      <c r="V55" s="52"/>
      <c r="W55" s="52"/>
      <c r="X55" s="48"/>
      <c r="Y55" s="51" t="str">
        <f>IFERROR(VLOOKUP(Book1345234[[#This Row],[Severity Ranking: Community Need (% Population)]],'Data for Pull-down'!$C$4:$D$9,2,FALSE),"")</f>
        <v/>
      </c>
      <c r="Z55" s="99"/>
      <c r="AA55" s="45"/>
      <c r="AB55" s="48"/>
      <c r="AC55" s="51" t="str">
        <f>IFERROR(VLOOKUP(Book1345234[[#This Row],[Flood Risk Reduction ]],'Data for Pull-down'!$E$4:$F$9,2,FALSE),"")</f>
        <v/>
      </c>
      <c r="AD55" s="99"/>
      <c r="AE55" s="118"/>
      <c r="AF55" s="52"/>
      <c r="AG55" s="52"/>
      <c r="AH55" s="48"/>
      <c r="AI55" s="51" t="str">
        <f>IFERROR(VLOOKUP(Book1345234[[#This Row],[Flood Damage Reduction]],'Data for Pull-down'!$G$4:$H$9,2,FALSE),"")</f>
        <v/>
      </c>
      <c r="AJ55" s="145"/>
      <c r="AK55" s="123"/>
      <c r="AL55" s="52"/>
      <c r="AM55" s="51" t="str">
        <f>IFERROR(VLOOKUP(Book1345234[[#This Row],[ Reduction in Critical Facilities Flood Risk]],'Data for Pull-down'!$I$5:$J$9,2,FALSE),"")</f>
        <v/>
      </c>
      <c r="AN55" s="100">
        <f>'Life and Safety Tabular Data'!L53</f>
        <v>0</v>
      </c>
      <c r="AO55" s="146"/>
      <c r="AP55" s="48"/>
      <c r="AQ55" s="51" t="str">
        <f>IFERROR(VLOOKUP(Book1345234[[#This Row],[Life and Safety Ranking (Injury/Loss of Life)]],'Data for Pull-down'!$K$4:$L$9,2,FALSE),"")</f>
        <v/>
      </c>
      <c r="AR55" s="100"/>
      <c r="AS55" s="146"/>
      <c r="AT55" s="146"/>
      <c r="AU55" s="146"/>
      <c r="AV55" s="48"/>
      <c r="AW55" s="51" t="str">
        <f>IFERROR(VLOOKUP(Book1345234[[#This Row],[Water Supply Yield Ranking]],'Data for Pull-down'!$M$4:$N$9,2,FALSE),"")</f>
        <v/>
      </c>
      <c r="AX55" s="100"/>
      <c r="AY55" s="52"/>
      <c r="AZ55" s="48"/>
      <c r="BA55" s="51" t="str">
        <f>IFERROR(VLOOKUP(Book1345234[[#This Row],[Social Vulnerability Ranking]],'Data for Pull-down'!$O$4:$P$9,2,FALSE),"")</f>
        <v/>
      </c>
      <c r="BB55" s="100"/>
      <c r="BC55" s="146"/>
      <c r="BD55" s="48"/>
      <c r="BE55" s="51" t="str">
        <f>IFERROR(VLOOKUP(Book1345234[[#This Row],[Nature-Based Solutions Ranking]],'Data for Pull-down'!$Q$4:$R$9,2,FALSE),"")</f>
        <v/>
      </c>
      <c r="BF55" s="100"/>
      <c r="BG55" s="52"/>
      <c r="BH55" s="48"/>
      <c r="BI55" s="51" t="str">
        <f>IFERROR(VLOOKUP(Book1345234[[#This Row],[Multiple Benefit Ranking]],'Data for Pull-down'!$S$4:$T$9,2,FALSE),"")</f>
        <v/>
      </c>
      <c r="BJ55" s="125"/>
      <c r="BK55" s="146"/>
      <c r="BL55" s="48"/>
      <c r="BM55" s="51" t="str">
        <f>IFERROR(VLOOKUP(Book1345234[[#This Row],[Operations and Maintenance Ranking]],'Data for Pull-down'!$U$4:$V$9,2,FALSE),"")</f>
        <v/>
      </c>
      <c r="BN55" s="100"/>
      <c r="BO55" s="48"/>
      <c r="BP55" s="51" t="str">
        <f>IFERROR(VLOOKUP(Book1345234[[#This Row],[Administrative, Regulatory and Other Obstacle Ranking]],'Data for Pull-down'!$W$4:$X$9,2,FALSE),"")</f>
        <v/>
      </c>
      <c r="BQ55" s="100"/>
      <c r="BR55" s="48"/>
      <c r="BS55" s="51" t="str">
        <f>IFERROR(VLOOKUP(Book1345234[[#This Row],[Environmental Benefit Ranking]],'Data for Pull-down'!$Y$4:$Z$9,2,FALSE),"")</f>
        <v/>
      </c>
      <c r="BT55" s="100"/>
      <c r="BU55" s="52"/>
      <c r="BV55" s="51" t="str">
        <f>IFERROR(VLOOKUP(Book1345234[[#This Row],[Environmental Impact Ranking]],'Data for Pull-down'!$AA$4:$AB$9,2,FALSE),"")</f>
        <v/>
      </c>
      <c r="BW55" s="117"/>
      <c r="BX55" s="123"/>
      <c r="BY55" s="48"/>
      <c r="BZ55" s="51" t="str">
        <f>IFERROR(VLOOKUP(Book1345234[[#This Row],[Mobility Ranking]],'Data for Pull-down'!$AC$4:$AD$9,2,FALSE),"")</f>
        <v/>
      </c>
      <c r="CA55" s="117"/>
      <c r="CB55" s="48"/>
      <c r="CC55" s="51" t="str">
        <f>IFERROR(VLOOKUP(Book1345234[[#This Row],[Regional Ranking]],'Data for Pull-down'!$AE$4:$AF$9,2,FALSE),"")</f>
        <v/>
      </c>
    </row>
    <row r="56" spans="1:81">
      <c r="A56" s="164"/>
      <c r="B56" s="142"/>
      <c r="C56" s="143">
        <f>Book1345234[[#This Row],[FMP]]*2</f>
        <v>0</v>
      </c>
      <c r="D56" s="43"/>
      <c r="E56" s="43"/>
      <c r="F56" s="52"/>
      <c r="G56" s="48"/>
      <c r="H56" s="48"/>
      <c r="I56" s="48"/>
      <c r="J56" s="48"/>
      <c r="K56" s="45" t="str">
        <f>IFERROR(Book1345234[[#This Row],[Project Cost]]/Book1345234[[#This Row],['# of Structures Removed from 1% Annual Chance FP]],"")</f>
        <v/>
      </c>
      <c r="L56" s="48"/>
      <c r="M56" s="48"/>
      <c r="N56" s="45"/>
      <c r="O56" s="156"/>
      <c r="P56" s="125"/>
      <c r="Q56" s="52"/>
      <c r="R56" s="48"/>
      <c r="S56" s="51" t="str">
        <f>IFERROR(VLOOKUP(Book1345234[[#This Row],[ Severity Ranking: Pre-Project Average Depth of Flooding (100-year)]],'Data for Pull-down'!$A$4:$B$9,2,FALSE),"")</f>
        <v/>
      </c>
      <c r="T56" s="100"/>
      <c r="U56" s="52"/>
      <c r="V56" s="52"/>
      <c r="W56" s="52"/>
      <c r="X56" s="48"/>
      <c r="Y56" s="51" t="str">
        <f>IFERROR(VLOOKUP(Book1345234[[#This Row],[Severity Ranking: Community Need (% Population)]],'Data for Pull-down'!$C$4:$D$9,2,FALSE),"")</f>
        <v/>
      </c>
      <c r="Z56" s="99"/>
      <c r="AA56" s="45"/>
      <c r="AB56" s="48"/>
      <c r="AC56" s="51" t="str">
        <f>IFERROR(VLOOKUP(Book1345234[[#This Row],[Flood Risk Reduction ]],'Data for Pull-down'!$E$4:$F$9,2,FALSE),"")</f>
        <v/>
      </c>
      <c r="AD56" s="99"/>
      <c r="AE56" s="118"/>
      <c r="AF56" s="52"/>
      <c r="AG56" s="52"/>
      <c r="AH56" s="48"/>
      <c r="AI56" s="51" t="str">
        <f>IFERROR(VLOOKUP(Book1345234[[#This Row],[Flood Damage Reduction]],'Data for Pull-down'!$G$4:$H$9,2,FALSE),"")</f>
        <v/>
      </c>
      <c r="AJ56" s="145"/>
      <c r="AK56" s="123"/>
      <c r="AL56" s="52"/>
      <c r="AM56" s="51" t="str">
        <f>IFERROR(VLOOKUP(Book1345234[[#This Row],[ Reduction in Critical Facilities Flood Risk]],'Data for Pull-down'!$I$5:$J$9,2,FALSE),"")</f>
        <v/>
      </c>
      <c r="AN56" s="100">
        <f>'Life and Safety Tabular Data'!L54</f>
        <v>0</v>
      </c>
      <c r="AO56" s="146"/>
      <c r="AP56" s="48"/>
      <c r="AQ56" s="51" t="str">
        <f>IFERROR(VLOOKUP(Book1345234[[#This Row],[Life and Safety Ranking (Injury/Loss of Life)]],'Data for Pull-down'!$K$4:$L$9,2,FALSE),"")</f>
        <v/>
      </c>
      <c r="AR56" s="100"/>
      <c r="AS56" s="146"/>
      <c r="AT56" s="146"/>
      <c r="AU56" s="146"/>
      <c r="AV56" s="48"/>
      <c r="AW56" s="51" t="str">
        <f>IFERROR(VLOOKUP(Book1345234[[#This Row],[Water Supply Yield Ranking]],'Data for Pull-down'!$M$4:$N$9,2,FALSE),"")</f>
        <v/>
      </c>
      <c r="AX56" s="100"/>
      <c r="AY56" s="52"/>
      <c r="AZ56" s="48"/>
      <c r="BA56" s="51" t="str">
        <f>IFERROR(VLOOKUP(Book1345234[[#This Row],[Social Vulnerability Ranking]],'Data for Pull-down'!$O$4:$P$9,2,FALSE),"")</f>
        <v/>
      </c>
      <c r="BB56" s="100"/>
      <c r="BC56" s="146"/>
      <c r="BD56" s="48"/>
      <c r="BE56" s="51" t="str">
        <f>IFERROR(VLOOKUP(Book1345234[[#This Row],[Nature-Based Solutions Ranking]],'Data for Pull-down'!$Q$4:$R$9,2,FALSE),"")</f>
        <v/>
      </c>
      <c r="BF56" s="100"/>
      <c r="BG56" s="52"/>
      <c r="BH56" s="48"/>
      <c r="BI56" s="51" t="str">
        <f>IFERROR(VLOOKUP(Book1345234[[#This Row],[Multiple Benefit Ranking]],'Data for Pull-down'!$S$4:$T$9,2,FALSE),"")</f>
        <v/>
      </c>
      <c r="BJ56" s="125"/>
      <c r="BK56" s="146"/>
      <c r="BL56" s="48"/>
      <c r="BM56" s="51" t="str">
        <f>IFERROR(VLOOKUP(Book1345234[[#This Row],[Operations and Maintenance Ranking]],'Data for Pull-down'!$U$4:$V$9,2,FALSE),"")</f>
        <v/>
      </c>
      <c r="BN56" s="100"/>
      <c r="BO56" s="48"/>
      <c r="BP56" s="51" t="str">
        <f>IFERROR(VLOOKUP(Book1345234[[#This Row],[Administrative, Regulatory and Other Obstacle Ranking]],'Data for Pull-down'!$W$4:$X$9,2,FALSE),"")</f>
        <v/>
      </c>
      <c r="BQ56" s="100"/>
      <c r="BR56" s="48"/>
      <c r="BS56" s="51" t="str">
        <f>IFERROR(VLOOKUP(Book1345234[[#This Row],[Environmental Benefit Ranking]],'Data for Pull-down'!$Y$4:$Z$9,2,FALSE),"")</f>
        <v/>
      </c>
      <c r="BT56" s="100"/>
      <c r="BU56" s="52"/>
      <c r="BV56" s="51" t="str">
        <f>IFERROR(VLOOKUP(Book1345234[[#This Row],[Environmental Impact Ranking]],'Data for Pull-down'!$AA$4:$AB$9,2,FALSE),"")</f>
        <v/>
      </c>
      <c r="BW56" s="117"/>
      <c r="BX56" s="123"/>
      <c r="BY56" s="48"/>
      <c r="BZ56" s="51" t="str">
        <f>IFERROR(VLOOKUP(Book1345234[[#This Row],[Mobility Ranking]],'Data for Pull-down'!$AC$4:$AD$9,2,FALSE),"")</f>
        <v/>
      </c>
      <c r="CA56" s="117"/>
      <c r="CB56" s="48"/>
      <c r="CC56" s="51" t="str">
        <f>IFERROR(VLOOKUP(Book1345234[[#This Row],[Regional Ranking]],'Data for Pull-down'!$AE$4:$AF$9,2,FALSE),"")</f>
        <v/>
      </c>
    </row>
    <row r="57" spans="1:81">
      <c r="A57" s="164"/>
      <c r="B57" s="142"/>
      <c r="C57" s="143">
        <f>Book1345234[[#This Row],[FMP]]*2</f>
        <v>0</v>
      </c>
      <c r="D57" s="43"/>
      <c r="E57" s="43"/>
      <c r="F57" s="52"/>
      <c r="G57" s="48"/>
      <c r="H57" s="48"/>
      <c r="I57" s="48"/>
      <c r="J57" s="48"/>
      <c r="K57" s="45" t="str">
        <f>IFERROR(Book1345234[[#This Row],[Project Cost]]/Book1345234[[#This Row],['# of Structures Removed from 1% Annual Chance FP]],"")</f>
        <v/>
      </c>
      <c r="L57" s="48"/>
      <c r="M57" s="48"/>
      <c r="N57" s="45"/>
      <c r="O57" s="156"/>
      <c r="P57" s="125"/>
      <c r="Q57" s="52"/>
      <c r="R57" s="48"/>
      <c r="S57" s="51" t="str">
        <f>IFERROR(VLOOKUP(Book1345234[[#This Row],[ Severity Ranking: Pre-Project Average Depth of Flooding (100-year)]],'Data for Pull-down'!$A$4:$B$9,2,FALSE),"")</f>
        <v/>
      </c>
      <c r="T57" s="100"/>
      <c r="U57" s="52"/>
      <c r="V57" s="52"/>
      <c r="W57" s="52"/>
      <c r="X57" s="48"/>
      <c r="Y57" s="51" t="str">
        <f>IFERROR(VLOOKUP(Book1345234[[#This Row],[Severity Ranking: Community Need (% Population)]],'Data for Pull-down'!$C$4:$D$9,2,FALSE),"")</f>
        <v/>
      </c>
      <c r="Z57" s="99"/>
      <c r="AA57" s="45"/>
      <c r="AB57" s="48"/>
      <c r="AC57" s="51" t="str">
        <f>IFERROR(VLOOKUP(Book1345234[[#This Row],[Flood Risk Reduction ]],'Data for Pull-down'!$E$4:$F$9,2,FALSE),"")</f>
        <v/>
      </c>
      <c r="AD57" s="99"/>
      <c r="AE57" s="118"/>
      <c r="AF57" s="52"/>
      <c r="AG57" s="52"/>
      <c r="AH57" s="48"/>
      <c r="AI57" s="51" t="str">
        <f>IFERROR(VLOOKUP(Book1345234[[#This Row],[Flood Damage Reduction]],'Data for Pull-down'!$G$4:$H$9,2,FALSE),"")</f>
        <v/>
      </c>
      <c r="AJ57" s="145"/>
      <c r="AK57" s="123"/>
      <c r="AL57" s="52"/>
      <c r="AM57" s="51" t="str">
        <f>IFERROR(VLOOKUP(Book1345234[[#This Row],[ Reduction in Critical Facilities Flood Risk]],'Data for Pull-down'!$I$5:$J$9,2,FALSE),"")</f>
        <v/>
      </c>
      <c r="AN57" s="100">
        <f>'Life and Safety Tabular Data'!L55</f>
        <v>0</v>
      </c>
      <c r="AO57" s="146"/>
      <c r="AP57" s="48"/>
      <c r="AQ57" s="51" t="str">
        <f>IFERROR(VLOOKUP(Book1345234[[#This Row],[Life and Safety Ranking (Injury/Loss of Life)]],'Data for Pull-down'!$K$4:$L$9,2,FALSE),"")</f>
        <v/>
      </c>
      <c r="AR57" s="100"/>
      <c r="AS57" s="146"/>
      <c r="AT57" s="146"/>
      <c r="AU57" s="146"/>
      <c r="AV57" s="48"/>
      <c r="AW57" s="51" t="str">
        <f>IFERROR(VLOOKUP(Book1345234[[#This Row],[Water Supply Yield Ranking]],'Data for Pull-down'!$M$4:$N$9,2,FALSE),"")</f>
        <v/>
      </c>
      <c r="AX57" s="100"/>
      <c r="AY57" s="52"/>
      <c r="AZ57" s="48"/>
      <c r="BA57" s="51" t="str">
        <f>IFERROR(VLOOKUP(Book1345234[[#This Row],[Social Vulnerability Ranking]],'Data for Pull-down'!$O$4:$P$9,2,FALSE),"")</f>
        <v/>
      </c>
      <c r="BB57" s="100"/>
      <c r="BC57" s="146"/>
      <c r="BD57" s="48"/>
      <c r="BE57" s="51" t="str">
        <f>IFERROR(VLOOKUP(Book1345234[[#This Row],[Nature-Based Solutions Ranking]],'Data for Pull-down'!$Q$4:$R$9,2,FALSE),"")</f>
        <v/>
      </c>
      <c r="BF57" s="100"/>
      <c r="BG57" s="52"/>
      <c r="BH57" s="48"/>
      <c r="BI57" s="51" t="str">
        <f>IFERROR(VLOOKUP(Book1345234[[#This Row],[Multiple Benefit Ranking]],'Data for Pull-down'!$S$4:$T$9,2,FALSE),"")</f>
        <v/>
      </c>
      <c r="BJ57" s="125"/>
      <c r="BK57" s="146"/>
      <c r="BL57" s="48"/>
      <c r="BM57" s="51" t="str">
        <f>IFERROR(VLOOKUP(Book1345234[[#This Row],[Operations and Maintenance Ranking]],'Data for Pull-down'!$U$4:$V$9,2,FALSE),"")</f>
        <v/>
      </c>
      <c r="BN57" s="100"/>
      <c r="BO57" s="48"/>
      <c r="BP57" s="51" t="str">
        <f>IFERROR(VLOOKUP(Book1345234[[#This Row],[Administrative, Regulatory and Other Obstacle Ranking]],'Data for Pull-down'!$W$4:$X$9,2,FALSE),"")</f>
        <v/>
      </c>
      <c r="BQ57" s="100"/>
      <c r="BR57" s="48"/>
      <c r="BS57" s="51" t="str">
        <f>IFERROR(VLOOKUP(Book1345234[[#This Row],[Environmental Benefit Ranking]],'Data for Pull-down'!$Y$4:$Z$9,2,FALSE),"")</f>
        <v/>
      </c>
      <c r="BT57" s="100"/>
      <c r="BU57" s="52"/>
      <c r="BV57" s="51" t="str">
        <f>IFERROR(VLOOKUP(Book1345234[[#This Row],[Environmental Impact Ranking]],'Data for Pull-down'!$AA$4:$AB$9,2,FALSE),"")</f>
        <v/>
      </c>
      <c r="BW57" s="117"/>
      <c r="BX57" s="123"/>
      <c r="BY57" s="48"/>
      <c r="BZ57" s="51" t="str">
        <f>IFERROR(VLOOKUP(Book1345234[[#This Row],[Mobility Ranking]],'Data for Pull-down'!$AC$4:$AD$9,2,FALSE),"")</f>
        <v/>
      </c>
      <c r="CA57" s="117"/>
      <c r="CB57" s="48"/>
      <c r="CC57" s="51" t="str">
        <f>IFERROR(VLOOKUP(Book1345234[[#This Row],[Regional Ranking]],'Data for Pull-down'!$AE$4:$AF$9,2,FALSE),"")</f>
        <v/>
      </c>
    </row>
    <row r="58" spans="1:81">
      <c r="A58" s="164"/>
      <c r="B58" s="142"/>
      <c r="C58" s="143">
        <f>Book1345234[[#This Row],[FMP]]*2</f>
        <v>0</v>
      </c>
      <c r="D58" s="43"/>
      <c r="E58" s="43"/>
      <c r="F58" s="52"/>
      <c r="G58" s="48"/>
      <c r="H58" s="48"/>
      <c r="I58" s="48"/>
      <c r="J58" s="48"/>
      <c r="K58" s="45" t="str">
        <f>IFERROR(Book1345234[[#This Row],[Project Cost]]/Book1345234[[#This Row],['# of Structures Removed from 1% Annual Chance FP]],"")</f>
        <v/>
      </c>
      <c r="L58" s="48"/>
      <c r="M58" s="48"/>
      <c r="N58" s="45"/>
      <c r="O58" s="156"/>
      <c r="P58" s="125"/>
      <c r="Q58" s="52"/>
      <c r="R58" s="48"/>
      <c r="S58" s="51" t="str">
        <f>IFERROR(VLOOKUP(Book1345234[[#This Row],[ Severity Ranking: Pre-Project Average Depth of Flooding (100-year)]],'Data for Pull-down'!$A$4:$B$9,2,FALSE),"")</f>
        <v/>
      </c>
      <c r="T58" s="100"/>
      <c r="U58" s="52"/>
      <c r="V58" s="52"/>
      <c r="W58" s="52"/>
      <c r="X58" s="48"/>
      <c r="Y58" s="51" t="str">
        <f>IFERROR(VLOOKUP(Book1345234[[#This Row],[Severity Ranking: Community Need (% Population)]],'Data for Pull-down'!$C$4:$D$9,2,FALSE),"")</f>
        <v/>
      </c>
      <c r="Z58" s="99"/>
      <c r="AA58" s="45"/>
      <c r="AB58" s="48"/>
      <c r="AC58" s="51" t="str">
        <f>IFERROR(VLOOKUP(Book1345234[[#This Row],[Flood Risk Reduction ]],'Data for Pull-down'!$E$4:$F$9,2,FALSE),"")</f>
        <v/>
      </c>
      <c r="AD58" s="99"/>
      <c r="AE58" s="118"/>
      <c r="AF58" s="52"/>
      <c r="AG58" s="52"/>
      <c r="AH58" s="48"/>
      <c r="AI58" s="51" t="str">
        <f>IFERROR(VLOOKUP(Book1345234[[#This Row],[Flood Damage Reduction]],'Data for Pull-down'!$G$4:$H$9,2,FALSE),"")</f>
        <v/>
      </c>
      <c r="AJ58" s="145"/>
      <c r="AK58" s="123"/>
      <c r="AL58" s="52"/>
      <c r="AM58" s="51" t="str">
        <f>IFERROR(VLOOKUP(Book1345234[[#This Row],[ Reduction in Critical Facilities Flood Risk]],'Data for Pull-down'!$I$5:$J$9,2,FALSE),"")</f>
        <v/>
      </c>
      <c r="AN58" s="100">
        <f>'Life and Safety Tabular Data'!L56</f>
        <v>0</v>
      </c>
      <c r="AO58" s="146"/>
      <c r="AP58" s="48"/>
      <c r="AQ58" s="51" t="str">
        <f>IFERROR(VLOOKUP(Book1345234[[#This Row],[Life and Safety Ranking (Injury/Loss of Life)]],'Data for Pull-down'!$K$4:$L$9,2,FALSE),"")</f>
        <v/>
      </c>
      <c r="AR58" s="100"/>
      <c r="AS58" s="146"/>
      <c r="AT58" s="146"/>
      <c r="AU58" s="146"/>
      <c r="AV58" s="48"/>
      <c r="AW58" s="51" t="str">
        <f>IFERROR(VLOOKUP(Book1345234[[#This Row],[Water Supply Yield Ranking]],'Data for Pull-down'!$M$4:$N$9,2,FALSE),"")</f>
        <v/>
      </c>
      <c r="AX58" s="100"/>
      <c r="AY58" s="52"/>
      <c r="AZ58" s="48"/>
      <c r="BA58" s="51" t="str">
        <f>IFERROR(VLOOKUP(Book1345234[[#This Row],[Social Vulnerability Ranking]],'Data for Pull-down'!$O$4:$P$9,2,FALSE),"")</f>
        <v/>
      </c>
      <c r="BB58" s="100"/>
      <c r="BC58" s="146"/>
      <c r="BD58" s="48"/>
      <c r="BE58" s="51" t="str">
        <f>IFERROR(VLOOKUP(Book1345234[[#This Row],[Nature-Based Solutions Ranking]],'Data for Pull-down'!$Q$4:$R$9,2,FALSE),"")</f>
        <v/>
      </c>
      <c r="BF58" s="100"/>
      <c r="BG58" s="52"/>
      <c r="BH58" s="48"/>
      <c r="BI58" s="51" t="str">
        <f>IFERROR(VLOOKUP(Book1345234[[#This Row],[Multiple Benefit Ranking]],'Data for Pull-down'!$S$4:$T$9,2,FALSE),"")</f>
        <v/>
      </c>
      <c r="BJ58" s="125"/>
      <c r="BK58" s="146"/>
      <c r="BL58" s="48"/>
      <c r="BM58" s="51" t="str">
        <f>IFERROR(VLOOKUP(Book1345234[[#This Row],[Operations and Maintenance Ranking]],'Data for Pull-down'!$U$4:$V$9,2,FALSE),"")</f>
        <v/>
      </c>
      <c r="BN58" s="100"/>
      <c r="BO58" s="48"/>
      <c r="BP58" s="51" t="str">
        <f>IFERROR(VLOOKUP(Book1345234[[#This Row],[Administrative, Regulatory and Other Obstacle Ranking]],'Data for Pull-down'!$W$4:$X$9,2,FALSE),"")</f>
        <v/>
      </c>
      <c r="BQ58" s="100"/>
      <c r="BR58" s="48"/>
      <c r="BS58" s="51" t="str">
        <f>IFERROR(VLOOKUP(Book1345234[[#This Row],[Environmental Benefit Ranking]],'Data for Pull-down'!$Y$4:$Z$9,2,FALSE),"")</f>
        <v/>
      </c>
      <c r="BT58" s="100"/>
      <c r="BU58" s="52"/>
      <c r="BV58" s="51" t="str">
        <f>IFERROR(VLOOKUP(Book1345234[[#This Row],[Environmental Impact Ranking]],'Data for Pull-down'!$AA$4:$AB$9,2,FALSE),"")</f>
        <v/>
      </c>
      <c r="BW58" s="117"/>
      <c r="BX58" s="123"/>
      <c r="BY58" s="48"/>
      <c r="BZ58" s="51" t="str">
        <f>IFERROR(VLOOKUP(Book1345234[[#This Row],[Mobility Ranking]],'Data for Pull-down'!$AC$4:$AD$9,2,FALSE),"")</f>
        <v/>
      </c>
      <c r="CA58" s="117"/>
      <c r="CB58" s="48"/>
      <c r="CC58" s="51" t="str">
        <f>IFERROR(VLOOKUP(Book1345234[[#This Row],[Regional Ranking]],'Data for Pull-down'!$AE$4:$AF$9,2,FALSE),"")</f>
        <v/>
      </c>
    </row>
    <row r="59" spans="1:81">
      <c r="A59" s="164"/>
      <c r="B59" s="142"/>
      <c r="C59" s="143">
        <f>Book1345234[[#This Row],[FMP]]*2</f>
        <v>0</v>
      </c>
      <c r="D59" s="43"/>
      <c r="E59" s="43"/>
      <c r="F59" s="52"/>
      <c r="G59" s="48"/>
      <c r="H59" s="48"/>
      <c r="I59" s="48"/>
      <c r="J59" s="48"/>
      <c r="K59" s="45" t="str">
        <f>IFERROR(Book1345234[[#This Row],[Project Cost]]/Book1345234[[#This Row],['# of Structures Removed from 1% Annual Chance FP]],"")</f>
        <v/>
      </c>
      <c r="L59" s="48"/>
      <c r="M59" s="48"/>
      <c r="N59" s="45"/>
      <c r="O59" s="156"/>
      <c r="P59" s="125"/>
      <c r="Q59" s="52"/>
      <c r="R59" s="48"/>
      <c r="S59" s="51" t="str">
        <f>IFERROR(VLOOKUP(Book1345234[[#This Row],[ Severity Ranking: Pre-Project Average Depth of Flooding (100-year)]],'Data for Pull-down'!$A$4:$B$9,2,FALSE),"")</f>
        <v/>
      </c>
      <c r="T59" s="100"/>
      <c r="U59" s="52"/>
      <c r="V59" s="52"/>
      <c r="W59" s="52"/>
      <c r="X59" s="48"/>
      <c r="Y59" s="51" t="str">
        <f>IFERROR(VLOOKUP(Book1345234[[#This Row],[Severity Ranking: Community Need (% Population)]],'Data for Pull-down'!$C$4:$D$9,2,FALSE),"")</f>
        <v/>
      </c>
      <c r="Z59" s="99"/>
      <c r="AA59" s="45"/>
      <c r="AB59" s="48"/>
      <c r="AC59" s="51" t="str">
        <f>IFERROR(VLOOKUP(Book1345234[[#This Row],[Flood Risk Reduction ]],'Data for Pull-down'!$E$4:$F$9,2,FALSE),"")</f>
        <v/>
      </c>
      <c r="AD59" s="99"/>
      <c r="AE59" s="118"/>
      <c r="AF59" s="52"/>
      <c r="AG59" s="52"/>
      <c r="AH59" s="48"/>
      <c r="AI59" s="51" t="str">
        <f>IFERROR(VLOOKUP(Book1345234[[#This Row],[Flood Damage Reduction]],'Data for Pull-down'!$G$4:$H$9,2,FALSE),"")</f>
        <v/>
      </c>
      <c r="AJ59" s="145"/>
      <c r="AK59" s="123"/>
      <c r="AL59" s="52"/>
      <c r="AM59" s="51" t="str">
        <f>IFERROR(VLOOKUP(Book1345234[[#This Row],[ Reduction in Critical Facilities Flood Risk]],'Data for Pull-down'!$I$5:$J$9,2,FALSE),"")</f>
        <v/>
      </c>
      <c r="AN59" s="100">
        <f>'Life and Safety Tabular Data'!L57</f>
        <v>0</v>
      </c>
      <c r="AO59" s="146"/>
      <c r="AP59" s="48"/>
      <c r="AQ59" s="51" t="str">
        <f>IFERROR(VLOOKUP(Book1345234[[#This Row],[Life and Safety Ranking (Injury/Loss of Life)]],'Data for Pull-down'!$K$4:$L$9,2,FALSE),"")</f>
        <v/>
      </c>
      <c r="AR59" s="100"/>
      <c r="AS59" s="146"/>
      <c r="AT59" s="146"/>
      <c r="AU59" s="146"/>
      <c r="AV59" s="48"/>
      <c r="AW59" s="51" t="str">
        <f>IFERROR(VLOOKUP(Book1345234[[#This Row],[Water Supply Yield Ranking]],'Data for Pull-down'!$M$4:$N$9,2,FALSE),"")</f>
        <v/>
      </c>
      <c r="AX59" s="100"/>
      <c r="AY59" s="52"/>
      <c r="AZ59" s="48"/>
      <c r="BA59" s="51" t="str">
        <f>IFERROR(VLOOKUP(Book1345234[[#This Row],[Social Vulnerability Ranking]],'Data for Pull-down'!$O$4:$P$9,2,FALSE),"")</f>
        <v/>
      </c>
      <c r="BB59" s="100"/>
      <c r="BC59" s="146"/>
      <c r="BD59" s="48"/>
      <c r="BE59" s="51" t="str">
        <f>IFERROR(VLOOKUP(Book1345234[[#This Row],[Nature-Based Solutions Ranking]],'Data for Pull-down'!$Q$4:$R$9,2,FALSE),"")</f>
        <v/>
      </c>
      <c r="BF59" s="100"/>
      <c r="BG59" s="52"/>
      <c r="BH59" s="48"/>
      <c r="BI59" s="51" t="str">
        <f>IFERROR(VLOOKUP(Book1345234[[#This Row],[Multiple Benefit Ranking]],'Data for Pull-down'!$S$4:$T$9,2,FALSE),"")</f>
        <v/>
      </c>
      <c r="BJ59" s="125"/>
      <c r="BK59" s="146"/>
      <c r="BL59" s="48"/>
      <c r="BM59" s="51" t="str">
        <f>IFERROR(VLOOKUP(Book1345234[[#This Row],[Operations and Maintenance Ranking]],'Data for Pull-down'!$U$4:$V$9,2,FALSE),"")</f>
        <v/>
      </c>
      <c r="BN59" s="100"/>
      <c r="BO59" s="48"/>
      <c r="BP59" s="51" t="str">
        <f>IFERROR(VLOOKUP(Book1345234[[#This Row],[Administrative, Regulatory and Other Obstacle Ranking]],'Data for Pull-down'!$W$4:$X$9,2,FALSE),"")</f>
        <v/>
      </c>
      <c r="BQ59" s="100"/>
      <c r="BR59" s="48"/>
      <c r="BS59" s="51" t="str">
        <f>IFERROR(VLOOKUP(Book1345234[[#This Row],[Environmental Benefit Ranking]],'Data for Pull-down'!$Y$4:$Z$9,2,FALSE),"")</f>
        <v/>
      </c>
      <c r="BT59" s="100"/>
      <c r="BU59" s="52"/>
      <c r="BV59" s="51" t="str">
        <f>IFERROR(VLOOKUP(Book1345234[[#This Row],[Environmental Impact Ranking]],'Data for Pull-down'!$AA$4:$AB$9,2,FALSE),"")</f>
        <v/>
      </c>
      <c r="BW59" s="117"/>
      <c r="BX59" s="123"/>
      <c r="BY59" s="48"/>
      <c r="BZ59" s="51" t="str">
        <f>IFERROR(VLOOKUP(Book1345234[[#This Row],[Mobility Ranking]],'Data for Pull-down'!$AC$4:$AD$9,2,FALSE),"")</f>
        <v/>
      </c>
      <c r="CA59" s="117"/>
      <c r="CB59" s="48"/>
      <c r="CC59" s="51" t="str">
        <f>IFERROR(VLOOKUP(Book1345234[[#This Row],[Regional Ranking]],'Data for Pull-down'!$AE$4:$AF$9,2,FALSE),"")</f>
        <v/>
      </c>
    </row>
    <row r="60" spans="1:81">
      <c r="A60" s="164"/>
      <c r="B60" s="142"/>
      <c r="C60" s="143">
        <f>Book1345234[[#This Row],[FMP]]*2</f>
        <v>0</v>
      </c>
      <c r="D60" s="43"/>
      <c r="E60" s="43"/>
      <c r="F60" s="52"/>
      <c r="G60" s="48"/>
      <c r="H60" s="48"/>
      <c r="I60" s="48"/>
      <c r="J60" s="48"/>
      <c r="K60" s="45" t="str">
        <f>IFERROR(Book1345234[[#This Row],[Project Cost]]/Book1345234[[#This Row],['# of Structures Removed from 1% Annual Chance FP]],"")</f>
        <v/>
      </c>
      <c r="L60" s="48"/>
      <c r="M60" s="48"/>
      <c r="N60" s="45"/>
      <c r="O60" s="156"/>
      <c r="P60" s="125"/>
      <c r="Q60" s="52"/>
      <c r="R60" s="48"/>
      <c r="S60" s="51" t="str">
        <f>IFERROR(VLOOKUP(Book1345234[[#This Row],[ Severity Ranking: Pre-Project Average Depth of Flooding (100-year)]],'Data for Pull-down'!$A$4:$B$9,2,FALSE),"")</f>
        <v/>
      </c>
      <c r="T60" s="100"/>
      <c r="U60" s="52"/>
      <c r="V60" s="52"/>
      <c r="W60" s="52"/>
      <c r="X60" s="48"/>
      <c r="Y60" s="51" t="str">
        <f>IFERROR(VLOOKUP(Book1345234[[#This Row],[Severity Ranking: Community Need (% Population)]],'Data for Pull-down'!$C$4:$D$9,2,FALSE),"")</f>
        <v/>
      </c>
      <c r="Z60" s="99"/>
      <c r="AA60" s="45"/>
      <c r="AB60" s="48"/>
      <c r="AC60" s="51" t="str">
        <f>IFERROR(VLOOKUP(Book1345234[[#This Row],[Flood Risk Reduction ]],'Data for Pull-down'!$E$4:$F$9,2,FALSE),"")</f>
        <v/>
      </c>
      <c r="AD60" s="99"/>
      <c r="AE60" s="118"/>
      <c r="AF60" s="52"/>
      <c r="AG60" s="52"/>
      <c r="AH60" s="48"/>
      <c r="AI60" s="51" t="str">
        <f>IFERROR(VLOOKUP(Book1345234[[#This Row],[Flood Damage Reduction]],'Data for Pull-down'!$G$4:$H$9,2,FALSE),"")</f>
        <v/>
      </c>
      <c r="AJ60" s="145"/>
      <c r="AK60" s="123"/>
      <c r="AL60" s="52"/>
      <c r="AM60" s="51" t="str">
        <f>IFERROR(VLOOKUP(Book1345234[[#This Row],[ Reduction in Critical Facilities Flood Risk]],'Data for Pull-down'!$I$5:$J$9,2,FALSE),"")</f>
        <v/>
      </c>
      <c r="AN60" s="100">
        <f>'Life and Safety Tabular Data'!L58</f>
        <v>0</v>
      </c>
      <c r="AO60" s="146"/>
      <c r="AP60" s="48"/>
      <c r="AQ60" s="51" t="str">
        <f>IFERROR(VLOOKUP(Book1345234[[#This Row],[Life and Safety Ranking (Injury/Loss of Life)]],'Data for Pull-down'!$K$4:$L$9,2,FALSE),"")</f>
        <v/>
      </c>
      <c r="AR60" s="100"/>
      <c r="AS60" s="146"/>
      <c r="AT60" s="146"/>
      <c r="AU60" s="146"/>
      <c r="AV60" s="48"/>
      <c r="AW60" s="51" t="str">
        <f>IFERROR(VLOOKUP(Book1345234[[#This Row],[Water Supply Yield Ranking]],'Data for Pull-down'!$M$4:$N$9,2,FALSE),"")</f>
        <v/>
      </c>
      <c r="AX60" s="100"/>
      <c r="AY60" s="52"/>
      <c r="AZ60" s="48"/>
      <c r="BA60" s="51" t="str">
        <f>IFERROR(VLOOKUP(Book1345234[[#This Row],[Social Vulnerability Ranking]],'Data for Pull-down'!$O$4:$P$9,2,FALSE),"")</f>
        <v/>
      </c>
      <c r="BB60" s="100"/>
      <c r="BC60" s="146"/>
      <c r="BD60" s="48"/>
      <c r="BE60" s="51" t="str">
        <f>IFERROR(VLOOKUP(Book1345234[[#This Row],[Nature-Based Solutions Ranking]],'Data for Pull-down'!$Q$4:$R$9,2,FALSE),"")</f>
        <v/>
      </c>
      <c r="BF60" s="100"/>
      <c r="BG60" s="52"/>
      <c r="BH60" s="48"/>
      <c r="BI60" s="51" t="str">
        <f>IFERROR(VLOOKUP(Book1345234[[#This Row],[Multiple Benefit Ranking]],'Data for Pull-down'!$S$4:$T$9,2,FALSE),"")</f>
        <v/>
      </c>
      <c r="BJ60" s="125"/>
      <c r="BK60" s="146"/>
      <c r="BL60" s="48"/>
      <c r="BM60" s="51" t="str">
        <f>IFERROR(VLOOKUP(Book1345234[[#This Row],[Operations and Maintenance Ranking]],'Data for Pull-down'!$U$4:$V$9,2,FALSE),"")</f>
        <v/>
      </c>
      <c r="BN60" s="100"/>
      <c r="BO60" s="48"/>
      <c r="BP60" s="51" t="str">
        <f>IFERROR(VLOOKUP(Book1345234[[#This Row],[Administrative, Regulatory and Other Obstacle Ranking]],'Data for Pull-down'!$W$4:$X$9,2,FALSE),"")</f>
        <v/>
      </c>
      <c r="BQ60" s="100"/>
      <c r="BR60" s="48"/>
      <c r="BS60" s="51" t="str">
        <f>IFERROR(VLOOKUP(Book1345234[[#This Row],[Environmental Benefit Ranking]],'Data for Pull-down'!$Y$4:$Z$9,2,FALSE),"")</f>
        <v/>
      </c>
      <c r="BT60" s="100"/>
      <c r="BU60" s="52"/>
      <c r="BV60" s="51" t="str">
        <f>IFERROR(VLOOKUP(Book1345234[[#This Row],[Environmental Impact Ranking]],'Data for Pull-down'!$AA$4:$AB$9,2,FALSE),"")</f>
        <v/>
      </c>
      <c r="BW60" s="117"/>
      <c r="BX60" s="123"/>
      <c r="BY60" s="48"/>
      <c r="BZ60" s="51" t="str">
        <f>IFERROR(VLOOKUP(Book1345234[[#This Row],[Mobility Ranking]],'Data for Pull-down'!$AC$4:$AD$9,2,FALSE),"")</f>
        <v/>
      </c>
      <c r="CA60" s="117"/>
      <c r="CB60" s="48"/>
      <c r="CC60" s="51" t="str">
        <f>IFERROR(VLOOKUP(Book1345234[[#This Row],[Regional Ranking]],'Data for Pull-down'!$AE$4:$AF$9,2,FALSE),"")</f>
        <v/>
      </c>
    </row>
    <row r="61" spans="1:81">
      <c r="A61" s="164"/>
      <c r="B61" s="142"/>
      <c r="C61" s="143">
        <f>Book1345234[[#This Row],[FMP]]*2</f>
        <v>0</v>
      </c>
      <c r="D61" s="43"/>
      <c r="E61" s="43"/>
      <c r="F61" s="52"/>
      <c r="G61" s="48"/>
      <c r="H61" s="48"/>
      <c r="I61" s="48"/>
      <c r="J61" s="48"/>
      <c r="K61" s="45" t="str">
        <f>IFERROR(Book1345234[[#This Row],[Project Cost]]/Book1345234[[#This Row],['# of Structures Removed from 1% Annual Chance FP]],"")</f>
        <v/>
      </c>
      <c r="L61" s="48"/>
      <c r="M61" s="48"/>
      <c r="N61" s="45"/>
      <c r="O61" s="156"/>
      <c r="P61" s="125"/>
      <c r="Q61" s="52"/>
      <c r="R61" s="48"/>
      <c r="S61" s="51" t="str">
        <f>IFERROR(VLOOKUP(Book1345234[[#This Row],[ Severity Ranking: Pre-Project Average Depth of Flooding (100-year)]],'Data for Pull-down'!$A$4:$B$9,2,FALSE),"")</f>
        <v/>
      </c>
      <c r="T61" s="100"/>
      <c r="U61" s="52"/>
      <c r="V61" s="52"/>
      <c r="W61" s="52"/>
      <c r="X61" s="48"/>
      <c r="Y61" s="51" t="str">
        <f>IFERROR(VLOOKUP(Book1345234[[#This Row],[Severity Ranking: Community Need (% Population)]],'Data for Pull-down'!$C$4:$D$9,2,FALSE),"")</f>
        <v/>
      </c>
      <c r="Z61" s="99"/>
      <c r="AA61" s="45"/>
      <c r="AB61" s="48"/>
      <c r="AC61" s="51" t="str">
        <f>IFERROR(VLOOKUP(Book1345234[[#This Row],[Flood Risk Reduction ]],'Data for Pull-down'!$E$4:$F$9,2,FALSE),"")</f>
        <v/>
      </c>
      <c r="AD61" s="99"/>
      <c r="AE61" s="118"/>
      <c r="AF61" s="52"/>
      <c r="AG61" s="52"/>
      <c r="AH61" s="48"/>
      <c r="AI61" s="51" t="str">
        <f>IFERROR(VLOOKUP(Book1345234[[#This Row],[Flood Damage Reduction]],'Data for Pull-down'!$G$4:$H$9,2,FALSE),"")</f>
        <v/>
      </c>
      <c r="AJ61" s="145"/>
      <c r="AK61" s="123"/>
      <c r="AL61" s="52"/>
      <c r="AM61" s="51" t="str">
        <f>IFERROR(VLOOKUP(Book1345234[[#This Row],[ Reduction in Critical Facilities Flood Risk]],'Data for Pull-down'!$I$5:$J$9,2,FALSE),"")</f>
        <v/>
      </c>
      <c r="AN61" s="100">
        <f>'Life and Safety Tabular Data'!L59</f>
        <v>0</v>
      </c>
      <c r="AO61" s="146"/>
      <c r="AP61" s="48"/>
      <c r="AQ61" s="51" t="str">
        <f>IFERROR(VLOOKUP(Book1345234[[#This Row],[Life and Safety Ranking (Injury/Loss of Life)]],'Data for Pull-down'!$K$4:$L$9,2,FALSE),"")</f>
        <v/>
      </c>
      <c r="AR61" s="100"/>
      <c r="AS61" s="146"/>
      <c r="AT61" s="146"/>
      <c r="AU61" s="146"/>
      <c r="AV61" s="48"/>
      <c r="AW61" s="51" t="str">
        <f>IFERROR(VLOOKUP(Book1345234[[#This Row],[Water Supply Yield Ranking]],'Data for Pull-down'!$M$4:$N$9,2,FALSE),"")</f>
        <v/>
      </c>
      <c r="AX61" s="100"/>
      <c r="AY61" s="52"/>
      <c r="AZ61" s="48"/>
      <c r="BA61" s="51" t="str">
        <f>IFERROR(VLOOKUP(Book1345234[[#This Row],[Social Vulnerability Ranking]],'Data for Pull-down'!$O$4:$P$9,2,FALSE),"")</f>
        <v/>
      </c>
      <c r="BB61" s="100"/>
      <c r="BC61" s="146"/>
      <c r="BD61" s="48"/>
      <c r="BE61" s="51" t="str">
        <f>IFERROR(VLOOKUP(Book1345234[[#This Row],[Nature-Based Solutions Ranking]],'Data for Pull-down'!$Q$4:$R$9,2,FALSE),"")</f>
        <v/>
      </c>
      <c r="BF61" s="100"/>
      <c r="BG61" s="52"/>
      <c r="BH61" s="48"/>
      <c r="BI61" s="51" t="str">
        <f>IFERROR(VLOOKUP(Book1345234[[#This Row],[Multiple Benefit Ranking]],'Data for Pull-down'!$S$4:$T$9,2,FALSE),"")</f>
        <v/>
      </c>
      <c r="BJ61" s="125"/>
      <c r="BK61" s="146"/>
      <c r="BL61" s="48"/>
      <c r="BM61" s="51" t="str">
        <f>IFERROR(VLOOKUP(Book1345234[[#This Row],[Operations and Maintenance Ranking]],'Data for Pull-down'!$U$4:$V$9,2,FALSE),"")</f>
        <v/>
      </c>
      <c r="BN61" s="100"/>
      <c r="BO61" s="48"/>
      <c r="BP61" s="51" t="str">
        <f>IFERROR(VLOOKUP(Book1345234[[#This Row],[Administrative, Regulatory and Other Obstacle Ranking]],'Data for Pull-down'!$W$4:$X$9,2,FALSE),"")</f>
        <v/>
      </c>
      <c r="BQ61" s="100"/>
      <c r="BR61" s="48"/>
      <c r="BS61" s="51" t="str">
        <f>IFERROR(VLOOKUP(Book1345234[[#This Row],[Environmental Benefit Ranking]],'Data for Pull-down'!$Y$4:$Z$9,2,FALSE),"")</f>
        <v/>
      </c>
      <c r="BT61" s="100"/>
      <c r="BU61" s="52"/>
      <c r="BV61" s="51" t="str">
        <f>IFERROR(VLOOKUP(Book1345234[[#This Row],[Environmental Impact Ranking]],'Data for Pull-down'!$AA$4:$AB$9,2,FALSE),"")</f>
        <v/>
      </c>
      <c r="BW61" s="117"/>
      <c r="BX61" s="123"/>
      <c r="BY61" s="48"/>
      <c r="BZ61" s="51" t="str">
        <f>IFERROR(VLOOKUP(Book1345234[[#This Row],[Mobility Ranking]],'Data for Pull-down'!$AC$4:$AD$9,2,FALSE),"")</f>
        <v/>
      </c>
      <c r="CA61" s="117"/>
      <c r="CB61" s="48"/>
      <c r="CC61" s="51" t="str">
        <f>IFERROR(VLOOKUP(Book1345234[[#This Row],[Regional Ranking]],'Data for Pull-down'!$AE$4:$AF$9,2,FALSE),"")</f>
        <v/>
      </c>
    </row>
    <row r="62" spans="1:81">
      <c r="A62" s="164"/>
      <c r="B62" s="142"/>
      <c r="C62" s="143">
        <f>Book1345234[[#This Row],[FMP]]*2</f>
        <v>0</v>
      </c>
      <c r="D62" s="43"/>
      <c r="E62" s="43"/>
      <c r="F62" s="52"/>
      <c r="G62" s="48"/>
      <c r="H62" s="48"/>
      <c r="I62" s="48"/>
      <c r="J62" s="48"/>
      <c r="K62" s="45" t="str">
        <f>IFERROR(Book1345234[[#This Row],[Project Cost]]/Book1345234[[#This Row],['# of Structures Removed from 1% Annual Chance FP]],"")</f>
        <v/>
      </c>
      <c r="L62" s="48"/>
      <c r="M62" s="48"/>
      <c r="N62" s="45"/>
      <c r="O62" s="156"/>
      <c r="P62" s="125"/>
      <c r="Q62" s="52"/>
      <c r="R62" s="48"/>
      <c r="S62" s="51" t="str">
        <f>IFERROR(VLOOKUP(Book1345234[[#This Row],[ Severity Ranking: Pre-Project Average Depth of Flooding (100-year)]],'Data for Pull-down'!$A$4:$B$9,2,FALSE),"")</f>
        <v/>
      </c>
      <c r="T62" s="100"/>
      <c r="U62" s="52"/>
      <c r="V62" s="52"/>
      <c r="W62" s="52"/>
      <c r="X62" s="48"/>
      <c r="Y62" s="51" t="str">
        <f>IFERROR(VLOOKUP(Book1345234[[#This Row],[Severity Ranking: Community Need (% Population)]],'Data for Pull-down'!$C$4:$D$9,2,FALSE),"")</f>
        <v/>
      </c>
      <c r="Z62" s="99"/>
      <c r="AA62" s="45"/>
      <c r="AB62" s="48"/>
      <c r="AC62" s="51" t="str">
        <f>IFERROR(VLOOKUP(Book1345234[[#This Row],[Flood Risk Reduction ]],'Data for Pull-down'!$E$4:$F$9,2,FALSE),"")</f>
        <v/>
      </c>
      <c r="AD62" s="99"/>
      <c r="AE62" s="118"/>
      <c r="AF62" s="52"/>
      <c r="AG62" s="52"/>
      <c r="AH62" s="48"/>
      <c r="AI62" s="51" t="str">
        <f>IFERROR(VLOOKUP(Book1345234[[#This Row],[Flood Damage Reduction]],'Data for Pull-down'!$G$4:$H$9,2,FALSE),"")</f>
        <v/>
      </c>
      <c r="AJ62" s="145"/>
      <c r="AK62" s="123"/>
      <c r="AL62" s="52"/>
      <c r="AM62" s="51" t="str">
        <f>IFERROR(VLOOKUP(Book1345234[[#This Row],[ Reduction in Critical Facilities Flood Risk]],'Data for Pull-down'!$I$5:$J$9,2,FALSE),"")</f>
        <v/>
      </c>
      <c r="AN62" s="100">
        <f>'Life and Safety Tabular Data'!L60</f>
        <v>0</v>
      </c>
      <c r="AO62" s="146"/>
      <c r="AP62" s="48"/>
      <c r="AQ62" s="51" t="str">
        <f>IFERROR(VLOOKUP(Book1345234[[#This Row],[Life and Safety Ranking (Injury/Loss of Life)]],'Data for Pull-down'!$K$4:$L$9,2,FALSE),"")</f>
        <v/>
      </c>
      <c r="AR62" s="100"/>
      <c r="AS62" s="146"/>
      <c r="AT62" s="146"/>
      <c r="AU62" s="146"/>
      <c r="AV62" s="48"/>
      <c r="AW62" s="51" t="str">
        <f>IFERROR(VLOOKUP(Book1345234[[#This Row],[Water Supply Yield Ranking]],'Data for Pull-down'!$M$4:$N$9,2,FALSE),"")</f>
        <v/>
      </c>
      <c r="AX62" s="100"/>
      <c r="AY62" s="52"/>
      <c r="AZ62" s="48"/>
      <c r="BA62" s="51" t="str">
        <f>IFERROR(VLOOKUP(Book1345234[[#This Row],[Social Vulnerability Ranking]],'Data for Pull-down'!$O$4:$P$9,2,FALSE),"")</f>
        <v/>
      </c>
      <c r="BB62" s="100"/>
      <c r="BC62" s="146"/>
      <c r="BD62" s="48"/>
      <c r="BE62" s="51" t="str">
        <f>IFERROR(VLOOKUP(Book1345234[[#This Row],[Nature-Based Solutions Ranking]],'Data for Pull-down'!$Q$4:$R$9,2,FALSE),"")</f>
        <v/>
      </c>
      <c r="BF62" s="100"/>
      <c r="BG62" s="52"/>
      <c r="BH62" s="48"/>
      <c r="BI62" s="51" t="str">
        <f>IFERROR(VLOOKUP(Book1345234[[#This Row],[Multiple Benefit Ranking]],'Data for Pull-down'!$S$4:$T$9,2,FALSE),"")</f>
        <v/>
      </c>
      <c r="BJ62" s="125"/>
      <c r="BK62" s="146"/>
      <c r="BL62" s="48"/>
      <c r="BM62" s="51" t="str">
        <f>IFERROR(VLOOKUP(Book1345234[[#This Row],[Operations and Maintenance Ranking]],'Data for Pull-down'!$U$4:$V$9,2,FALSE),"")</f>
        <v/>
      </c>
      <c r="BN62" s="100"/>
      <c r="BO62" s="48"/>
      <c r="BP62" s="51" t="str">
        <f>IFERROR(VLOOKUP(Book1345234[[#This Row],[Administrative, Regulatory and Other Obstacle Ranking]],'Data for Pull-down'!$W$4:$X$9,2,FALSE),"")</f>
        <v/>
      </c>
      <c r="BQ62" s="100"/>
      <c r="BR62" s="48"/>
      <c r="BS62" s="51" t="str">
        <f>IFERROR(VLOOKUP(Book1345234[[#This Row],[Environmental Benefit Ranking]],'Data for Pull-down'!$Y$4:$Z$9,2,FALSE),"")</f>
        <v/>
      </c>
      <c r="BT62" s="100"/>
      <c r="BU62" s="52"/>
      <c r="BV62" s="51" t="str">
        <f>IFERROR(VLOOKUP(Book1345234[[#This Row],[Environmental Impact Ranking]],'Data for Pull-down'!$AA$4:$AB$9,2,FALSE),"")</f>
        <v/>
      </c>
      <c r="BW62" s="117"/>
      <c r="BX62" s="123"/>
      <c r="BY62" s="48"/>
      <c r="BZ62" s="51" t="str">
        <f>IFERROR(VLOOKUP(Book1345234[[#This Row],[Mobility Ranking]],'Data for Pull-down'!$AC$4:$AD$9,2,FALSE),"")</f>
        <v/>
      </c>
      <c r="CA62" s="117"/>
      <c r="CB62" s="48"/>
      <c r="CC62" s="51" t="str">
        <f>IFERROR(VLOOKUP(Book1345234[[#This Row],[Regional Ranking]],'Data for Pull-down'!$AE$4:$AF$9,2,FALSE),"")</f>
        <v/>
      </c>
    </row>
    <row r="63" spans="1:81">
      <c r="A63" s="164"/>
      <c r="B63" s="142"/>
      <c r="C63" s="143">
        <f>Book1345234[[#This Row],[FMP]]*2</f>
        <v>0</v>
      </c>
      <c r="D63" s="43"/>
      <c r="E63" s="43"/>
      <c r="F63" s="52"/>
      <c r="G63" s="48"/>
      <c r="H63" s="48"/>
      <c r="I63" s="48"/>
      <c r="J63" s="48"/>
      <c r="K63" s="45" t="str">
        <f>IFERROR(Book1345234[[#This Row],[Project Cost]]/Book1345234[[#This Row],['# of Structures Removed from 1% Annual Chance FP]],"")</f>
        <v/>
      </c>
      <c r="L63" s="48"/>
      <c r="M63" s="48"/>
      <c r="N63" s="45"/>
      <c r="O63" s="156"/>
      <c r="P63" s="125"/>
      <c r="Q63" s="52"/>
      <c r="R63" s="48"/>
      <c r="S63" s="51" t="str">
        <f>IFERROR(VLOOKUP(Book1345234[[#This Row],[ Severity Ranking: Pre-Project Average Depth of Flooding (100-year)]],'Data for Pull-down'!$A$4:$B$9,2,FALSE),"")</f>
        <v/>
      </c>
      <c r="T63" s="100"/>
      <c r="U63" s="52"/>
      <c r="V63" s="52"/>
      <c r="W63" s="52"/>
      <c r="X63" s="48"/>
      <c r="Y63" s="51" t="str">
        <f>IFERROR(VLOOKUP(Book1345234[[#This Row],[Severity Ranking: Community Need (% Population)]],'Data for Pull-down'!$C$4:$D$9,2,FALSE),"")</f>
        <v/>
      </c>
      <c r="Z63" s="99"/>
      <c r="AA63" s="45"/>
      <c r="AB63" s="48"/>
      <c r="AC63" s="51" t="str">
        <f>IFERROR(VLOOKUP(Book1345234[[#This Row],[Flood Risk Reduction ]],'Data for Pull-down'!$E$4:$F$9,2,FALSE),"")</f>
        <v/>
      </c>
      <c r="AD63" s="99"/>
      <c r="AE63" s="118"/>
      <c r="AF63" s="52"/>
      <c r="AG63" s="52"/>
      <c r="AH63" s="48"/>
      <c r="AI63" s="51" t="str">
        <f>IFERROR(VLOOKUP(Book1345234[[#This Row],[Flood Damage Reduction]],'Data for Pull-down'!$G$4:$H$9,2,FALSE),"")</f>
        <v/>
      </c>
      <c r="AJ63" s="145"/>
      <c r="AK63" s="123"/>
      <c r="AL63" s="52"/>
      <c r="AM63" s="51" t="str">
        <f>IFERROR(VLOOKUP(Book1345234[[#This Row],[ Reduction in Critical Facilities Flood Risk]],'Data for Pull-down'!$I$5:$J$9,2,FALSE),"")</f>
        <v/>
      </c>
      <c r="AN63" s="100">
        <f>'Life and Safety Tabular Data'!L61</f>
        <v>0</v>
      </c>
      <c r="AO63" s="146"/>
      <c r="AP63" s="48"/>
      <c r="AQ63" s="51" t="str">
        <f>IFERROR(VLOOKUP(Book1345234[[#This Row],[Life and Safety Ranking (Injury/Loss of Life)]],'Data for Pull-down'!$K$4:$L$9,2,FALSE),"")</f>
        <v/>
      </c>
      <c r="AR63" s="100"/>
      <c r="AS63" s="146"/>
      <c r="AT63" s="146"/>
      <c r="AU63" s="146"/>
      <c r="AV63" s="48"/>
      <c r="AW63" s="51" t="str">
        <f>IFERROR(VLOOKUP(Book1345234[[#This Row],[Water Supply Yield Ranking]],'Data for Pull-down'!$M$4:$N$9,2,FALSE),"")</f>
        <v/>
      </c>
      <c r="AX63" s="100"/>
      <c r="AY63" s="52"/>
      <c r="AZ63" s="48"/>
      <c r="BA63" s="51" t="str">
        <f>IFERROR(VLOOKUP(Book1345234[[#This Row],[Social Vulnerability Ranking]],'Data for Pull-down'!$O$4:$P$9,2,FALSE),"")</f>
        <v/>
      </c>
      <c r="BB63" s="100"/>
      <c r="BC63" s="146"/>
      <c r="BD63" s="48"/>
      <c r="BE63" s="51" t="str">
        <f>IFERROR(VLOOKUP(Book1345234[[#This Row],[Nature-Based Solutions Ranking]],'Data for Pull-down'!$Q$4:$R$9,2,FALSE),"")</f>
        <v/>
      </c>
      <c r="BF63" s="100"/>
      <c r="BG63" s="52"/>
      <c r="BH63" s="48"/>
      <c r="BI63" s="51" t="str">
        <f>IFERROR(VLOOKUP(Book1345234[[#This Row],[Multiple Benefit Ranking]],'Data for Pull-down'!$S$4:$T$9,2,FALSE),"")</f>
        <v/>
      </c>
      <c r="BJ63" s="125"/>
      <c r="BK63" s="146"/>
      <c r="BL63" s="48"/>
      <c r="BM63" s="51" t="str">
        <f>IFERROR(VLOOKUP(Book1345234[[#This Row],[Operations and Maintenance Ranking]],'Data for Pull-down'!$U$4:$V$9,2,FALSE),"")</f>
        <v/>
      </c>
      <c r="BN63" s="100"/>
      <c r="BO63" s="48"/>
      <c r="BP63" s="51" t="str">
        <f>IFERROR(VLOOKUP(Book1345234[[#This Row],[Administrative, Regulatory and Other Obstacle Ranking]],'Data for Pull-down'!$W$4:$X$9,2,FALSE),"")</f>
        <v/>
      </c>
      <c r="BQ63" s="100"/>
      <c r="BR63" s="48"/>
      <c r="BS63" s="51" t="str">
        <f>IFERROR(VLOOKUP(Book1345234[[#This Row],[Environmental Benefit Ranking]],'Data for Pull-down'!$Y$4:$Z$9,2,FALSE),"")</f>
        <v/>
      </c>
      <c r="BT63" s="100"/>
      <c r="BU63" s="52"/>
      <c r="BV63" s="51" t="str">
        <f>IFERROR(VLOOKUP(Book1345234[[#This Row],[Environmental Impact Ranking]],'Data for Pull-down'!$AA$4:$AB$9,2,FALSE),"")</f>
        <v/>
      </c>
      <c r="BW63" s="117"/>
      <c r="BX63" s="123"/>
      <c r="BY63" s="48"/>
      <c r="BZ63" s="51" t="str">
        <f>IFERROR(VLOOKUP(Book1345234[[#This Row],[Mobility Ranking]],'Data for Pull-down'!$AC$4:$AD$9,2,FALSE),"")</f>
        <v/>
      </c>
      <c r="CA63" s="117"/>
      <c r="CB63" s="48"/>
      <c r="CC63" s="51" t="str">
        <f>IFERROR(VLOOKUP(Book1345234[[#This Row],[Regional Ranking]],'Data for Pull-down'!$AE$4:$AF$9,2,FALSE),"")</f>
        <v/>
      </c>
    </row>
    <row r="64" spans="1:81">
      <c r="A64" s="164"/>
      <c r="B64" s="142"/>
      <c r="C64" s="143">
        <f>Book1345234[[#This Row],[FMP]]*2</f>
        <v>0</v>
      </c>
      <c r="D64" s="43"/>
      <c r="E64" s="43"/>
      <c r="F64" s="52"/>
      <c r="G64" s="48"/>
      <c r="H64" s="48"/>
      <c r="I64" s="48"/>
      <c r="J64" s="48"/>
      <c r="K64" s="45" t="str">
        <f>IFERROR(Book1345234[[#This Row],[Project Cost]]/Book1345234[[#This Row],['# of Structures Removed from 1% Annual Chance FP]],"")</f>
        <v/>
      </c>
      <c r="L64" s="48"/>
      <c r="M64" s="48"/>
      <c r="N64" s="45"/>
      <c r="O64" s="156"/>
      <c r="P64" s="125"/>
      <c r="Q64" s="52"/>
      <c r="R64" s="48"/>
      <c r="S64" s="51" t="str">
        <f>IFERROR(VLOOKUP(Book1345234[[#This Row],[ Severity Ranking: Pre-Project Average Depth of Flooding (100-year)]],'Data for Pull-down'!$A$4:$B$9,2,FALSE),"")</f>
        <v/>
      </c>
      <c r="T64" s="100"/>
      <c r="U64" s="52"/>
      <c r="V64" s="52"/>
      <c r="W64" s="52"/>
      <c r="X64" s="48"/>
      <c r="Y64" s="51" t="str">
        <f>IFERROR(VLOOKUP(Book1345234[[#This Row],[Severity Ranking: Community Need (% Population)]],'Data for Pull-down'!$C$4:$D$9,2,FALSE),"")</f>
        <v/>
      </c>
      <c r="Z64" s="99"/>
      <c r="AA64" s="45"/>
      <c r="AB64" s="48"/>
      <c r="AC64" s="51" t="str">
        <f>IFERROR(VLOOKUP(Book1345234[[#This Row],[Flood Risk Reduction ]],'Data for Pull-down'!$E$4:$F$9,2,FALSE),"")</f>
        <v/>
      </c>
      <c r="AD64" s="99"/>
      <c r="AE64" s="118"/>
      <c r="AF64" s="52"/>
      <c r="AG64" s="52"/>
      <c r="AH64" s="48"/>
      <c r="AI64" s="51" t="str">
        <f>IFERROR(VLOOKUP(Book1345234[[#This Row],[Flood Damage Reduction]],'Data for Pull-down'!$G$4:$H$9,2,FALSE),"")</f>
        <v/>
      </c>
      <c r="AJ64" s="145"/>
      <c r="AK64" s="123"/>
      <c r="AL64" s="52"/>
      <c r="AM64" s="51" t="str">
        <f>IFERROR(VLOOKUP(Book1345234[[#This Row],[ Reduction in Critical Facilities Flood Risk]],'Data for Pull-down'!$I$5:$J$9,2,FALSE),"")</f>
        <v/>
      </c>
      <c r="AN64" s="100">
        <f>'Life and Safety Tabular Data'!L62</f>
        <v>0</v>
      </c>
      <c r="AO64" s="146"/>
      <c r="AP64" s="48"/>
      <c r="AQ64" s="51" t="str">
        <f>IFERROR(VLOOKUP(Book1345234[[#This Row],[Life and Safety Ranking (Injury/Loss of Life)]],'Data for Pull-down'!$K$4:$L$9,2,FALSE),"")</f>
        <v/>
      </c>
      <c r="AR64" s="100"/>
      <c r="AS64" s="146"/>
      <c r="AT64" s="146"/>
      <c r="AU64" s="146"/>
      <c r="AV64" s="48"/>
      <c r="AW64" s="51" t="str">
        <f>IFERROR(VLOOKUP(Book1345234[[#This Row],[Water Supply Yield Ranking]],'Data for Pull-down'!$M$4:$N$9,2,FALSE),"")</f>
        <v/>
      </c>
      <c r="AX64" s="100"/>
      <c r="AY64" s="52"/>
      <c r="AZ64" s="48"/>
      <c r="BA64" s="51" t="str">
        <f>IFERROR(VLOOKUP(Book1345234[[#This Row],[Social Vulnerability Ranking]],'Data for Pull-down'!$O$4:$P$9,2,FALSE),"")</f>
        <v/>
      </c>
      <c r="BB64" s="100"/>
      <c r="BC64" s="146"/>
      <c r="BD64" s="48"/>
      <c r="BE64" s="51" t="str">
        <f>IFERROR(VLOOKUP(Book1345234[[#This Row],[Nature-Based Solutions Ranking]],'Data for Pull-down'!$Q$4:$R$9,2,FALSE),"")</f>
        <v/>
      </c>
      <c r="BF64" s="100"/>
      <c r="BG64" s="52"/>
      <c r="BH64" s="48"/>
      <c r="BI64" s="51" t="str">
        <f>IFERROR(VLOOKUP(Book1345234[[#This Row],[Multiple Benefit Ranking]],'Data for Pull-down'!$S$4:$T$9,2,FALSE),"")</f>
        <v/>
      </c>
      <c r="BJ64" s="125"/>
      <c r="BK64" s="146"/>
      <c r="BL64" s="48"/>
      <c r="BM64" s="51" t="str">
        <f>IFERROR(VLOOKUP(Book1345234[[#This Row],[Operations and Maintenance Ranking]],'Data for Pull-down'!$U$4:$V$9,2,FALSE),"")</f>
        <v/>
      </c>
      <c r="BN64" s="100"/>
      <c r="BO64" s="48"/>
      <c r="BP64" s="51" t="str">
        <f>IFERROR(VLOOKUP(Book1345234[[#This Row],[Administrative, Regulatory and Other Obstacle Ranking]],'Data for Pull-down'!$W$4:$X$9,2,FALSE),"")</f>
        <v/>
      </c>
      <c r="BQ64" s="100"/>
      <c r="BR64" s="48"/>
      <c r="BS64" s="51" t="str">
        <f>IFERROR(VLOOKUP(Book1345234[[#This Row],[Environmental Benefit Ranking]],'Data for Pull-down'!$Y$4:$Z$9,2,FALSE),"")</f>
        <v/>
      </c>
      <c r="BT64" s="100"/>
      <c r="BU64" s="52"/>
      <c r="BV64" s="51" t="str">
        <f>IFERROR(VLOOKUP(Book1345234[[#This Row],[Environmental Impact Ranking]],'Data for Pull-down'!$AA$4:$AB$9,2,FALSE),"")</f>
        <v/>
      </c>
      <c r="BW64" s="117"/>
      <c r="BX64" s="123"/>
      <c r="BY64" s="48"/>
      <c r="BZ64" s="51" t="str">
        <f>IFERROR(VLOOKUP(Book1345234[[#This Row],[Mobility Ranking]],'Data for Pull-down'!$AC$4:$AD$9,2,FALSE),"")</f>
        <v/>
      </c>
      <c r="CA64" s="117"/>
      <c r="CB64" s="48"/>
      <c r="CC64" s="51" t="str">
        <f>IFERROR(VLOOKUP(Book1345234[[#This Row],[Regional Ranking]],'Data for Pull-down'!$AE$4:$AF$9,2,FALSE),"")</f>
        <v/>
      </c>
    </row>
    <row r="65" spans="1:81">
      <c r="A65" s="164"/>
      <c r="B65" s="142"/>
      <c r="C65" s="143">
        <f>Book1345234[[#This Row],[FMP]]*2</f>
        <v>0</v>
      </c>
      <c r="D65" s="43"/>
      <c r="E65" s="43"/>
      <c r="F65" s="52"/>
      <c r="G65" s="48"/>
      <c r="H65" s="48"/>
      <c r="I65" s="48"/>
      <c r="J65" s="48"/>
      <c r="K65" s="45" t="str">
        <f>IFERROR(Book1345234[[#This Row],[Project Cost]]/Book1345234[[#This Row],['# of Structures Removed from 1% Annual Chance FP]],"")</f>
        <v/>
      </c>
      <c r="L65" s="48"/>
      <c r="M65" s="48"/>
      <c r="N65" s="45"/>
      <c r="O65" s="156"/>
      <c r="P65" s="125"/>
      <c r="Q65" s="52"/>
      <c r="R65" s="48"/>
      <c r="S65" s="51" t="str">
        <f>IFERROR(VLOOKUP(Book1345234[[#This Row],[ Severity Ranking: Pre-Project Average Depth of Flooding (100-year)]],'Data for Pull-down'!$A$4:$B$9,2,FALSE),"")</f>
        <v/>
      </c>
      <c r="T65" s="100"/>
      <c r="U65" s="52"/>
      <c r="V65" s="52"/>
      <c r="W65" s="52"/>
      <c r="X65" s="48"/>
      <c r="Y65" s="51" t="str">
        <f>IFERROR(VLOOKUP(Book1345234[[#This Row],[Severity Ranking: Community Need (% Population)]],'Data for Pull-down'!$C$4:$D$9,2,FALSE),"")</f>
        <v/>
      </c>
      <c r="Z65" s="99"/>
      <c r="AA65" s="45"/>
      <c r="AB65" s="48"/>
      <c r="AC65" s="51" t="str">
        <f>IFERROR(VLOOKUP(Book1345234[[#This Row],[Flood Risk Reduction ]],'Data for Pull-down'!$E$4:$F$9,2,FALSE),"")</f>
        <v/>
      </c>
      <c r="AD65" s="99"/>
      <c r="AE65" s="118"/>
      <c r="AF65" s="52"/>
      <c r="AG65" s="52"/>
      <c r="AH65" s="48"/>
      <c r="AI65" s="51" t="str">
        <f>IFERROR(VLOOKUP(Book1345234[[#This Row],[Flood Damage Reduction]],'Data for Pull-down'!$G$4:$H$9,2,FALSE),"")</f>
        <v/>
      </c>
      <c r="AJ65" s="145"/>
      <c r="AK65" s="123"/>
      <c r="AL65" s="52"/>
      <c r="AM65" s="51" t="str">
        <f>IFERROR(VLOOKUP(Book1345234[[#This Row],[ Reduction in Critical Facilities Flood Risk]],'Data for Pull-down'!$I$5:$J$9,2,FALSE),"")</f>
        <v/>
      </c>
      <c r="AN65" s="100">
        <f>'Life and Safety Tabular Data'!L63</f>
        <v>0</v>
      </c>
      <c r="AO65" s="146"/>
      <c r="AP65" s="48"/>
      <c r="AQ65" s="51" t="str">
        <f>IFERROR(VLOOKUP(Book1345234[[#This Row],[Life and Safety Ranking (Injury/Loss of Life)]],'Data for Pull-down'!$K$4:$L$9,2,FALSE),"")</f>
        <v/>
      </c>
      <c r="AR65" s="100"/>
      <c r="AS65" s="146"/>
      <c r="AT65" s="146"/>
      <c r="AU65" s="146"/>
      <c r="AV65" s="48"/>
      <c r="AW65" s="51" t="str">
        <f>IFERROR(VLOOKUP(Book1345234[[#This Row],[Water Supply Yield Ranking]],'Data for Pull-down'!$M$4:$N$9,2,FALSE),"")</f>
        <v/>
      </c>
      <c r="AX65" s="100"/>
      <c r="AY65" s="52"/>
      <c r="AZ65" s="48"/>
      <c r="BA65" s="51" t="str">
        <f>IFERROR(VLOOKUP(Book1345234[[#This Row],[Social Vulnerability Ranking]],'Data for Pull-down'!$O$4:$P$9,2,FALSE),"")</f>
        <v/>
      </c>
      <c r="BB65" s="100"/>
      <c r="BC65" s="146"/>
      <c r="BD65" s="48"/>
      <c r="BE65" s="51" t="str">
        <f>IFERROR(VLOOKUP(Book1345234[[#This Row],[Nature-Based Solutions Ranking]],'Data for Pull-down'!$Q$4:$R$9,2,FALSE),"")</f>
        <v/>
      </c>
      <c r="BF65" s="100"/>
      <c r="BG65" s="52"/>
      <c r="BH65" s="48"/>
      <c r="BI65" s="51" t="str">
        <f>IFERROR(VLOOKUP(Book1345234[[#This Row],[Multiple Benefit Ranking]],'Data for Pull-down'!$S$4:$T$9,2,FALSE),"")</f>
        <v/>
      </c>
      <c r="BJ65" s="125"/>
      <c r="BK65" s="146"/>
      <c r="BL65" s="48"/>
      <c r="BM65" s="51" t="str">
        <f>IFERROR(VLOOKUP(Book1345234[[#This Row],[Operations and Maintenance Ranking]],'Data for Pull-down'!$U$4:$V$9,2,FALSE),"")</f>
        <v/>
      </c>
      <c r="BN65" s="100"/>
      <c r="BO65" s="48"/>
      <c r="BP65" s="51" t="str">
        <f>IFERROR(VLOOKUP(Book1345234[[#This Row],[Administrative, Regulatory and Other Obstacle Ranking]],'Data for Pull-down'!$W$4:$X$9,2,FALSE),"")</f>
        <v/>
      </c>
      <c r="BQ65" s="100"/>
      <c r="BR65" s="48"/>
      <c r="BS65" s="51" t="str">
        <f>IFERROR(VLOOKUP(Book1345234[[#This Row],[Environmental Benefit Ranking]],'Data for Pull-down'!$Y$4:$Z$9,2,FALSE),"")</f>
        <v/>
      </c>
      <c r="BT65" s="100"/>
      <c r="BU65" s="52"/>
      <c r="BV65" s="51" t="str">
        <f>IFERROR(VLOOKUP(Book1345234[[#This Row],[Environmental Impact Ranking]],'Data for Pull-down'!$AA$4:$AB$9,2,FALSE),"")</f>
        <v/>
      </c>
      <c r="BW65" s="117"/>
      <c r="BX65" s="123"/>
      <c r="BY65" s="48"/>
      <c r="BZ65" s="51" t="str">
        <f>IFERROR(VLOOKUP(Book1345234[[#This Row],[Mobility Ranking]],'Data for Pull-down'!$AC$4:$AD$9,2,FALSE),"")</f>
        <v/>
      </c>
      <c r="CA65" s="117"/>
      <c r="CB65" s="48"/>
      <c r="CC65" s="51" t="str">
        <f>IFERROR(VLOOKUP(Book1345234[[#This Row],[Regional Ranking]],'Data for Pull-down'!$AE$4:$AF$9,2,FALSE),"")</f>
        <v/>
      </c>
    </row>
    <row r="66" spans="1:81">
      <c r="A66" s="164"/>
      <c r="B66" s="142"/>
      <c r="C66" s="143">
        <f>Book1345234[[#This Row],[FMP]]*2</f>
        <v>0</v>
      </c>
      <c r="D66" s="43"/>
      <c r="E66" s="43"/>
      <c r="F66" s="52"/>
      <c r="G66" s="48"/>
      <c r="H66" s="48"/>
      <c r="I66" s="48"/>
      <c r="J66" s="48"/>
      <c r="K66" s="45" t="str">
        <f>IFERROR(Book1345234[[#This Row],[Project Cost]]/Book1345234[[#This Row],['# of Structures Removed from 1% Annual Chance FP]],"")</f>
        <v/>
      </c>
      <c r="L66" s="48"/>
      <c r="M66" s="48"/>
      <c r="N66" s="45"/>
      <c r="O66" s="156"/>
      <c r="P66" s="125"/>
      <c r="Q66" s="52"/>
      <c r="R66" s="48"/>
      <c r="S66" s="51" t="str">
        <f>IFERROR(VLOOKUP(Book1345234[[#This Row],[ Severity Ranking: Pre-Project Average Depth of Flooding (100-year)]],'Data for Pull-down'!$A$4:$B$9,2,FALSE),"")</f>
        <v/>
      </c>
      <c r="T66" s="100"/>
      <c r="U66" s="52"/>
      <c r="V66" s="52"/>
      <c r="W66" s="52"/>
      <c r="X66" s="48"/>
      <c r="Y66" s="51" t="str">
        <f>IFERROR(VLOOKUP(Book1345234[[#This Row],[Severity Ranking: Community Need (% Population)]],'Data for Pull-down'!$C$4:$D$9,2,FALSE),"")</f>
        <v/>
      </c>
      <c r="Z66" s="99"/>
      <c r="AA66" s="45"/>
      <c r="AB66" s="48"/>
      <c r="AC66" s="51" t="str">
        <f>IFERROR(VLOOKUP(Book1345234[[#This Row],[Flood Risk Reduction ]],'Data for Pull-down'!$E$4:$F$9,2,FALSE),"")</f>
        <v/>
      </c>
      <c r="AD66" s="99"/>
      <c r="AE66" s="118"/>
      <c r="AF66" s="52"/>
      <c r="AG66" s="52"/>
      <c r="AH66" s="48"/>
      <c r="AI66" s="51" t="str">
        <f>IFERROR(VLOOKUP(Book1345234[[#This Row],[Flood Damage Reduction]],'Data for Pull-down'!$G$4:$H$9,2,FALSE),"")</f>
        <v/>
      </c>
      <c r="AJ66" s="145"/>
      <c r="AK66" s="123"/>
      <c r="AL66" s="52"/>
      <c r="AM66" s="51" t="str">
        <f>IFERROR(VLOOKUP(Book1345234[[#This Row],[ Reduction in Critical Facilities Flood Risk]],'Data for Pull-down'!$I$5:$J$9,2,FALSE),"")</f>
        <v/>
      </c>
      <c r="AN66" s="100">
        <f>'Life and Safety Tabular Data'!L64</f>
        <v>0</v>
      </c>
      <c r="AO66" s="146"/>
      <c r="AP66" s="48"/>
      <c r="AQ66" s="51" t="str">
        <f>IFERROR(VLOOKUP(Book1345234[[#This Row],[Life and Safety Ranking (Injury/Loss of Life)]],'Data for Pull-down'!$K$4:$L$9,2,FALSE),"")</f>
        <v/>
      </c>
      <c r="AR66" s="100"/>
      <c r="AS66" s="146"/>
      <c r="AT66" s="146"/>
      <c r="AU66" s="146"/>
      <c r="AV66" s="48"/>
      <c r="AW66" s="51" t="str">
        <f>IFERROR(VLOOKUP(Book1345234[[#This Row],[Water Supply Yield Ranking]],'Data for Pull-down'!$M$4:$N$9,2,FALSE),"")</f>
        <v/>
      </c>
      <c r="AX66" s="100"/>
      <c r="AY66" s="52"/>
      <c r="AZ66" s="48"/>
      <c r="BA66" s="51" t="str">
        <f>IFERROR(VLOOKUP(Book1345234[[#This Row],[Social Vulnerability Ranking]],'Data for Pull-down'!$O$4:$P$9,2,FALSE),"")</f>
        <v/>
      </c>
      <c r="BB66" s="100"/>
      <c r="BC66" s="146"/>
      <c r="BD66" s="48"/>
      <c r="BE66" s="51" t="str">
        <f>IFERROR(VLOOKUP(Book1345234[[#This Row],[Nature-Based Solutions Ranking]],'Data for Pull-down'!$Q$4:$R$9,2,FALSE),"")</f>
        <v/>
      </c>
      <c r="BF66" s="100"/>
      <c r="BG66" s="52"/>
      <c r="BH66" s="48"/>
      <c r="BI66" s="51" t="str">
        <f>IFERROR(VLOOKUP(Book1345234[[#This Row],[Multiple Benefit Ranking]],'Data for Pull-down'!$S$4:$T$9,2,FALSE),"")</f>
        <v/>
      </c>
      <c r="BJ66" s="125"/>
      <c r="BK66" s="146"/>
      <c r="BL66" s="48"/>
      <c r="BM66" s="51" t="str">
        <f>IFERROR(VLOOKUP(Book1345234[[#This Row],[Operations and Maintenance Ranking]],'Data for Pull-down'!$U$4:$V$9,2,FALSE),"")</f>
        <v/>
      </c>
      <c r="BN66" s="100"/>
      <c r="BO66" s="48"/>
      <c r="BP66" s="51" t="str">
        <f>IFERROR(VLOOKUP(Book1345234[[#This Row],[Administrative, Regulatory and Other Obstacle Ranking]],'Data for Pull-down'!$W$4:$X$9,2,FALSE),"")</f>
        <v/>
      </c>
      <c r="BQ66" s="100"/>
      <c r="BR66" s="48"/>
      <c r="BS66" s="51" t="str">
        <f>IFERROR(VLOOKUP(Book1345234[[#This Row],[Environmental Benefit Ranking]],'Data for Pull-down'!$Y$4:$Z$9,2,FALSE),"")</f>
        <v/>
      </c>
      <c r="BT66" s="100"/>
      <c r="BU66" s="52"/>
      <c r="BV66" s="51" t="str">
        <f>IFERROR(VLOOKUP(Book1345234[[#This Row],[Environmental Impact Ranking]],'Data for Pull-down'!$AA$4:$AB$9,2,FALSE),"")</f>
        <v/>
      </c>
      <c r="BW66" s="117"/>
      <c r="BX66" s="123"/>
      <c r="BY66" s="48"/>
      <c r="BZ66" s="51" t="str">
        <f>IFERROR(VLOOKUP(Book1345234[[#This Row],[Mobility Ranking]],'Data for Pull-down'!$AC$4:$AD$9,2,FALSE),"")</f>
        <v/>
      </c>
      <c r="CA66" s="117"/>
      <c r="CB66" s="48"/>
      <c r="CC66" s="51" t="str">
        <f>IFERROR(VLOOKUP(Book1345234[[#This Row],[Regional Ranking]],'Data for Pull-down'!$AE$4:$AF$9,2,FALSE),"")</f>
        <v/>
      </c>
    </row>
    <row r="67" spans="1:81">
      <c r="A67" s="164"/>
      <c r="B67" s="142"/>
      <c r="C67" s="143">
        <f>Book1345234[[#This Row],[FMP]]*2</f>
        <v>0</v>
      </c>
      <c r="D67" s="43"/>
      <c r="E67" s="43"/>
      <c r="F67" s="52"/>
      <c r="G67" s="48"/>
      <c r="H67" s="48"/>
      <c r="I67" s="48"/>
      <c r="J67" s="48"/>
      <c r="K67" s="45" t="str">
        <f>IFERROR(Book1345234[[#This Row],[Project Cost]]/Book1345234[[#This Row],['# of Structures Removed from 1% Annual Chance FP]],"")</f>
        <v/>
      </c>
      <c r="L67" s="48"/>
      <c r="M67" s="48"/>
      <c r="N67" s="45"/>
      <c r="O67" s="156"/>
      <c r="P67" s="125"/>
      <c r="Q67" s="52"/>
      <c r="R67" s="48"/>
      <c r="S67" s="51" t="str">
        <f>IFERROR(VLOOKUP(Book1345234[[#This Row],[ Severity Ranking: Pre-Project Average Depth of Flooding (100-year)]],'Data for Pull-down'!$A$4:$B$9,2,FALSE),"")</f>
        <v/>
      </c>
      <c r="T67" s="100"/>
      <c r="U67" s="52"/>
      <c r="V67" s="52"/>
      <c r="W67" s="52"/>
      <c r="X67" s="48"/>
      <c r="Y67" s="51" t="str">
        <f>IFERROR(VLOOKUP(Book1345234[[#This Row],[Severity Ranking: Community Need (% Population)]],'Data for Pull-down'!$C$4:$D$9,2,FALSE),"")</f>
        <v/>
      </c>
      <c r="Z67" s="99"/>
      <c r="AA67" s="45"/>
      <c r="AB67" s="48"/>
      <c r="AC67" s="51" t="str">
        <f>IFERROR(VLOOKUP(Book1345234[[#This Row],[Flood Risk Reduction ]],'Data for Pull-down'!$E$4:$F$9,2,FALSE),"")</f>
        <v/>
      </c>
      <c r="AD67" s="99"/>
      <c r="AE67" s="118"/>
      <c r="AF67" s="52"/>
      <c r="AG67" s="52"/>
      <c r="AH67" s="48"/>
      <c r="AI67" s="51" t="str">
        <f>IFERROR(VLOOKUP(Book1345234[[#This Row],[Flood Damage Reduction]],'Data for Pull-down'!$G$4:$H$9,2,FALSE),"")</f>
        <v/>
      </c>
      <c r="AJ67" s="145"/>
      <c r="AK67" s="123"/>
      <c r="AL67" s="52"/>
      <c r="AM67" s="51" t="str">
        <f>IFERROR(VLOOKUP(Book1345234[[#This Row],[ Reduction in Critical Facilities Flood Risk]],'Data for Pull-down'!$I$5:$J$9,2,FALSE),"")</f>
        <v/>
      </c>
      <c r="AN67" s="100">
        <f>'Life and Safety Tabular Data'!L65</f>
        <v>0</v>
      </c>
      <c r="AO67" s="146"/>
      <c r="AP67" s="48"/>
      <c r="AQ67" s="51" t="str">
        <f>IFERROR(VLOOKUP(Book1345234[[#This Row],[Life and Safety Ranking (Injury/Loss of Life)]],'Data for Pull-down'!$K$4:$L$9,2,FALSE),"")</f>
        <v/>
      </c>
      <c r="AR67" s="100"/>
      <c r="AS67" s="146"/>
      <c r="AT67" s="146"/>
      <c r="AU67" s="146"/>
      <c r="AV67" s="48"/>
      <c r="AW67" s="51" t="str">
        <f>IFERROR(VLOOKUP(Book1345234[[#This Row],[Water Supply Yield Ranking]],'Data for Pull-down'!$M$4:$N$9,2,FALSE),"")</f>
        <v/>
      </c>
      <c r="AX67" s="100"/>
      <c r="AY67" s="52"/>
      <c r="AZ67" s="48"/>
      <c r="BA67" s="51" t="str">
        <f>IFERROR(VLOOKUP(Book1345234[[#This Row],[Social Vulnerability Ranking]],'Data for Pull-down'!$O$4:$P$9,2,FALSE),"")</f>
        <v/>
      </c>
      <c r="BB67" s="100"/>
      <c r="BC67" s="146"/>
      <c r="BD67" s="48"/>
      <c r="BE67" s="51" t="str">
        <f>IFERROR(VLOOKUP(Book1345234[[#This Row],[Nature-Based Solutions Ranking]],'Data for Pull-down'!$Q$4:$R$9,2,FALSE),"")</f>
        <v/>
      </c>
      <c r="BF67" s="100"/>
      <c r="BG67" s="52"/>
      <c r="BH67" s="48"/>
      <c r="BI67" s="51" t="str">
        <f>IFERROR(VLOOKUP(Book1345234[[#This Row],[Multiple Benefit Ranking]],'Data for Pull-down'!$S$4:$T$9,2,FALSE),"")</f>
        <v/>
      </c>
      <c r="BJ67" s="125"/>
      <c r="BK67" s="146"/>
      <c r="BL67" s="48"/>
      <c r="BM67" s="51" t="str">
        <f>IFERROR(VLOOKUP(Book1345234[[#This Row],[Operations and Maintenance Ranking]],'Data for Pull-down'!$U$4:$V$9,2,FALSE),"")</f>
        <v/>
      </c>
      <c r="BN67" s="100"/>
      <c r="BO67" s="48"/>
      <c r="BP67" s="51" t="str">
        <f>IFERROR(VLOOKUP(Book1345234[[#This Row],[Administrative, Regulatory and Other Obstacle Ranking]],'Data for Pull-down'!$W$4:$X$9,2,FALSE),"")</f>
        <v/>
      </c>
      <c r="BQ67" s="100"/>
      <c r="BR67" s="48"/>
      <c r="BS67" s="51" t="str">
        <f>IFERROR(VLOOKUP(Book1345234[[#This Row],[Environmental Benefit Ranking]],'Data for Pull-down'!$Y$4:$Z$9,2,FALSE),"")</f>
        <v/>
      </c>
      <c r="BT67" s="100"/>
      <c r="BU67" s="52"/>
      <c r="BV67" s="51" t="str">
        <f>IFERROR(VLOOKUP(Book1345234[[#This Row],[Environmental Impact Ranking]],'Data for Pull-down'!$AA$4:$AB$9,2,FALSE),"")</f>
        <v/>
      </c>
      <c r="BW67" s="117"/>
      <c r="BX67" s="123"/>
      <c r="BY67" s="48"/>
      <c r="BZ67" s="51" t="str">
        <f>IFERROR(VLOOKUP(Book1345234[[#This Row],[Mobility Ranking]],'Data for Pull-down'!$AC$4:$AD$9,2,FALSE),"")</f>
        <v/>
      </c>
      <c r="CA67" s="117"/>
      <c r="CB67" s="48"/>
      <c r="CC67" s="51" t="str">
        <f>IFERROR(VLOOKUP(Book1345234[[#This Row],[Regional Ranking]],'Data for Pull-down'!$AE$4:$AF$9,2,FALSE),"")</f>
        <v/>
      </c>
    </row>
    <row r="68" spans="1:81">
      <c r="A68" s="164"/>
      <c r="B68" s="142"/>
      <c r="C68" s="143">
        <f>Book1345234[[#This Row],[FMP]]*2</f>
        <v>0</v>
      </c>
      <c r="D68" s="43"/>
      <c r="E68" s="43"/>
      <c r="F68" s="52"/>
      <c r="G68" s="48"/>
      <c r="H68" s="48"/>
      <c r="I68" s="48"/>
      <c r="J68" s="48"/>
      <c r="K68" s="45" t="str">
        <f>IFERROR(Book1345234[[#This Row],[Project Cost]]/Book1345234[[#This Row],['# of Structures Removed from 1% Annual Chance FP]],"")</f>
        <v/>
      </c>
      <c r="L68" s="48"/>
      <c r="M68" s="48"/>
      <c r="N68" s="45"/>
      <c r="O68" s="156"/>
      <c r="P68" s="125"/>
      <c r="Q68" s="52"/>
      <c r="R68" s="48"/>
      <c r="S68" s="51" t="str">
        <f>IFERROR(VLOOKUP(Book1345234[[#This Row],[ Severity Ranking: Pre-Project Average Depth of Flooding (100-year)]],'Data for Pull-down'!$A$4:$B$9,2,FALSE),"")</f>
        <v/>
      </c>
      <c r="T68" s="100"/>
      <c r="U68" s="52"/>
      <c r="V68" s="52"/>
      <c r="W68" s="52"/>
      <c r="X68" s="48"/>
      <c r="Y68" s="51" t="str">
        <f>IFERROR(VLOOKUP(Book1345234[[#This Row],[Severity Ranking: Community Need (% Population)]],'Data for Pull-down'!$C$4:$D$9,2,FALSE),"")</f>
        <v/>
      </c>
      <c r="Z68" s="99"/>
      <c r="AA68" s="45"/>
      <c r="AB68" s="48"/>
      <c r="AC68" s="51" t="str">
        <f>IFERROR(VLOOKUP(Book1345234[[#This Row],[Flood Risk Reduction ]],'Data for Pull-down'!$E$4:$F$9,2,FALSE),"")</f>
        <v/>
      </c>
      <c r="AD68" s="99"/>
      <c r="AE68" s="118"/>
      <c r="AF68" s="52"/>
      <c r="AG68" s="52"/>
      <c r="AH68" s="48"/>
      <c r="AI68" s="51" t="str">
        <f>IFERROR(VLOOKUP(Book1345234[[#This Row],[Flood Damage Reduction]],'Data for Pull-down'!$G$4:$H$9,2,FALSE),"")</f>
        <v/>
      </c>
      <c r="AJ68" s="145"/>
      <c r="AK68" s="123"/>
      <c r="AL68" s="52"/>
      <c r="AM68" s="51" t="str">
        <f>IFERROR(VLOOKUP(Book1345234[[#This Row],[ Reduction in Critical Facilities Flood Risk]],'Data for Pull-down'!$I$5:$J$9,2,FALSE),"")</f>
        <v/>
      </c>
      <c r="AN68" s="100">
        <f>'Life and Safety Tabular Data'!L66</f>
        <v>0</v>
      </c>
      <c r="AO68" s="146"/>
      <c r="AP68" s="48"/>
      <c r="AQ68" s="51" t="str">
        <f>IFERROR(VLOOKUP(Book1345234[[#This Row],[Life and Safety Ranking (Injury/Loss of Life)]],'Data for Pull-down'!$K$4:$L$9,2,FALSE),"")</f>
        <v/>
      </c>
      <c r="AR68" s="100"/>
      <c r="AS68" s="146"/>
      <c r="AT68" s="146"/>
      <c r="AU68" s="146"/>
      <c r="AV68" s="48"/>
      <c r="AW68" s="51" t="str">
        <f>IFERROR(VLOOKUP(Book1345234[[#This Row],[Water Supply Yield Ranking]],'Data for Pull-down'!$M$4:$N$9,2,FALSE),"")</f>
        <v/>
      </c>
      <c r="AX68" s="100"/>
      <c r="AY68" s="52"/>
      <c r="AZ68" s="48"/>
      <c r="BA68" s="51" t="str">
        <f>IFERROR(VLOOKUP(Book1345234[[#This Row],[Social Vulnerability Ranking]],'Data for Pull-down'!$O$4:$P$9,2,FALSE),"")</f>
        <v/>
      </c>
      <c r="BB68" s="100"/>
      <c r="BC68" s="146"/>
      <c r="BD68" s="48"/>
      <c r="BE68" s="51" t="str">
        <f>IFERROR(VLOOKUP(Book1345234[[#This Row],[Nature-Based Solutions Ranking]],'Data for Pull-down'!$Q$4:$R$9,2,FALSE),"")</f>
        <v/>
      </c>
      <c r="BF68" s="100"/>
      <c r="BG68" s="52"/>
      <c r="BH68" s="48"/>
      <c r="BI68" s="51" t="str">
        <f>IFERROR(VLOOKUP(Book1345234[[#This Row],[Multiple Benefit Ranking]],'Data for Pull-down'!$S$4:$T$9,2,FALSE),"")</f>
        <v/>
      </c>
      <c r="BJ68" s="125"/>
      <c r="BK68" s="146"/>
      <c r="BL68" s="48"/>
      <c r="BM68" s="51" t="str">
        <f>IFERROR(VLOOKUP(Book1345234[[#This Row],[Operations and Maintenance Ranking]],'Data for Pull-down'!$U$4:$V$9,2,FALSE),"")</f>
        <v/>
      </c>
      <c r="BN68" s="100"/>
      <c r="BO68" s="48"/>
      <c r="BP68" s="51" t="str">
        <f>IFERROR(VLOOKUP(Book1345234[[#This Row],[Administrative, Regulatory and Other Obstacle Ranking]],'Data for Pull-down'!$W$4:$X$9,2,FALSE),"")</f>
        <v/>
      </c>
      <c r="BQ68" s="100"/>
      <c r="BR68" s="48"/>
      <c r="BS68" s="51" t="str">
        <f>IFERROR(VLOOKUP(Book1345234[[#This Row],[Environmental Benefit Ranking]],'Data for Pull-down'!$Y$4:$Z$9,2,FALSE),"")</f>
        <v/>
      </c>
      <c r="BT68" s="100"/>
      <c r="BU68" s="52"/>
      <c r="BV68" s="51" t="str">
        <f>IFERROR(VLOOKUP(Book1345234[[#This Row],[Environmental Impact Ranking]],'Data for Pull-down'!$AA$4:$AB$9,2,FALSE),"")</f>
        <v/>
      </c>
      <c r="BW68" s="117"/>
      <c r="BX68" s="123"/>
      <c r="BY68" s="48"/>
      <c r="BZ68" s="51" t="str">
        <f>IFERROR(VLOOKUP(Book1345234[[#This Row],[Mobility Ranking]],'Data for Pull-down'!$AC$4:$AD$9,2,FALSE),"")</f>
        <v/>
      </c>
      <c r="CA68" s="117"/>
      <c r="CB68" s="48"/>
      <c r="CC68" s="51" t="str">
        <f>IFERROR(VLOOKUP(Book1345234[[#This Row],[Regional Ranking]],'Data for Pull-down'!$AE$4:$AF$9,2,FALSE),"")</f>
        <v/>
      </c>
    </row>
    <row r="69" spans="1:81">
      <c r="A69" s="164"/>
      <c r="B69" s="142"/>
      <c r="C69" s="143">
        <f>Book1345234[[#This Row],[FMP]]*2</f>
        <v>0</v>
      </c>
      <c r="D69" s="43"/>
      <c r="E69" s="43"/>
      <c r="F69" s="52"/>
      <c r="G69" s="48"/>
      <c r="H69" s="48"/>
      <c r="I69" s="48"/>
      <c r="J69" s="48"/>
      <c r="K69" s="45" t="str">
        <f>IFERROR(Book1345234[[#This Row],[Project Cost]]/Book1345234[[#This Row],['# of Structures Removed from 1% Annual Chance FP]],"")</f>
        <v/>
      </c>
      <c r="L69" s="48"/>
      <c r="M69" s="48"/>
      <c r="N69" s="45"/>
      <c r="O69" s="156"/>
      <c r="P69" s="125"/>
      <c r="Q69" s="52"/>
      <c r="R69" s="48"/>
      <c r="S69" s="51" t="str">
        <f>IFERROR(VLOOKUP(Book1345234[[#This Row],[ Severity Ranking: Pre-Project Average Depth of Flooding (100-year)]],'Data for Pull-down'!$A$4:$B$9,2,FALSE),"")</f>
        <v/>
      </c>
      <c r="T69" s="100"/>
      <c r="U69" s="52"/>
      <c r="V69" s="52"/>
      <c r="W69" s="52"/>
      <c r="X69" s="48"/>
      <c r="Y69" s="51" t="str">
        <f>IFERROR(VLOOKUP(Book1345234[[#This Row],[Severity Ranking: Community Need (% Population)]],'Data for Pull-down'!$C$4:$D$9,2,FALSE),"")</f>
        <v/>
      </c>
      <c r="Z69" s="99"/>
      <c r="AA69" s="45"/>
      <c r="AB69" s="48"/>
      <c r="AC69" s="51" t="str">
        <f>IFERROR(VLOOKUP(Book1345234[[#This Row],[Flood Risk Reduction ]],'Data for Pull-down'!$E$4:$F$9,2,FALSE),"")</f>
        <v/>
      </c>
      <c r="AD69" s="99"/>
      <c r="AE69" s="118"/>
      <c r="AF69" s="52"/>
      <c r="AG69" s="52"/>
      <c r="AH69" s="48"/>
      <c r="AI69" s="51" t="str">
        <f>IFERROR(VLOOKUP(Book1345234[[#This Row],[Flood Damage Reduction]],'Data for Pull-down'!$G$4:$H$9,2,FALSE),"")</f>
        <v/>
      </c>
      <c r="AJ69" s="145"/>
      <c r="AK69" s="123"/>
      <c r="AL69" s="52"/>
      <c r="AM69" s="51" t="str">
        <f>IFERROR(VLOOKUP(Book1345234[[#This Row],[ Reduction in Critical Facilities Flood Risk]],'Data for Pull-down'!$I$5:$J$9,2,FALSE),"")</f>
        <v/>
      </c>
      <c r="AN69" s="100">
        <f>'Life and Safety Tabular Data'!L67</f>
        <v>0</v>
      </c>
      <c r="AO69" s="146"/>
      <c r="AP69" s="48"/>
      <c r="AQ69" s="51" t="str">
        <f>IFERROR(VLOOKUP(Book1345234[[#This Row],[Life and Safety Ranking (Injury/Loss of Life)]],'Data for Pull-down'!$K$4:$L$9,2,FALSE),"")</f>
        <v/>
      </c>
      <c r="AR69" s="100"/>
      <c r="AS69" s="146"/>
      <c r="AT69" s="146"/>
      <c r="AU69" s="146"/>
      <c r="AV69" s="48"/>
      <c r="AW69" s="51" t="str">
        <f>IFERROR(VLOOKUP(Book1345234[[#This Row],[Water Supply Yield Ranking]],'Data for Pull-down'!$M$4:$N$9,2,FALSE),"")</f>
        <v/>
      </c>
      <c r="AX69" s="100"/>
      <c r="AY69" s="52"/>
      <c r="AZ69" s="48"/>
      <c r="BA69" s="51" t="str">
        <f>IFERROR(VLOOKUP(Book1345234[[#This Row],[Social Vulnerability Ranking]],'Data for Pull-down'!$O$4:$P$9,2,FALSE),"")</f>
        <v/>
      </c>
      <c r="BB69" s="100"/>
      <c r="BC69" s="146"/>
      <c r="BD69" s="48"/>
      <c r="BE69" s="51" t="str">
        <f>IFERROR(VLOOKUP(Book1345234[[#This Row],[Nature-Based Solutions Ranking]],'Data for Pull-down'!$Q$4:$R$9,2,FALSE),"")</f>
        <v/>
      </c>
      <c r="BF69" s="100"/>
      <c r="BG69" s="52"/>
      <c r="BH69" s="48"/>
      <c r="BI69" s="51" t="str">
        <f>IFERROR(VLOOKUP(Book1345234[[#This Row],[Multiple Benefit Ranking]],'Data for Pull-down'!$S$4:$T$9,2,FALSE),"")</f>
        <v/>
      </c>
      <c r="BJ69" s="125"/>
      <c r="BK69" s="146"/>
      <c r="BL69" s="48"/>
      <c r="BM69" s="51" t="str">
        <f>IFERROR(VLOOKUP(Book1345234[[#This Row],[Operations and Maintenance Ranking]],'Data for Pull-down'!$U$4:$V$9,2,FALSE),"")</f>
        <v/>
      </c>
      <c r="BN69" s="100"/>
      <c r="BO69" s="48"/>
      <c r="BP69" s="51" t="str">
        <f>IFERROR(VLOOKUP(Book1345234[[#This Row],[Administrative, Regulatory and Other Obstacle Ranking]],'Data for Pull-down'!$W$4:$X$9,2,FALSE),"")</f>
        <v/>
      </c>
      <c r="BQ69" s="100"/>
      <c r="BR69" s="48"/>
      <c r="BS69" s="51" t="str">
        <f>IFERROR(VLOOKUP(Book1345234[[#This Row],[Environmental Benefit Ranking]],'Data for Pull-down'!$Y$4:$Z$9,2,FALSE),"")</f>
        <v/>
      </c>
      <c r="BT69" s="100"/>
      <c r="BU69" s="52"/>
      <c r="BV69" s="51" t="str">
        <f>IFERROR(VLOOKUP(Book1345234[[#This Row],[Environmental Impact Ranking]],'Data for Pull-down'!$AA$4:$AB$9,2,FALSE),"")</f>
        <v/>
      </c>
      <c r="BW69" s="117"/>
      <c r="BX69" s="123"/>
      <c r="BY69" s="48"/>
      <c r="BZ69" s="51" t="str">
        <f>IFERROR(VLOOKUP(Book1345234[[#This Row],[Mobility Ranking]],'Data for Pull-down'!$AC$4:$AD$9,2,FALSE),"")</f>
        <v/>
      </c>
      <c r="CA69" s="117"/>
      <c r="CB69" s="48"/>
      <c r="CC69" s="51" t="str">
        <f>IFERROR(VLOOKUP(Book1345234[[#This Row],[Regional Ranking]],'Data for Pull-down'!$AE$4:$AF$9,2,FALSE),"")</f>
        <v/>
      </c>
    </row>
    <row r="70" spans="1:81">
      <c r="A70" s="164"/>
      <c r="B70" s="142"/>
      <c r="C70" s="143">
        <f>Book1345234[[#This Row],[FMP]]*2</f>
        <v>0</v>
      </c>
      <c r="D70" s="43"/>
      <c r="E70" s="43"/>
      <c r="F70" s="52"/>
      <c r="G70" s="48"/>
      <c r="H70" s="48"/>
      <c r="I70" s="48"/>
      <c r="J70" s="48"/>
      <c r="K70" s="45" t="str">
        <f>IFERROR(Book1345234[[#This Row],[Project Cost]]/Book1345234[[#This Row],['# of Structures Removed from 1% Annual Chance FP]],"")</f>
        <v/>
      </c>
      <c r="L70" s="48"/>
      <c r="M70" s="48"/>
      <c r="N70" s="45"/>
      <c r="O70" s="156"/>
      <c r="P70" s="125"/>
      <c r="Q70" s="52"/>
      <c r="R70" s="48"/>
      <c r="S70" s="51" t="str">
        <f>IFERROR(VLOOKUP(Book1345234[[#This Row],[ Severity Ranking: Pre-Project Average Depth of Flooding (100-year)]],'Data for Pull-down'!$A$4:$B$9,2,FALSE),"")</f>
        <v/>
      </c>
      <c r="T70" s="100"/>
      <c r="U70" s="52"/>
      <c r="V70" s="52"/>
      <c r="W70" s="52"/>
      <c r="X70" s="48"/>
      <c r="Y70" s="51" t="str">
        <f>IFERROR(VLOOKUP(Book1345234[[#This Row],[Severity Ranking: Community Need (% Population)]],'Data for Pull-down'!$C$4:$D$9,2,FALSE),"")</f>
        <v/>
      </c>
      <c r="Z70" s="99"/>
      <c r="AA70" s="45"/>
      <c r="AB70" s="48"/>
      <c r="AC70" s="51" t="str">
        <f>IFERROR(VLOOKUP(Book1345234[[#This Row],[Flood Risk Reduction ]],'Data for Pull-down'!$E$4:$F$9,2,FALSE),"")</f>
        <v/>
      </c>
      <c r="AD70" s="99"/>
      <c r="AE70" s="118"/>
      <c r="AF70" s="52"/>
      <c r="AG70" s="52"/>
      <c r="AH70" s="48"/>
      <c r="AI70" s="51" t="str">
        <f>IFERROR(VLOOKUP(Book1345234[[#This Row],[Flood Damage Reduction]],'Data for Pull-down'!$G$4:$H$9,2,FALSE),"")</f>
        <v/>
      </c>
      <c r="AJ70" s="145"/>
      <c r="AK70" s="123"/>
      <c r="AL70" s="52"/>
      <c r="AM70" s="51" t="str">
        <f>IFERROR(VLOOKUP(Book1345234[[#This Row],[ Reduction in Critical Facilities Flood Risk]],'Data for Pull-down'!$I$5:$J$9,2,FALSE),"")</f>
        <v/>
      </c>
      <c r="AN70" s="100">
        <f>'Life and Safety Tabular Data'!L68</f>
        <v>0</v>
      </c>
      <c r="AO70" s="146"/>
      <c r="AP70" s="48"/>
      <c r="AQ70" s="51" t="str">
        <f>IFERROR(VLOOKUP(Book1345234[[#This Row],[Life and Safety Ranking (Injury/Loss of Life)]],'Data for Pull-down'!$K$4:$L$9,2,FALSE),"")</f>
        <v/>
      </c>
      <c r="AR70" s="100"/>
      <c r="AS70" s="146"/>
      <c r="AT70" s="146"/>
      <c r="AU70" s="146"/>
      <c r="AV70" s="48"/>
      <c r="AW70" s="51" t="str">
        <f>IFERROR(VLOOKUP(Book1345234[[#This Row],[Water Supply Yield Ranking]],'Data for Pull-down'!$M$4:$N$9,2,FALSE),"")</f>
        <v/>
      </c>
      <c r="AX70" s="100"/>
      <c r="AY70" s="52"/>
      <c r="AZ70" s="48"/>
      <c r="BA70" s="51" t="str">
        <f>IFERROR(VLOOKUP(Book1345234[[#This Row],[Social Vulnerability Ranking]],'Data for Pull-down'!$O$4:$P$9,2,FALSE),"")</f>
        <v/>
      </c>
      <c r="BB70" s="100"/>
      <c r="BC70" s="146"/>
      <c r="BD70" s="48"/>
      <c r="BE70" s="51" t="str">
        <f>IFERROR(VLOOKUP(Book1345234[[#This Row],[Nature-Based Solutions Ranking]],'Data for Pull-down'!$Q$4:$R$9,2,FALSE),"")</f>
        <v/>
      </c>
      <c r="BF70" s="100"/>
      <c r="BG70" s="52"/>
      <c r="BH70" s="48"/>
      <c r="BI70" s="51" t="str">
        <f>IFERROR(VLOOKUP(Book1345234[[#This Row],[Multiple Benefit Ranking]],'Data for Pull-down'!$S$4:$T$9,2,FALSE),"")</f>
        <v/>
      </c>
      <c r="BJ70" s="125"/>
      <c r="BK70" s="146"/>
      <c r="BL70" s="48"/>
      <c r="BM70" s="51" t="str">
        <f>IFERROR(VLOOKUP(Book1345234[[#This Row],[Operations and Maintenance Ranking]],'Data for Pull-down'!$U$4:$V$9,2,FALSE),"")</f>
        <v/>
      </c>
      <c r="BN70" s="100"/>
      <c r="BO70" s="48"/>
      <c r="BP70" s="51" t="str">
        <f>IFERROR(VLOOKUP(Book1345234[[#This Row],[Administrative, Regulatory and Other Obstacle Ranking]],'Data for Pull-down'!$W$4:$X$9,2,FALSE),"")</f>
        <v/>
      </c>
      <c r="BQ70" s="100"/>
      <c r="BR70" s="48"/>
      <c r="BS70" s="51" t="str">
        <f>IFERROR(VLOOKUP(Book1345234[[#This Row],[Environmental Benefit Ranking]],'Data for Pull-down'!$Y$4:$Z$9,2,FALSE),"")</f>
        <v/>
      </c>
      <c r="BT70" s="100"/>
      <c r="BU70" s="52"/>
      <c r="BV70" s="51" t="str">
        <f>IFERROR(VLOOKUP(Book1345234[[#This Row],[Environmental Impact Ranking]],'Data for Pull-down'!$AA$4:$AB$9,2,FALSE),"")</f>
        <v/>
      </c>
      <c r="BW70" s="117"/>
      <c r="BX70" s="123"/>
      <c r="BY70" s="48"/>
      <c r="BZ70" s="51" t="str">
        <f>IFERROR(VLOOKUP(Book1345234[[#This Row],[Mobility Ranking]],'Data for Pull-down'!$AC$4:$AD$9,2,FALSE),"")</f>
        <v/>
      </c>
      <c r="CA70" s="117"/>
      <c r="CB70" s="48"/>
      <c r="CC70" s="51" t="str">
        <f>IFERROR(VLOOKUP(Book1345234[[#This Row],[Regional Ranking]],'Data for Pull-down'!$AE$4:$AF$9,2,FALSE),"")</f>
        <v/>
      </c>
    </row>
    <row r="71" spans="1:81">
      <c r="A71" s="164"/>
      <c r="B71" s="142"/>
      <c r="C71" s="143">
        <f>Book1345234[[#This Row],[FMP]]*2</f>
        <v>0</v>
      </c>
      <c r="D71" s="43"/>
      <c r="E71" s="43"/>
      <c r="F71" s="52"/>
      <c r="G71" s="48"/>
      <c r="H71" s="48"/>
      <c r="I71" s="48"/>
      <c r="J71" s="48"/>
      <c r="K71" s="45" t="str">
        <f>IFERROR(Book1345234[[#This Row],[Project Cost]]/Book1345234[[#This Row],['# of Structures Removed from 1% Annual Chance FP]],"")</f>
        <v/>
      </c>
      <c r="L71" s="48"/>
      <c r="M71" s="48"/>
      <c r="N71" s="45"/>
      <c r="O71" s="156"/>
      <c r="P71" s="125"/>
      <c r="Q71" s="52"/>
      <c r="R71" s="48"/>
      <c r="S71" s="51" t="str">
        <f>IFERROR(VLOOKUP(Book1345234[[#This Row],[ Severity Ranking: Pre-Project Average Depth of Flooding (100-year)]],'Data for Pull-down'!$A$4:$B$9,2,FALSE),"")</f>
        <v/>
      </c>
      <c r="T71" s="100"/>
      <c r="U71" s="52"/>
      <c r="V71" s="52"/>
      <c r="W71" s="52"/>
      <c r="X71" s="48"/>
      <c r="Y71" s="51" t="str">
        <f>IFERROR(VLOOKUP(Book1345234[[#This Row],[Severity Ranking: Community Need (% Population)]],'Data for Pull-down'!$C$4:$D$9,2,FALSE),"")</f>
        <v/>
      </c>
      <c r="Z71" s="99"/>
      <c r="AA71" s="45"/>
      <c r="AB71" s="48"/>
      <c r="AC71" s="51" t="str">
        <f>IFERROR(VLOOKUP(Book1345234[[#This Row],[Flood Risk Reduction ]],'Data for Pull-down'!$E$4:$F$9,2,FALSE),"")</f>
        <v/>
      </c>
      <c r="AD71" s="99"/>
      <c r="AE71" s="118"/>
      <c r="AF71" s="52"/>
      <c r="AG71" s="52"/>
      <c r="AH71" s="48"/>
      <c r="AI71" s="51" t="str">
        <f>IFERROR(VLOOKUP(Book1345234[[#This Row],[Flood Damage Reduction]],'Data for Pull-down'!$G$4:$H$9,2,FALSE),"")</f>
        <v/>
      </c>
      <c r="AJ71" s="145"/>
      <c r="AK71" s="123"/>
      <c r="AL71" s="52"/>
      <c r="AM71" s="51" t="str">
        <f>IFERROR(VLOOKUP(Book1345234[[#This Row],[ Reduction in Critical Facilities Flood Risk]],'Data for Pull-down'!$I$5:$J$9,2,FALSE),"")</f>
        <v/>
      </c>
      <c r="AN71" s="100">
        <f>'Life and Safety Tabular Data'!L69</f>
        <v>0</v>
      </c>
      <c r="AO71" s="146"/>
      <c r="AP71" s="48"/>
      <c r="AQ71" s="51" t="str">
        <f>IFERROR(VLOOKUP(Book1345234[[#This Row],[Life and Safety Ranking (Injury/Loss of Life)]],'Data for Pull-down'!$K$4:$L$9,2,FALSE),"")</f>
        <v/>
      </c>
      <c r="AR71" s="100"/>
      <c r="AS71" s="146"/>
      <c r="AT71" s="146"/>
      <c r="AU71" s="146"/>
      <c r="AV71" s="48"/>
      <c r="AW71" s="51" t="str">
        <f>IFERROR(VLOOKUP(Book1345234[[#This Row],[Water Supply Yield Ranking]],'Data for Pull-down'!$M$4:$N$9,2,FALSE),"")</f>
        <v/>
      </c>
      <c r="AX71" s="100"/>
      <c r="AY71" s="52"/>
      <c r="AZ71" s="48"/>
      <c r="BA71" s="51" t="str">
        <f>IFERROR(VLOOKUP(Book1345234[[#This Row],[Social Vulnerability Ranking]],'Data for Pull-down'!$O$4:$P$9,2,FALSE),"")</f>
        <v/>
      </c>
      <c r="BB71" s="100"/>
      <c r="BC71" s="146"/>
      <c r="BD71" s="48"/>
      <c r="BE71" s="51" t="str">
        <f>IFERROR(VLOOKUP(Book1345234[[#This Row],[Nature-Based Solutions Ranking]],'Data for Pull-down'!$Q$4:$R$9,2,FALSE),"")</f>
        <v/>
      </c>
      <c r="BF71" s="100"/>
      <c r="BG71" s="52"/>
      <c r="BH71" s="48"/>
      <c r="BI71" s="51" t="str">
        <f>IFERROR(VLOOKUP(Book1345234[[#This Row],[Multiple Benefit Ranking]],'Data for Pull-down'!$S$4:$T$9,2,FALSE),"")</f>
        <v/>
      </c>
      <c r="BJ71" s="125"/>
      <c r="BK71" s="146"/>
      <c r="BL71" s="48"/>
      <c r="BM71" s="51" t="str">
        <f>IFERROR(VLOOKUP(Book1345234[[#This Row],[Operations and Maintenance Ranking]],'Data for Pull-down'!$U$4:$V$9,2,FALSE),"")</f>
        <v/>
      </c>
      <c r="BN71" s="100"/>
      <c r="BO71" s="48"/>
      <c r="BP71" s="51" t="str">
        <f>IFERROR(VLOOKUP(Book1345234[[#This Row],[Administrative, Regulatory and Other Obstacle Ranking]],'Data for Pull-down'!$W$4:$X$9,2,FALSE),"")</f>
        <v/>
      </c>
      <c r="BQ71" s="100"/>
      <c r="BR71" s="48"/>
      <c r="BS71" s="51" t="str">
        <f>IFERROR(VLOOKUP(Book1345234[[#This Row],[Environmental Benefit Ranking]],'Data for Pull-down'!$Y$4:$Z$9,2,FALSE),"")</f>
        <v/>
      </c>
      <c r="BT71" s="100"/>
      <c r="BU71" s="52"/>
      <c r="BV71" s="51" t="str">
        <f>IFERROR(VLOOKUP(Book1345234[[#This Row],[Environmental Impact Ranking]],'Data for Pull-down'!$AA$4:$AB$9,2,FALSE),"")</f>
        <v/>
      </c>
      <c r="BW71" s="117"/>
      <c r="BX71" s="123"/>
      <c r="BY71" s="48"/>
      <c r="BZ71" s="51" t="str">
        <f>IFERROR(VLOOKUP(Book1345234[[#This Row],[Mobility Ranking]],'Data for Pull-down'!$AC$4:$AD$9,2,FALSE),"")</f>
        <v/>
      </c>
      <c r="CA71" s="117"/>
      <c r="CB71" s="48"/>
      <c r="CC71" s="51" t="str">
        <f>IFERROR(VLOOKUP(Book1345234[[#This Row],[Regional Ranking]],'Data for Pull-down'!$AE$4:$AF$9,2,FALSE),"")</f>
        <v/>
      </c>
    </row>
    <row r="72" spans="1:81">
      <c r="A72" s="164"/>
      <c r="B72" s="142"/>
      <c r="C72" s="143">
        <f>Book1345234[[#This Row],[FMP]]*2</f>
        <v>0</v>
      </c>
      <c r="D72" s="43"/>
      <c r="E72" s="43"/>
      <c r="F72" s="52"/>
      <c r="G72" s="48"/>
      <c r="H72" s="48"/>
      <c r="I72" s="48"/>
      <c r="J72" s="48"/>
      <c r="K72" s="45" t="str">
        <f>IFERROR(Book1345234[[#This Row],[Project Cost]]/Book1345234[[#This Row],['# of Structures Removed from 1% Annual Chance FP]],"")</f>
        <v/>
      </c>
      <c r="L72" s="48"/>
      <c r="M72" s="48"/>
      <c r="N72" s="45"/>
      <c r="O72" s="156"/>
      <c r="P72" s="125"/>
      <c r="Q72" s="52"/>
      <c r="R72" s="48"/>
      <c r="S72" s="51" t="str">
        <f>IFERROR(VLOOKUP(Book1345234[[#This Row],[ Severity Ranking: Pre-Project Average Depth of Flooding (100-year)]],'Data for Pull-down'!$A$4:$B$9,2,FALSE),"")</f>
        <v/>
      </c>
      <c r="T72" s="100"/>
      <c r="U72" s="52"/>
      <c r="V72" s="52"/>
      <c r="W72" s="52"/>
      <c r="X72" s="48"/>
      <c r="Y72" s="51" t="str">
        <f>IFERROR(VLOOKUP(Book1345234[[#This Row],[Severity Ranking: Community Need (% Population)]],'Data for Pull-down'!$C$4:$D$9,2,FALSE),"")</f>
        <v/>
      </c>
      <c r="Z72" s="99"/>
      <c r="AA72" s="45"/>
      <c r="AB72" s="48"/>
      <c r="AC72" s="51" t="str">
        <f>IFERROR(VLOOKUP(Book1345234[[#This Row],[Flood Risk Reduction ]],'Data for Pull-down'!$E$4:$F$9,2,FALSE),"")</f>
        <v/>
      </c>
      <c r="AD72" s="99"/>
      <c r="AE72" s="118"/>
      <c r="AF72" s="52"/>
      <c r="AG72" s="52"/>
      <c r="AH72" s="48"/>
      <c r="AI72" s="51" t="str">
        <f>IFERROR(VLOOKUP(Book1345234[[#This Row],[Flood Damage Reduction]],'Data for Pull-down'!$G$4:$H$9,2,FALSE),"")</f>
        <v/>
      </c>
      <c r="AJ72" s="145"/>
      <c r="AK72" s="123"/>
      <c r="AL72" s="52"/>
      <c r="AM72" s="51" t="str">
        <f>IFERROR(VLOOKUP(Book1345234[[#This Row],[ Reduction in Critical Facilities Flood Risk]],'Data for Pull-down'!$I$5:$J$9,2,FALSE),"")</f>
        <v/>
      </c>
      <c r="AN72" s="100">
        <f>'Life and Safety Tabular Data'!L70</f>
        <v>0</v>
      </c>
      <c r="AO72" s="146"/>
      <c r="AP72" s="48"/>
      <c r="AQ72" s="51" t="str">
        <f>IFERROR(VLOOKUP(Book1345234[[#This Row],[Life and Safety Ranking (Injury/Loss of Life)]],'Data for Pull-down'!$K$4:$L$9,2,FALSE),"")</f>
        <v/>
      </c>
      <c r="AR72" s="100"/>
      <c r="AS72" s="146"/>
      <c r="AT72" s="146"/>
      <c r="AU72" s="146"/>
      <c r="AV72" s="48"/>
      <c r="AW72" s="51" t="str">
        <f>IFERROR(VLOOKUP(Book1345234[[#This Row],[Water Supply Yield Ranking]],'Data for Pull-down'!$M$4:$N$9,2,FALSE),"")</f>
        <v/>
      </c>
      <c r="AX72" s="100"/>
      <c r="AY72" s="52"/>
      <c r="AZ72" s="48"/>
      <c r="BA72" s="51" t="str">
        <f>IFERROR(VLOOKUP(Book1345234[[#This Row],[Social Vulnerability Ranking]],'Data for Pull-down'!$O$4:$P$9,2,FALSE),"")</f>
        <v/>
      </c>
      <c r="BB72" s="100"/>
      <c r="BC72" s="146"/>
      <c r="BD72" s="48"/>
      <c r="BE72" s="51" t="str">
        <f>IFERROR(VLOOKUP(Book1345234[[#This Row],[Nature-Based Solutions Ranking]],'Data for Pull-down'!$Q$4:$R$9,2,FALSE),"")</f>
        <v/>
      </c>
      <c r="BF72" s="100"/>
      <c r="BG72" s="52"/>
      <c r="BH72" s="48"/>
      <c r="BI72" s="51" t="str">
        <f>IFERROR(VLOOKUP(Book1345234[[#This Row],[Multiple Benefit Ranking]],'Data for Pull-down'!$S$4:$T$9,2,FALSE),"")</f>
        <v/>
      </c>
      <c r="BJ72" s="125"/>
      <c r="BK72" s="146"/>
      <c r="BL72" s="48"/>
      <c r="BM72" s="51" t="str">
        <f>IFERROR(VLOOKUP(Book1345234[[#This Row],[Operations and Maintenance Ranking]],'Data for Pull-down'!$U$4:$V$9,2,FALSE),"")</f>
        <v/>
      </c>
      <c r="BN72" s="100"/>
      <c r="BO72" s="48"/>
      <c r="BP72" s="51" t="str">
        <f>IFERROR(VLOOKUP(Book1345234[[#This Row],[Administrative, Regulatory and Other Obstacle Ranking]],'Data for Pull-down'!$W$4:$X$9,2,FALSE),"")</f>
        <v/>
      </c>
      <c r="BQ72" s="100"/>
      <c r="BR72" s="48"/>
      <c r="BS72" s="51" t="str">
        <f>IFERROR(VLOOKUP(Book1345234[[#This Row],[Environmental Benefit Ranking]],'Data for Pull-down'!$Y$4:$Z$9,2,FALSE),"")</f>
        <v/>
      </c>
      <c r="BT72" s="100"/>
      <c r="BU72" s="52"/>
      <c r="BV72" s="51" t="str">
        <f>IFERROR(VLOOKUP(Book1345234[[#This Row],[Environmental Impact Ranking]],'Data for Pull-down'!$AA$4:$AB$9,2,FALSE),"")</f>
        <v/>
      </c>
      <c r="BW72" s="117"/>
      <c r="BX72" s="123"/>
      <c r="BY72" s="48"/>
      <c r="BZ72" s="51" t="str">
        <f>IFERROR(VLOOKUP(Book1345234[[#This Row],[Mobility Ranking]],'Data for Pull-down'!$AC$4:$AD$9,2,FALSE),"")</f>
        <v/>
      </c>
      <c r="CA72" s="117"/>
      <c r="CB72" s="48"/>
      <c r="CC72" s="51" t="str">
        <f>IFERROR(VLOOKUP(Book1345234[[#This Row],[Regional Ranking]],'Data for Pull-down'!$AE$4:$AF$9,2,FALSE),"")</f>
        <v/>
      </c>
    </row>
    <row r="73" spans="1:81">
      <c r="A73" s="164"/>
      <c r="B73" s="142"/>
      <c r="C73" s="143">
        <f>Book1345234[[#This Row],[FMP]]*2</f>
        <v>0</v>
      </c>
      <c r="D73" s="43"/>
      <c r="E73" s="43"/>
      <c r="F73" s="52"/>
      <c r="G73" s="48"/>
      <c r="H73" s="48"/>
      <c r="I73" s="48"/>
      <c r="J73" s="48"/>
      <c r="K73" s="45" t="str">
        <f>IFERROR(Book1345234[[#This Row],[Project Cost]]/Book1345234[[#This Row],['# of Structures Removed from 1% Annual Chance FP]],"")</f>
        <v/>
      </c>
      <c r="L73" s="48"/>
      <c r="M73" s="48"/>
      <c r="N73" s="45"/>
      <c r="O73" s="156"/>
      <c r="P73" s="125"/>
      <c r="Q73" s="52"/>
      <c r="R73" s="48"/>
      <c r="S73" s="51" t="str">
        <f>IFERROR(VLOOKUP(Book1345234[[#This Row],[ Severity Ranking: Pre-Project Average Depth of Flooding (100-year)]],'Data for Pull-down'!$A$4:$B$9,2,FALSE),"")</f>
        <v/>
      </c>
      <c r="T73" s="100"/>
      <c r="U73" s="52"/>
      <c r="V73" s="52"/>
      <c r="W73" s="52"/>
      <c r="X73" s="48"/>
      <c r="Y73" s="51" t="str">
        <f>IFERROR(VLOOKUP(Book1345234[[#This Row],[Severity Ranking: Community Need (% Population)]],'Data for Pull-down'!$C$4:$D$9,2,FALSE),"")</f>
        <v/>
      </c>
      <c r="Z73" s="99"/>
      <c r="AA73" s="45"/>
      <c r="AB73" s="48"/>
      <c r="AC73" s="51" t="str">
        <f>IFERROR(VLOOKUP(Book1345234[[#This Row],[Flood Risk Reduction ]],'Data for Pull-down'!$E$4:$F$9,2,FALSE),"")</f>
        <v/>
      </c>
      <c r="AD73" s="99"/>
      <c r="AE73" s="118"/>
      <c r="AF73" s="52"/>
      <c r="AG73" s="52"/>
      <c r="AH73" s="48"/>
      <c r="AI73" s="51" t="str">
        <f>IFERROR(VLOOKUP(Book1345234[[#This Row],[Flood Damage Reduction]],'Data for Pull-down'!$G$4:$H$9,2,FALSE),"")</f>
        <v/>
      </c>
      <c r="AJ73" s="145"/>
      <c r="AK73" s="123"/>
      <c r="AL73" s="52"/>
      <c r="AM73" s="51" t="str">
        <f>IFERROR(VLOOKUP(Book1345234[[#This Row],[ Reduction in Critical Facilities Flood Risk]],'Data for Pull-down'!$I$5:$J$9,2,FALSE),"")</f>
        <v/>
      </c>
      <c r="AN73" s="100">
        <f>'Life and Safety Tabular Data'!L71</f>
        <v>0</v>
      </c>
      <c r="AO73" s="146"/>
      <c r="AP73" s="48"/>
      <c r="AQ73" s="51" t="str">
        <f>IFERROR(VLOOKUP(Book1345234[[#This Row],[Life and Safety Ranking (Injury/Loss of Life)]],'Data for Pull-down'!$K$4:$L$9,2,FALSE),"")</f>
        <v/>
      </c>
      <c r="AR73" s="100"/>
      <c r="AS73" s="146"/>
      <c r="AT73" s="146"/>
      <c r="AU73" s="146"/>
      <c r="AV73" s="48"/>
      <c r="AW73" s="51" t="str">
        <f>IFERROR(VLOOKUP(Book1345234[[#This Row],[Water Supply Yield Ranking]],'Data for Pull-down'!$M$4:$N$9,2,FALSE),"")</f>
        <v/>
      </c>
      <c r="AX73" s="100"/>
      <c r="AY73" s="52"/>
      <c r="AZ73" s="48"/>
      <c r="BA73" s="51" t="str">
        <f>IFERROR(VLOOKUP(Book1345234[[#This Row],[Social Vulnerability Ranking]],'Data for Pull-down'!$O$4:$P$9,2,FALSE),"")</f>
        <v/>
      </c>
      <c r="BB73" s="100"/>
      <c r="BC73" s="146"/>
      <c r="BD73" s="48"/>
      <c r="BE73" s="51" t="str">
        <f>IFERROR(VLOOKUP(Book1345234[[#This Row],[Nature-Based Solutions Ranking]],'Data for Pull-down'!$Q$4:$R$9,2,FALSE),"")</f>
        <v/>
      </c>
      <c r="BF73" s="100"/>
      <c r="BG73" s="52"/>
      <c r="BH73" s="48"/>
      <c r="BI73" s="51" t="str">
        <f>IFERROR(VLOOKUP(Book1345234[[#This Row],[Multiple Benefit Ranking]],'Data for Pull-down'!$S$4:$T$9,2,FALSE),"")</f>
        <v/>
      </c>
      <c r="BJ73" s="125"/>
      <c r="BK73" s="146"/>
      <c r="BL73" s="48"/>
      <c r="BM73" s="51" t="str">
        <f>IFERROR(VLOOKUP(Book1345234[[#This Row],[Operations and Maintenance Ranking]],'Data for Pull-down'!$U$4:$V$9,2,FALSE),"")</f>
        <v/>
      </c>
      <c r="BN73" s="100"/>
      <c r="BO73" s="48"/>
      <c r="BP73" s="51" t="str">
        <f>IFERROR(VLOOKUP(Book1345234[[#This Row],[Administrative, Regulatory and Other Obstacle Ranking]],'Data for Pull-down'!$W$4:$X$9,2,FALSE),"")</f>
        <v/>
      </c>
      <c r="BQ73" s="100"/>
      <c r="BR73" s="48"/>
      <c r="BS73" s="51" t="str">
        <f>IFERROR(VLOOKUP(Book1345234[[#This Row],[Environmental Benefit Ranking]],'Data for Pull-down'!$Y$4:$Z$9,2,FALSE),"")</f>
        <v/>
      </c>
      <c r="BT73" s="100"/>
      <c r="BU73" s="52"/>
      <c r="BV73" s="51" t="str">
        <f>IFERROR(VLOOKUP(Book1345234[[#This Row],[Environmental Impact Ranking]],'Data for Pull-down'!$AA$4:$AB$9,2,FALSE),"")</f>
        <v/>
      </c>
      <c r="BW73" s="117"/>
      <c r="BX73" s="123"/>
      <c r="BY73" s="48"/>
      <c r="BZ73" s="51" t="str">
        <f>IFERROR(VLOOKUP(Book1345234[[#This Row],[Mobility Ranking]],'Data for Pull-down'!$AC$4:$AD$9,2,FALSE),"")</f>
        <v/>
      </c>
      <c r="CA73" s="117"/>
      <c r="CB73" s="48"/>
      <c r="CC73" s="51" t="str">
        <f>IFERROR(VLOOKUP(Book1345234[[#This Row],[Regional Ranking]],'Data for Pull-down'!$AE$4:$AF$9,2,FALSE),"")</f>
        <v/>
      </c>
    </row>
    <row r="74" spans="1:81">
      <c r="A74" s="164"/>
      <c r="B74" s="142"/>
      <c r="C74" s="143">
        <f>Book1345234[[#This Row],[FMP]]*2</f>
        <v>0</v>
      </c>
      <c r="D74" s="43"/>
      <c r="E74" s="43"/>
      <c r="F74" s="52"/>
      <c r="G74" s="48"/>
      <c r="H74" s="48"/>
      <c r="I74" s="48"/>
      <c r="J74" s="48"/>
      <c r="K74" s="45" t="str">
        <f>IFERROR(Book1345234[[#This Row],[Project Cost]]/Book1345234[[#This Row],['# of Structures Removed from 1% Annual Chance FP]],"")</f>
        <v/>
      </c>
      <c r="L74" s="48"/>
      <c r="M74" s="48"/>
      <c r="N74" s="45"/>
      <c r="O74" s="156"/>
      <c r="P74" s="125"/>
      <c r="Q74" s="52"/>
      <c r="R74" s="48"/>
      <c r="S74" s="51" t="str">
        <f>IFERROR(VLOOKUP(Book1345234[[#This Row],[ Severity Ranking: Pre-Project Average Depth of Flooding (100-year)]],'Data for Pull-down'!$A$4:$B$9,2,FALSE),"")</f>
        <v/>
      </c>
      <c r="T74" s="100"/>
      <c r="U74" s="52"/>
      <c r="V74" s="52"/>
      <c r="W74" s="52"/>
      <c r="X74" s="48"/>
      <c r="Y74" s="51" t="str">
        <f>IFERROR(VLOOKUP(Book1345234[[#This Row],[Severity Ranking: Community Need (% Population)]],'Data for Pull-down'!$C$4:$D$9,2,FALSE),"")</f>
        <v/>
      </c>
      <c r="Z74" s="99"/>
      <c r="AA74" s="45"/>
      <c r="AB74" s="48"/>
      <c r="AC74" s="51" t="str">
        <f>IFERROR(VLOOKUP(Book1345234[[#This Row],[Flood Risk Reduction ]],'Data for Pull-down'!$E$4:$F$9,2,FALSE),"")</f>
        <v/>
      </c>
      <c r="AD74" s="99"/>
      <c r="AE74" s="118"/>
      <c r="AF74" s="52"/>
      <c r="AG74" s="52"/>
      <c r="AH74" s="48"/>
      <c r="AI74" s="51" t="str">
        <f>IFERROR(VLOOKUP(Book1345234[[#This Row],[Flood Damage Reduction]],'Data for Pull-down'!$G$4:$H$9,2,FALSE),"")</f>
        <v/>
      </c>
      <c r="AJ74" s="145"/>
      <c r="AK74" s="123"/>
      <c r="AL74" s="52"/>
      <c r="AM74" s="51" t="str">
        <f>IFERROR(VLOOKUP(Book1345234[[#This Row],[ Reduction in Critical Facilities Flood Risk]],'Data for Pull-down'!$I$5:$J$9,2,FALSE),"")</f>
        <v/>
      </c>
      <c r="AN74" s="100">
        <f>'Life and Safety Tabular Data'!L72</f>
        <v>0</v>
      </c>
      <c r="AO74" s="146"/>
      <c r="AP74" s="48"/>
      <c r="AQ74" s="51" t="str">
        <f>IFERROR(VLOOKUP(Book1345234[[#This Row],[Life and Safety Ranking (Injury/Loss of Life)]],'Data for Pull-down'!$K$4:$L$9,2,FALSE),"")</f>
        <v/>
      </c>
      <c r="AR74" s="100"/>
      <c r="AS74" s="146"/>
      <c r="AT74" s="146"/>
      <c r="AU74" s="146"/>
      <c r="AV74" s="48"/>
      <c r="AW74" s="51" t="str">
        <f>IFERROR(VLOOKUP(Book1345234[[#This Row],[Water Supply Yield Ranking]],'Data for Pull-down'!$M$4:$N$9,2,FALSE),"")</f>
        <v/>
      </c>
      <c r="AX74" s="100"/>
      <c r="AY74" s="52"/>
      <c r="AZ74" s="48"/>
      <c r="BA74" s="51" t="str">
        <f>IFERROR(VLOOKUP(Book1345234[[#This Row],[Social Vulnerability Ranking]],'Data for Pull-down'!$O$4:$P$9,2,FALSE),"")</f>
        <v/>
      </c>
      <c r="BB74" s="100"/>
      <c r="BC74" s="146"/>
      <c r="BD74" s="48"/>
      <c r="BE74" s="51" t="str">
        <f>IFERROR(VLOOKUP(Book1345234[[#This Row],[Nature-Based Solutions Ranking]],'Data for Pull-down'!$Q$4:$R$9,2,FALSE),"")</f>
        <v/>
      </c>
      <c r="BF74" s="100"/>
      <c r="BG74" s="52"/>
      <c r="BH74" s="48"/>
      <c r="BI74" s="51" t="str">
        <f>IFERROR(VLOOKUP(Book1345234[[#This Row],[Multiple Benefit Ranking]],'Data for Pull-down'!$S$4:$T$9,2,FALSE),"")</f>
        <v/>
      </c>
      <c r="BJ74" s="125"/>
      <c r="BK74" s="146"/>
      <c r="BL74" s="48"/>
      <c r="BM74" s="51" t="str">
        <f>IFERROR(VLOOKUP(Book1345234[[#This Row],[Operations and Maintenance Ranking]],'Data for Pull-down'!$U$4:$V$9,2,FALSE),"")</f>
        <v/>
      </c>
      <c r="BN74" s="100"/>
      <c r="BO74" s="48"/>
      <c r="BP74" s="51" t="str">
        <f>IFERROR(VLOOKUP(Book1345234[[#This Row],[Administrative, Regulatory and Other Obstacle Ranking]],'Data for Pull-down'!$W$4:$X$9,2,FALSE),"")</f>
        <v/>
      </c>
      <c r="BQ74" s="100"/>
      <c r="BR74" s="48"/>
      <c r="BS74" s="51" t="str">
        <f>IFERROR(VLOOKUP(Book1345234[[#This Row],[Environmental Benefit Ranking]],'Data for Pull-down'!$Y$4:$Z$9,2,FALSE),"")</f>
        <v/>
      </c>
      <c r="BT74" s="100"/>
      <c r="BU74" s="52"/>
      <c r="BV74" s="51" t="str">
        <f>IFERROR(VLOOKUP(Book1345234[[#This Row],[Environmental Impact Ranking]],'Data for Pull-down'!$AA$4:$AB$9,2,FALSE),"")</f>
        <v/>
      </c>
      <c r="BW74" s="117"/>
      <c r="BX74" s="123"/>
      <c r="BY74" s="48"/>
      <c r="BZ74" s="51" t="str">
        <f>IFERROR(VLOOKUP(Book1345234[[#This Row],[Mobility Ranking]],'Data for Pull-down'!$AC$4:$AD$9,2,FALSE),"")</f>
        <v/>
      </c>
      <c r="CA74" s="117"/>
      <c r="CB74" s="48"/>
      <c r="CC74" s="51" t="str">
        <f>IFERROR(VLOOKUP(Book1345234[[#This Row],[Regional Ranking]],'Data for Pull-down'!$AE$4:$AF$9,2,FALSE),"")</f>
        <v/>
      </c>
    </row>
    <row r="75" spans="1:81">
      <c r="A75" s="164"/>
      <c r="B75" s="142"/>
      <c r="C75" s="143">
        <f>Book1345234[[#This Row],[FMP]]*2</f>
        <v>0</v>
      </c>
      <c r="D75" s="43"/>
      <c r="E75" s="43"/>
      <c r="F75" s="52"/>
      <c r="G75" s="48"/>
      <c r="H75" s="48"/>
      <c r="I75" s="48"/>
      <c r="J75" s="48"/>
      <c r="K75" s="45" t="str">
        <f>IFERROR(Book1345234[[#This Row],[Project Cost]]/Book1345234[[#This Row],['# of Structures Removed from 1% Annual Chance FP]],"")</f>
        <v/>
      </c>
      <c r="L75" s="48"/>
      <c r="M75" s="48"/>
      <c r="N75" s="45"/>
      <c r="O75" s="156"/>
      <c r="P75" s="125"/>
      <c r="Q75" s="52"/>
      <c r="R75" s="48"/>
      <c r="S75" s="51" t="str">
        <f>IFERROR(VLOOKUP(Book1345234[[#This Row],[ Severity Ranking: Pre-Project Average Depth of Flooding (100-year)]],'Data for Pull-down'!$A$4:$B$9,2,FALSE),"")</f>
        <v/>
      </c>
      <c r="T75" s="100"/>
      <c r="U75" s="52"/>
      <c r="V75" s="52"/>
      <c r="W75" s="52"/>
      <c r="X75" s="48"/>
      <c r="Y75" s="51" t="str">
        <f>IFERROR(VLOOKUP(Book1345234[[#This Row],[Severity Ranking: Community Need (% Population)]],'Data for Pull-down'!$C$4:$D$9,2,FALSE),"")</f>
        <v/>
      </c>
      <c r="Z75" s="99"/>
      <c r="AA75" s="45"/>
      <c r="AB75" s="48"/>
      <c r="AC75" s="51" t="str">
        <f>IFERROR(VLOOKUP(Book1345234[[#This Row],[Flood Risk Reduction ]],'Data for Pull-down'!$E$4:$F$9,2,FALSE),"")</f>
        <v/>
      </c>
      <c r="AD75" s="99"/>
      <c r="AE75" s="118"/>
      <c r="AF75" s="52"/>
      <c r="AG75" s="52"/>
      <c r="AH75" s="48"/>
      <c r="AI75" s="51" t="str">
        <f>IFERROR(VLOOKUP(Book1345234[[#This Row],[Flood Damage Reduction]],'Data for Pull-down'!$G$4:$H$9,2,FALSE),"")</f>
        <v/>
      </c>
      <c r="AJ75" s="145"/>
      <c r="AK75" s="123"/>
      <c r="AL75" s="52"/>
      <c r="AM75" s="51" t="str">
        <f>IFERROR(VLOOKUP(Book1345234[[#This Row],[ Reduction in Critical Facilities Flood Risk]],'Data for Pull-down'!$I$5:$J$9,2,FALSE),"")</f>
        <v/>
      </c>
      <c r="AN75" s="100">
        <f>'Life and Safety Tabular Data'!L73</f>
        <v>0</v>
      </c>
      <c r="AO75" s="146"/>
      <c r="AP75" s="48"/>
      <c r="AQ75" s="51" t="str">
        <f>IFERROR(VLOOKUP(Book1345234[[#This Row],[Life and Safety Ranking (Injury/Loss of Life)]],'Data for Pull-down'!$K$4:$L$9,2,FALSE),"")</f>
        <v/>
      </c>
      <c r="AR75" s="100"/>
      <c r="AS75" s="146"/>
      <c r="AT75" s="146"/>
      <c r="AU75" s="146"/>
      <c r="AV75" s="48"/>
      <c r="AW75" s="51" t="str">
        <f>IFERROR(VLOOKUP(Book1345234[[#This Row],[Water Supply Yield Ranking]],'Data for Pull-down'!$M$4:$N$9,2,FALSE),"")</f>
        <v/>
      </c>
      <c r="AX75" s="100"/>
      <c r="AY75" s="52"/>
      <c r="AZ75" s="48"/>
      <c r="BA75" s="51" t="str">
        <f>IFERROR(VLOOKUP(Book1345234[[#This Row],[Social Vulnerability Ranking]],'Data for Pull-down'!$O$4:$P$9,2,FALSE),"")</f>
        <v/>
      </c>
      <c r="BB75" s="100"/>
      <c r="BC75" s="146"/>
      <c r="BD75" s="48"/>
      <c r="BE75" s="51" t="str">
        <f>IFERROR(VLOOKUP(Book1345234[[#This Row],[Nature-Based Solutions Ranking]],'Data for Pull-down'!$Q$4:$R$9,2,FALSE),"")</f>
        <v/>
      </c>
      <c r="BF75" s="100"/>
      <c r="BG75" s="52"/>
      <c r="BH75" s="48"/>
      <c r="BI75" s="51" t="str">
        <f>IFERROR(VLOOKUP(Book1345234[[#This Row],[Multiple Benefit Ranking]],'Data for Pull-down'!$S$4:$T$9,2,FALSE),"")</f>
        <v/>
      </c>
      <c r="BJ75" s="125"/>
      <c r="BK75" s="146"/>
      <c r="BL75" s="48"/>
      <c r="BM75" s="51" t="str">
        <f>IFERROR(VLOOKUP(Book1345234[[#This Row],[Operations and Maintenance Ranking]],'Data for Pull-down'!$U$4:$V$9,2,FALSE),"")</f>
        <v/>
      </c>
      <c r="BN75" s="100"/>
      <c r="BO75" s="48"/>
      <c r="BP75" s="51" t="str">
        <f>IFERROR(VLOOKUP(Book1345234[[#This Row],[Administrative, Regulatory and Other Obstacle Ranking]],'Data for Pull-down'!$W$4:$X$9,2,FALSE),"")</f>
        <v/>
      </c>
      <c r="BQ75" s="100"/>
      <c r="BR75" s="48"/>
      <c r="BS75" s="51" t="str">
        <f>IFERROR(VLOOKUP(Book1345234[[#This Row],[Environmental Benefit Ranking]],'Data for Pull-down'!$Y$4:$Z$9,2,FALSE),"")</f>
        <v/>
      </c>
      <c r="BT75" s="100"/>
      <c r="BU75" s="52"/>
      <c r="BV75" s="51" t="str">
        <f>IFERROR(VLOOKUP(Book1345234[[#This Row],[Environmental Impact Ranking]],'Data for Pull-down'!$AA$4:$AB$9,2,FALSE),"")</f>
        <v/>
      </c>
      <c r="BW75" s="117"/>
      <c r="BX75" s="123"/>
      <c r="BY75" s="48"/>
      <c r="BZ75" s="51" t="str">
        <f>IFERROR(VLOOKUP(Book1345234[[#This Row],[Mobility Ranking]],'Data for Pull-down'!$AC$4:$AD$9,2,FALSE),"")</f>
        <v/>
      </c>
      <c r="CA75" s="117"/>
      <c r="CB75" s="48"/>
      <c r="CC75" s="51" t="str">
        <f>IFERROR(VLOOKUP(Book1345234[[#This Row],[Regional Ranking]],'Data for Pull-down'!$AE$4:$AF$9,2,FALSE),"")</f>
        <v/>
      </c>
    </row>
    <row r="76" spans="1:81">
      <c r="A76" s="164"/>
      <c r="B76" s="142"/>
      <c r="C76" s="143">
        <f>Book1345234[[#This Row],[FMP]]*2</f>
        <v>0</v>
      </c>
      <c r="D76" s="43"/>
      <c r="E76" s="43"/>
      <c r="F76" s="52"/>
      <c r="G76" s="48"/>
      <c r="H76" s="48"/>
      <c r="I76" s="48"/>
      <c r="J76" s="48"/>
      <c r="K76" s="45" t="str">
        <f>IFERROR(Book1345234[[#This Row],[Project Cost]]/Book1345234[[#This Row],['# of Structures Removed from 1% Annual Chance FP]],"")</f>
        <v/>
      </c>
      <c r="L76" s="48"/>
      <c r="M76" s="48"/>
      <c r="N76" s="45"/>
      <c r="O76" s="156"/>
      <c r="P76" s="125"/>
      <c r="Q76" s="52"/>
      <c r="R76" s="48"/>
      <c r="S76" s="51" t="str">
        <f>IFERROR(VLOOKUP(Book1345234[[#This Row],[ Severity Ranking: Pre-Project Average Depth of Flooding (100-year)]],'Data for Pull-down'!$A$4:$B$9,2,FALSE),"")</f>
        <v/>
      </c>
      <c r="T76" s="100"/>
      <c r="U76" s="52"/>
      <c r="V76" s="52"/>
      <c r="W76" s="52"/>
      <c r="X76" s="48"/>
      <c r="Y76" s="51" t="str">
        <f>IFERROR(VLOOKUP(Book1345234[[#This Row],[Severity Ranking: Community Need (% Population)]],'Data for Pull-down'!$C$4:$D$9,2,FALSE),"")</f>
        <v/>
      </c>
      <c r="Z76" s="99"/>
      <c r="AA76" s="45"/>
      <c r="AB76" s="48"/>
      <c r="AC76" s="51" t="str">
        <f>IFERROR(VLOOKUP(Book1345234[[#This Row],[Flood Risk Reduction ]],'Data for Pull-down'!$E$4:$F$9,2,FALSE),"")</f>
        <v/>
      </c>
      <c r="AD76" s="99"/>
      <c r="AE76" s="118"/>
      <c r="AF76" s="52"/>
      <c r="AG76" s="52"/>
      <c r="AH76" s="48"/>
      <c r="AI76" s="51" t="str">
        <f>IFERROR(VLOOKUP(Book1345234[[#This Row],[Flood Damage Reduction]],'Data for Pull-down'!$G$4:$H$9,2,FALSE),"")</f>
        <v/>
      </c>
      <c r="AJ76" s="145"/>
      <c r="AK76" s="123"/>
      <c r="AL76" s="52"/>
      <c r="AM76" s="51" t="str">
        <f>IFERROR(VLOOKUP(Book1345234[[#This Row],[ Reduction in Critical Facilities Flood Risk]],'Data for Pull-down'!$I$5:$J$9,2,FALSE),"")</f>
        <v/>
      </c>
      <c r="AN76" s="100">
        <f>'Life and Safety Tabular Data'!L74</f>
        <v>0</v>
      </c>
      <c r="AO76" s="146"/>
      <c r="AP76" s="48"/>
      <c r="AQ76" s="51" t="str">
        <f>IFERROR(VLOOKUP(Book1345234[[#This Row],[Life and Safety Ranking (Injury/Loss of Life)]],'Data for Pull-down'!$K$4:$L$9,2,FALSE),"")</f>
        <v/>
      </c>
      <c r="AR76" s="100"/>
      <c r="AS76" s="146"/>
      <c r="AT76" s="146"/>
      <c r="AU76" s="146"/>
      <c r="AV76" s="48"/>
      <c r="AW76" s="51" t="str">
        <f>IFERROR(VLOOKUP(Book1345234[[#This Row],[Water Supply Yield Ranking]],'Data for Pull-down'!$M$4:$N$9,2,FALSE),"")</f>
        <v/>
      </c>
      <c r="AX76" s="100"/>
      <c r="AY76" s="52"/>
      <c r="AZ76" s="48"/>
      <c r="BA76" s="51" t="str">
        <f>IFERROR(VLOOKUP(Book1345234[[#This Row],[Social Vulnerability Ranking]],'Data for Pull-down'!$O$4:$P$9,2,FALSE),"")</f>
        <v/>
      </c>
      <c r="BB76" s="100"/>
      <c r="BC76" s="146"/>
      <c r="BD76" s="48"/>
      <c r="BE76" s="51" t="str">
        <f>IFERROR(VLOOKUP(Book1345234[[#This Row],[Nature-Based Solutions Ranking]],'Data for Pull-down'!$Q$4:$R$9,2,FALSE),"")</f>
        <v/>
      </c>
      <c r="BF76" s="100"/>
      <c r="BG76" s="52"/>
      <c r="BH76" s="48"/>
      <c r="BI76" s="51" t="str">
        <f>IFERROR(VLOOKUP(Book1345234[[#This Row],[Multiple Benefit Ranking]],'Data for Pull-down'!$S$4:$T$9,2,FALSE),"")</f>
        <v/>
      </c>
      <c r="BJ76" s="125"/>
      <c r="BK76" s="146"/>
      <c r="BL76" s="48"/>
      <c r="BM76" s="51" t="str">
        <f>IFERROR(VLOOKUP(Book1345234[[#This Row],[Operations and Maintenance Ranking]],'Data for Pull-down'!$U$4:$V$9,2,FALSE),"")</f>
        <v/>
      </c>
      <c r="BN76" s="100"/>
      <c r="BO76" s="48"/>
      <c r="BP76" s="51" t="str">
        <f>IFERROR(VLOOKUP(Book1345234[[#This Row],[Administrative, Regulatory and Other Obstacle Ranking]],'Data for Pull-down'!$W$4:$X$9,2,FALSE),"")</f>
        <v/>
      </c>
      <c r="BQ76" s="100"/>
      <c r="BR76" s="48"/>
      <c r="BS76" s="51" t="str">
        <f>IFERROR(VLOOKUP(Book1345234[[#This Row],[Environmental Benefit Ranking]],'Data for Pull-down'!$Y$4:$Z$9,2,FALSE),"")</f>
        <v/>
      </c>
      <c r="BT76" s="100"/>
      <c r="BU76" s="52"/>
      <c r="BV76" s="51" t="str">
        <f>IFERROR(VLOOKUP(Book1345234[[#This Row],[Environmental Impact Ranking]],'Data for Pull-down'!$AA$4:$AB$9,2,FALSE),"")</f>
        <v/>
      </c>
      <c r="BW76" s="117"/>
      <c r="BX76" s="123"/>
      <c r="BY76" s="48"/>
      <c r="BZ76" s="51" t="str">
        <f>IFERROR(VLOOKUP(Book1345234[[#This Row],[Mobility Ranking]],'Data for Pull-down'!$AC$4:$AD$9,2,FALSE),"")</f>
        <v/>
      </c>
      <c r="CA76" s="117"/>
      <c r="CB76" s="48"/>
      <c r="CC76" s="51" t="str">
        <f>IFERROR(VLOOKUP(Book1345234[[#This Row],[Regional Ranking]],'Data for Pull-down'!$AE$4:$AF$9,2,FALSE),"")</f>
        <v/>
      </c>
    </row>
    <row r="77" spans="1:81">
      <c r="A77" s="164"/>
      <c r="B77" s="142"/>
      <c r="C77" s="143">
        <f>Book1345234[[#This Row],[FMP]]*2</f>
        <v>0</v>
      </c>
      <c r="D77" s="43"/>
      <c r="E77" s="43"/>
      <c r="F77" s="52"/>
      <c r="G77" s="48"/>
      <c r="H77" s="48"/>
      <c r="I77" s="48"/>
      <c r="J77" s="48"/>
      <c r="K77" s="45" t="str">
        <f>IFERROR(Book1345234[[#This Row],[Project Cost]]/Book1345234[[#This Row],['# of Structures Removed from 1% Annual Chance FP]],"")</f>
        <v/>
      </c>
      <c r="L77" s="48"/>
      <c r="M77" s="48"/>
      <c r="N77" s="45"/>
      <c r="O77" s="156"/>
      <c r="P77" s="125"/>
      <c r="Q77" s="52"/>
      <c r="R77" s="48"/>
      <c r="S77" s="51" t="str">
        <f>IFERROR(VLOOKUP(Book1345234[[#This Row],[ Severity Ranking: Pre-Project Average Depth of Flooding (100-year)]],'Data for Pull-down'!$A$4:$B$9,2,FALSE),"")</f>
        <v/>
      </c>
      <c r="T77" s="100"/>
      <c r="U77" s="52"/>
      <c r="V77" s="52"/>
      <c r="W77" s="52"/>
      <c r="X77" s="48"/>
      <c r="Y77" s="51" t="str">
        <f>IFERROR(VLOOKUP(Book1345234[[#This Row],[Severity Ranking: Community Need (% Population)]],'Data for Pull-down'!$C$4:$D$9,2,FALSE),"")</f>
        <v/>
      </c>
      <c r="Z77" s="99"/>
      <c r="AA77" s="45"/>
      <c r="AB77" s="48"/>
      <c r="AC77" s="51" t="str">
        <f>IFERROR(VLOOKUP(Book1345234[[#This Row],[Flood Risk Reduction ]],'Data for Pull-down'!$E$4:$F$9,2,FALSE),"")</f>
        <v/>
      </c>
      <c r="AD77" s="99"/>
      <c r="AE77" s="118"/>
      <c r="AF77" s="52"/>
      <c r="AG77" s="52"/>
      <c r="AH77" s="48"/>
      <c r="AI77" s="51" t="str">
        <f>IFERROR(VLOOKUP(Book1345234[[#This Row],[Flood Damage Reduction]],'Data for Pull-down'!$G$4:$H$9,2,FALSE),"")</f>
        <v/>
      </c>
      <c r="AJ77" s="145"/>
      <c r="AK77" s="123"/>
      <c r="AL77" s="52"/>
      <c r="AM77" s="51" t="str">
        <f>IFERROR(VLOOKUP(Book1345234[[#This Row],[ Reduction in Critical Facilities Flood Risk]],'Data for Pull-down'!$I$5:$J$9,2,FALSE),"")</f>
        <v/>
      </c>
      <c r="AN77" s="100">
        <f>'Life and Safety Tabular Data'!L75</f>
        <v>0</v>
      </c>
      <c r="AO77" s="146"/>
      <c r="AP77" s="48"/>
      <c r="AQ77" s="51" t="str">
        <f>IFERROR(VLOOKUP(Book1345234[[#This Row],[Life and Safety Ranking (Injury/Loss of Life)]],'Data for Pull-down'!$K$4:$L$9,2,FALSE),"")</f>
        <v/>
      </c>
      <c r="AR77" s="100"/>
      <c r="AS77" s="146"/>
      <c r="AT77" s="146"/>
      <c r="AU77" s="146"/>
      <c r="AV77" s="48"/>
      <c r="AW77" s="51" t="str">
        <f>IFERROR(VLOOKUP(Book1345234[[#This Row],[Water Supply Yield Ranking]],'Data for Pull-down'!$M$4:$N$9,2,FALSE),"")</f>
        <v/>
      </c>
      <c r="AX77" s="100"/>
      <c r="AY77" s="52"/>
      <c r="AZ77" s="48"/>
      <c r="BA77" s="51" t="str">
        <f>IFERROR(VLOOKUP(Book1345234[[#This Row],[Social Vulnerability Ranking]],'Data for Pull-down'!$O$4:$P$9,2,FALSE),"")</f>
        <v/>
      </c>
      <c r="BB77" s="100"/>
      <c r="BC77" s="146"/>
      <c r="BD77" s="48"/>
      <c r="BE77" s="51" t="str">
        <f>IFERROR(VLOOKUP(Book1345234[[#This Row],[Nature-Based Solutions Ranking]],'Data for Pull-down'!$Q$4:$R$9,2,FALSE),"")</f>
        <v/>
      </c>
      <c r="BF77" s="100"/>
      <c r="BG77" s="52"/>
      <c r="BH77" s="48"/>
      <c r="BI77" s="51" t="str">
        <f>IFERROR(VLOOKUP(Book1345234[[#This Row],[Multiple Benefit Ranking]],'Data for Pull-down'!$S$4:$T$9,2,FALSE),"")</f>
        <v/>
      </c>
      <c r="BJ77" s="125"/>
      <c r="BK77" s="146"/>
      <c r="BL77" s="48"/>
      <c r="BM77" s="51" t="str">
        <f>IFERROR(VLOOKUP(Book1345234[[#This Row],[Operations and Maintenance Ranking]],'Data for Pull-down'!$U$4:$V$9,2,FALSE),"")</f>
        <v/>
      </c>
      <c r="BN77" s="100"/>
      <c r="BO77" s="48"/>
      <c r="BP77" s="51" t="str">
        <f>IFERROR(VLOOKUP(Book1345234[[#This Row],[Administrative, Regulatory and Other Obstacle Ranking]],'Data for Pull-down'!$W$4:$X$9,2,FALSE),"")</f>
        <v/>
      </c>
      <c r="BQ77" s="100"/>
      <c r="BR77" s="48"/>
      <c r="BS77" s="51" t="str">
        <f>IFERROR(VLOOKUP(Book1345234[[#This Row],[Environmental Benefit Ranking]],'Data for Pull-down'!$Y$4:$Z$9,2,FALSE),"")</f>
        <v/>
      </c>
      <c r="BT77" s="100"/>
      <c r="BU77" s="52"/>
      <c r="BV77" s="51" t="str">
        <f>IFERROR(VLOOKUP(Book1345234[[#This Row],[Environmental Impact Ranking]],'Data for Pull-down'!$AA$4:$AB$9,2,FALSE),"")</f>
        <v/>
      </c>
      <c r="BW77" s="117"/>
      <c r="BX77" s="123"/>
      <c r="BY77" s="48"/>
      <c r="BZ77" s="51" t="str">
        <f>IFERROR(VLOOKUP(Book1345234[[#This Row],[Mobility Ranking]],'Data for Pull-down'!$AC$4:$AD$9,2,FALSE),"")</f>
        <v/>
      </c>
      <c r="CA77" s="117"/>
      <c r="CB77" s="48"/>
      <c r="CC77" s="51" t="str">
        <f>IFERROR(VLOOKUP(Book1345234[[#This Row],[Regional Ranking]],'Data for Pull-down'!$AE$4:$AF$9,2,FALSE),"")</f>
        <v/>
      </c>
    </row>
    <row r="78" spans="1:81">
      <c r="A78" s="164"/>
      <c r="B78" s="142"/>
      <c r="C78" s="143">
        <f>Book1345234[[#This Row],[FMP]]*2</f>
        <v>0</v>
      </c>
      <c r="D78" s="43"/>
      <c r="E78" s="43"/>
      <c r="F78" s="52"/>
      <c r="G78" s="48"/>
      <c r="H78" s="48"/>
      <c r="I78" s="48"/>
      <c r="J78" s="48"/>
      <c r="K78" s="45" t="str">
        <f>IFERROR(Book1345234[[#This Row],[Project Cost]]/Book1345234[[#This Row],['# of Structures Removed from 1% Annual Chance FP]],"")</f>
        <v/>
      </c>
      <c r="L78" s="48"/>
      <c r="M78" s="48"/>
      <c r="N78" s="45"/>
      <c r="O78" s="156"/>
      <c r="P78" s="125"/>
      <c r="Q78" s="52"/>
      <c r="R78" s="48"/>
      <c r="S78" s="51" t="str">
        <f>IFERROR(VLOOKUP(Book1345234[[#This Row],[ Severity Ranking: Pre-Project Average Depth of Flooding (100-year)]],'Data for Pull-down'!$A$4:$B$9,2,FALSE),"")</f>
        <v/>
      </c>
      <c r="T78" s="100"/>
      <c r="U78" s="52"/>
      <c r="V78" s="52"/>
      <c r="W78" s="52"/>
      <c r="X78" s="48"/>
      <c r="Y78" s="51" t="str">
        <f>IFERROR(VLOOKUP(Book1345234[[#This Row],[Severity Ranking: Community Need (% Population)]],'Data for Pull-down'!$C$4:$D$9,2,FALSE),"")</f>
        <v/>
      </c>
      <c r="Z78" s="99"/>
      <c r="AA78" s="45"/>
      <c r="AB78" s="48"/>
      <c r="AC78" s="51" t="str">
        <f>IFERROR(VLOOKUP(Book1345234[[#This Row],[Flood Risk Reduction ]],'Data for Pull-down'!$E$4:$F$9,2,FALSE),"")</f>
        <v/>
      </c>
      <c r="AD78" s="99"/>
      <c r="AE78" s="118"/>
      <c r="AF78" s="52"/>
      <c r="AG78" s="52"/>
      <c r="AH78" s="48"/>
      <c r="AI78" s="51" t="str">
        <f>IFERROR(VLOOKUP(Book1345234[[#This Row],[Flood Damage Reduction]],'Data for Pull-down'!$G$4:$H$9,2,FALSE),"")</f>
        <v/>
      </c>
      <c r="AJ78" s="145"/>
      <c r="AK78" s="123"/>
      <c r="AL78" s="52"/>
      <c r="AM78" s="51" t="str">
        <f>IFERROR(VLOOKUP(Book1345234[[#This Row],[ Reduction in Critical Facilities Flood Risk]],'Data for Pull-down'!$I$5:$J$9,2,FALSE),"")</f>
        <v/>
      </c>
      <c r="AN78" s="100">
        <f>'Life and Safety Tabular Data'!L76</f>
        <v>0</v>
      </c>
      <c r="AO78" s="146"/>
      <c r="AP78" s="48"/>
      <c r="AQ78" s="51" t="str">
        <f>IFERROR(VLOOKUP(Book1345234[[#This Row],[Life and Safety Ranking (Injury/Loss of Life)]],'Data for Pull-down'!$K$4:$L$9,2,FALSE),"")</f>
        <v/>
      </c>
      <c r="AR78" s="100"/>
      <c r="AS78" s="146"/>
      <c r="AT78" s="146"/>
      <c r="AU78" s="146"/>
      <c r="AV78" s="48"/>
      <c r="AW78" s="51" t="str">
        <f>IFERROR(VLOOKUP(Book1345234[[#This Row],[Water Supply Yield Ranking]],'Data for Pull-down'!$M$4:$N$9,2,FALSE),"")</f>
        <v/>
      </c>
      <c r="AX78" s="100"/>
      <c r="AY78" s="52"/>
      <c r="AZ78" s="48"/>
      <c r="BA78" s="51" t="str">
        <f>IFERROR(VLOOKUP(Book1345234[[#This Row],[Social Vulnerability Ranking]],'Data for Pull-down'!$O$4:$P$9,2,FALSE),"")</f>
        <v/>
      </c>
      <c r="BB78" s="100"/>
      <c r="BC78" s="146"/>
      <c r="BD78" s="48"/>
      <c r="BE78" s="51" t="str">
        <f>IFERROR(VLOOKUP(Book1345234[[#This Row],[Nature-Based Solutions Ranking]],'Data for Pull-down'!$Q$4:$R$9,2,FALSE),"")</f>
        <v/>
      </c>
      <c r="BF78" s="100"/>
      <c r="BG78" s="52"/>
      <c r="BH78" s="48"/>
      <c r="BI78" s="51" t="str">
        <f>IFERROR(VLOOKUP(Book1345234[[#This Row],[Multiple Benefit Ranking]],'Data for Pull-down'!$S$4:$T$9,2,FALSE),"")</f>
        <v/>
      </c>
      <c r="BJ78" s="125"/>
      <c r="BK78" s="146"/>
      <c r="BL78" s="48"/>
      <c r="BM78" s="51" t="str">
        <f>IFERROR(VLOOKUP(Book1345234[[#This Row],[Operations and Maintenance Ranking]],'Data for Pull-down'!$U$4:$V$9,2,FALSE),"")</f>
        <v/>
      </c>
      <c r="BN78" s="100"/>
      <c r="BO78" s="48"/>
      <c r="BP78" s="51" t="str">
        <f>IFERROR(VLOOKUP(Book1345234[[#This Row],[Administrative, Regulatory and Other Obstacle Ranking]],'Data for Pull-down'!$W$4:$X$9,2,FALSE),"")</f>
        <v/>
      </c>
      <c r="BQ78" s="100"/>
      <c r="BR78" s="48"/>
      <c r="BS78" s="51" t="str">
        <f>IFERROR(VLOOKUP(Book1345234[[#This Row],[Environmental Benefit Ranking]],'Data for Pull-down'!$Y$4:$Z$9,2,FALSE),"")</f>
        <v/>
      </c>
      <c r="BT78" s="100"/>
      <c r="BU78" s="52"/>
      <c r="BV78" s="51" t="str">
        <f>IFERROR(VLOOKUP(Book1345234[[#This Row],[Environmental Impact Ranking]],'Data for Pull-down'!$AA$4:$AB$9,2,FALSE),"")</f>
        <v/>
      </c>
      <c r="BW78" s="117"/>
      <c r="BX78" s="123"/>
      <c r="BY78" s="48"/>
      <c r="BZ78" s="51" t="str">
        <f>IFERROR(VLOOKUP(Book1345234[[#This Row],[Mobility Ranking]],'Data for Pull-down'!$AC$4:$AD$9,2,FALSE),"")</f>
        <v/>
      </c>
      <c r="CA78" s="117"/>
      <c r="CB78" s="48"/>
      <c r="CC78" s="51" t="str">
        <f>IFERROR(VLOOKUP(Book1345234[[#This Row],[Regional Ranking]],'Data for Pull-down'!$AE$4:$AF$9,2,FALSE),"")</f>
        <v/>
      </c>
    </row>
    <row r="79" spans="1:81">
      <c r="A79" s="164"/>
      <c r="B79" s="142"/>
      <c r="C79" s="143">
        <f>Book1345234[[#This Row],[FMP]]*2</f>
        <v>0</v>
      </c>
      <c r="D79" s="43"/>
      <c r="E79" s="43"/>
      <c r="F79" s="52"/>
      <c r="G79" s="48"/>
      <c r="H79" s="48"/>
      <c r="I79" s="48"/>
      <c r="J79" s="48"/>
      <c r="K79" s="45" t="str">
        <f>IFERROR(Book1345234[[#This Row],[Project Cost]]/Book1345234[[#This Row],['# of Structures Removed from 1% Annual Chance FP]],"")</f>
        <v/>
      </c>
      <c r="L79" s="48"/>
      <c r="M79" s="48"/>
      <c r="N79" s="45"/>
      <c r="O79" s="156"/>
      <c r="P79" s="125"/>
      <c r="Q79" s="52"/>
      <c r="R79" s="48"/>
      <c r="S79" s="51" t="str">
        <f>IFERROR(VLOOKUP(Book1345234[[#This Row],[ Severity Ranking: Pre-Project Average Depth of Flooding (100-year)]],'Data for Pull-down'!$A$4:$B$9,2,FALSE),"")</f>
        <v/>
      </c>
      <c r="T79" s="100"/>
      <c r="U79" s="52"/>
      <c r="V79" s="52"/>
      <c r="W79" s="52"/>
      <c r="X79" s="48"/>
      <c r="Y79" s="51" t="str">
        <f>IFERROR(VLOOKUP(Book1345234[[#This Row],[Severity Ranking: Community Need (% Population)]],'Data for Pull-down'!$C$4:$D$9,2,FALSE),"")</f>
        <v/>
      </c>
      <c r="Z79" s="99"/>
      <c r="AA79" s="45"/>
      <c r="AB79" s="48"/>
      <c r="AC79" s="51" t="str">
        <f>IFERROR(VLOOKUP(Book1345234[[#This Row],[Flood Risk Reduction ]],'Data for Pull-down'!$E$4:$F$9,2,FALSE),"")</f>
        <v/>
      </c>
      <c r="AD79" s="99"/>
      <c r="AE79" s="118"/>
      <c r="AF79" s="52"/>
      <c r="AG79" s="52"/>
      <c r="AH79" s="48"/>
      <c r="AI79" s="51" t="str">
        <f>IFERROR(VLOOKUP(Book1345234[[#This Row],[Flood Damage Reduction]],'Data for Pull-down'!$G$4:$H$9,2,FALSE),"")</f>
        <v/>
      </c>
      <c r="AJ79" s="145"/>
      <c r="AK79" s="123"/>
      <c r="AL79" s="52"/>
      <c r="AM79" s="51" t="str">
        <f>IFERROR(VLOOKUP(Book1345234[[#This Row],[ Reduction in Critical Facilities Flood Risk]],'Data for Pull-down'!$I$5:$J$9,2,FALSE),"")</f>
        <v/>
      </c>
      <c r="AN79" s="100">
        <f>'Life and Safety Tabular Data'!L77</f>
        <v>0</v>
      </c>
      <c r="AO79" s="146"/>
      <c r="AP79" s="48"/>
      <c r="AQ79" s="51" t="str">
        <f>IFERROR(VLOOKUP(Book1345234[[#This Row],[Life and Safety Ranking (Injury/Loss of Life)]],'Data for Pull-down'!$K$4:$L$9,2,FALSE),"")</f>
        <v/>
      </c>
      <c r="AR79" s="100"/>
      <c r="AS79" s="146"/>
      <c r="AT79" s="146"/>
      <c r="AU79" s="146"/>
      <c r="AV79" s="48"/>
      <c r="AW79" s="51" t="str">
        <f>IFERROR(VLOOKUP(Book1345234[[#This Row],[Water Supply Yield Ranking]],'Data for Pull-down'!$M$4:$N$9,2,FALSE),"")</f>
        <v/>
      </c>
      <c r="AX79" s="100"/>
      <c r="AY79" s="52"/>
      <c r="AZ79" s="48"/>
      <c r="BA79" s="51" t="str">
        <f>IFERROR(VLOOKUP(Book1345234[[#This Row],[Social Vulnerability Ranking]],'Data for Pull-down'!$O$4:$P$9,2,FALSE),"")</f>
        <v/>
      </c>
      <c r="BB79" s="100"/>
      <c r="BC79" s="146"/>
      <c r="BD79" s="48"/>
      <c r="BE79" s="51" t="str">
        <f>IFERROR(VLOOKUP(Book1345234[[#This Row],[Nature-Based Solutions Ranking]],'Data for Pull-down'!$Q$4:$R$9,2,FALSE),"")</f>
        <v/>
      </c>
      <c r="BF79" s="100"/>
      <c r="BG79" s="52"/>
      <c r="BH79" s="48"/>
      <c r="BI79" s="51" t="str">
        <f>IFERROR(VLOOKUP(Book1345234[[#This Row],[Multiple Benefit Ranking]],'Data for Pull-down'!$S$4:$T$9,2,FALSE),"")</f>
        <v/>
      </c>
      <c r="BJ79" s="125"/>
      <c r="BK79" s="146"/>
      <c r="BL79" s="48"/>
      <c r="BM79" s="51" t="str">
        <f>IFERROR(VLOOKUP(Book1345234[[#This Row],[Operations and Maintenance Ranking]],'Data for Pull-down'!$U$4:$V$9,2,FALSE),"")</f>
        <v/>
      </c>
      <c r="BN79" s="100"/>
      <c r="BO79" s="48"/>
      <c r="BP79" s="51" t="str">
        <f>IFERROR(VLOOKUP(Book1345234[[#This Row],[Administrative, Regulatory and Other Obstacle Ranking]],'Data for Pull-down'!$W$4:$X$9,2,FALSE),"")</f>
        <v/>
      </c>
      <c r="BQ79" s="100"/>
      <c r="BR79" s="48"/>
      <c r="BS79" s="51" t="str">
        <f>IFERROR(VLOOKUP(Book1345234[[#This Row],[Environmental Benefit Ranking]],'Data for Pull-down'!$Y$4:$Z$9,2,FALSE),"")</f>
        <v/>
      </c>
      <c r="BT79" s="100"/>
      <c r="BU79" s="52"/>
      <c r="BV79" s="51" t="str">
        <f>IFERROR(VLOOKUP(Book1345234[[#This Row],[Environmental Impact Ranking]],'Data for Pull-down'!$AA$4:$AB$9,2,FALSE),"")</f>
        <v/>
      </c>
      <c r="BW79" s="117"/>
      <c r="BX79" s="123"/>
      <c r="BY79" s="48"/>
      <c r="BZ79" s="51" t="str">
        <f>IFERROR(VLOOKUP(Book1345234[[#This Row],[Mobility Ranking]],'Data for Pull-down'!$AC$4:$AD$9,2,FALSE),"")</f>
        <v/>
      </c>
      <c r="CA79" s="117"/>
      <c r="CB79" s="48"/>
      <c r="CC79" s="51" t="str">
        <f>IFERROR(VLOOKUP(Book1345234[[#This Row],[Regional Ranking]],'Data for Pull-down'!$AE$4:$AF$9,2,FALSE),"")</f>
        <v/>
      </c>
    </row>
    <row r="80" spans="1:81">
      <c r="A80" s="164"/>
      <c r="B80" s="142"/>
      <c r="C80" s="143">
        <f>Book1345234[[#This Row],[FMP]]*2</f>
        <v>0</v>
      </c>
      <c r="D80" s="43"/>
      <c r="E80" s="43"/>
      <c r="F80" s="52"/>
      <c r="G80" s="48"/>
      <c r="H80" s="48"/>
      <c r="I80" s="48"/>
      <c r="J80" s="48"/>
      <c r="K80" s="45" t="str">
        <f>IFERROR(Book1345234[[#This Row],[Project Cost]]/Book1345234[[#This Row],['# of Structures Removed from 1% Annual Chance FP]],"")</f>
        <v/>
      </c>
      <c r="L80" s="48"/>
      <c r="M80" s="48"/>
      <c r="N80" s="45"/>
      <c r="O80" s="156"/>
      <c r="P80" s="125"/>
      <c r="Q80" s="52"/>
      <c r="R80" s="48"/>
      <c r="S80" s="51" t="str">
        <f>IFERROR(VLOOKUP(Book1345234[[#This Row],[ Severity Ranking: Pre-Project Average Depth of Flooding (100-year)]],'Data for Pull-down'!$A$4:$B$9,2,FALSE),"")</f>
        <v/>
      </c>
      <c r="T80" s="100"/>
      <c r="U80" s="52"/>
      <c r="V80" s="52"/>
      <c r="W80" s="52"/>
      <c r="X80" s="48"/>
      <c r="Y80" s="51" t="str">
        <f>IFERROR(VLOOKUP(Book1345234[[#This Row],[Severity Ranking: Community Need (% Population)]],'Data for Pull-down'!$C$4:$D$9,2,FALSE),"")</f>
        <v/>
      </c>
      <c r="Z80" s="99"/>
      <c r="AA80" s="45"/>
      <c r="AB80" s="48"/>
      <c r="AC80" s="51" t="str">
        <f>IFERROR(VLOOKUP(Book1345234[[#This Row],[Flood Risk Reduction ]],'Data for Pull-down'!$E$4:$F$9,2,FALSE),"")</f>
        <v/>
      </c>
      <c r="AD80" s="99"/>
      <c r="AE80" s="118"/>
      <c r="AF80" s="52"/>
      <c r="AG80" s="52"/>
      <c r="AH80" s="48"/>
      <c r="AI80" s="51" t="str">
        <f>IFERROR(VLOOKUP(Book1345234[[#This Row],[Flood Damage Reduction]],'Data for Pull-down'!$G$4:$H$9,2,FALSE),"")</f>
        <v/>
      </c>
      <c r="AJ80" s="145"/>
      <c r="AK80" s="123"/>
      <c r="AL80" s="52"/>
      <c r="AM80" s="51" t="str">
        <f>IFERROR(VLOOKUP(Book1345234[[#This Row],[ Reduction in Critical Facilities Flood Risk]],'Data for Pull-down'!$I$5:$J$9,2,FALSE),"")</f>
        <v/>
      </c>
      <c r="AN80" s="100">
        <f>'Life and Safety Tabular Data'!L78</f>
        <v>0</v>
      </c>
      <c r="AO80" s="146"/>
      <c r="AP80" s="48"/>
      <c r="AQ80" s="51" t="str">
        <f>IFERROR(VLOOKUP(Book1345234[[#This Row],[Life and Safety Ranking (Injury/Loss of Life)]],'Data for Pull-down'!$K$4:$L$9,2,FALSE),"")</f>
        <v/>
      </c>
      <c r="AR80" s="100"/>
      <c r="AS80" s="146"/>
      <c r="AT80" s="146"/>
      <c r="AU80" s="146"/>
      <c r="AV80" s="48"/>
      <c r="AW80" s="51" t="str">
        <f>IFERROR(VLOOKUP(Book1345234[[#This Row],[Water Supply Yield Ranking]],'Data for Pull-down'!$M$4:$N$9,2,FALSE),"")</f>
        <v/>
      </c>
      <c r="AX80" s="100"/>
      <c r="AY80" s="52"/>
      <c r="AZ80" s="48"/>
      <c r="BA80" s="51" t="str">
        <f>IFERROR(VLOOKUP(Book1345234[[#This Row],[Social Vulnerability Ranking]],'Data for Pull-down'!$O$4:$P$9,2,FALSE),"")</f>
        <v/>
      </c>
      <c r="BB80" s="100"/>
      <c r="BC80" s="146"/>
      <c r="BD80" s="48"/>
      <c r="BE80" s="51" t="str">
        <f>IFERROR(VLOOKUP(Book1345234[[#This Row],[Nature-Based Solutions Ranking]],'Data for Pull-down'!$Q$4:$R$9,2,FALSE),"")</f>
        <v/>
      </c>
      <c r="BF80" s="100"/>
      <c r="BG80" s="52"/>
      <c r="BH80" s="48"/>
      <c r="BI80" s="51" t="str">
        <f>IFERROR(VLOOKUP(Book1345234[[#This Row],[Multiple Benefit Ranking]],'Data for Pull-down'!$S$4:$T$9,2,FALSE),"")</f>
        <v/>
      </c>
      <c r="BJ80" s="125"/>
      <c r="BK80" s="146"/>
      <c r="BL80" s="48"/>
      <c r="BM80" s="51" t="str">
        <f>IFERROR(VLOOKUP(Book1345234[[#This Row],[Operations and Maintenance Ranking]],'Data for Pull-down'!$U$4:$V$9,2,FALSE),"")</f>
        <v/>
      </c>
      <c r="BN80" s="100"/>
      <c r="BO80" s="48"/>
      <c r="BP80" s="51" t="str">
        <f>IFERROR(VLOOKUP(Book1345234[[#This Row],[Administrative, Regulatory and Other Obstacle Ranking]],'Data for Pull-down'!$W$4:$X$9,2,FALSE),"")</f>
        <v/>
      </c>
      <c r="BQ80" s="100"/>
      <c r="BR80" s="48"/>
      <c r="BS80" s="51" t="str">
        <f>IFERROR(VLOOKUP(Book1345234[[#This Row],[Environmental Benefit Ranking]],'Data for Pull-down'!$Y$4:$Z$9,2,FALSE),"")</f>
        <v/>
      </c>
      <c r="BT80" s="100"/>
      <c r="BU80" s="52"/>
      <c r="BV80" s="51" t="str">
        <f>IFERROR(VLOOKUP(Book1345234[[#This Row],[Environmental Impact Ranking]],'Data for Pull-down'!$AA$4:$AB$9,2,FALSE),"")</f>
        <v/>
      </c>
      <c r="BW80" s="117"/>
      <c r="BX80" s="123"/>
      <c r="BY80" s="48"/>
      <c r="BZ80" s="51" t="str">
        <f>IFERROR(VLOOKUP(Book1345234[[#This Row],[Mobility Ranking]],'Data for Pull-down'!$AC$4:$AD$9,2,FALSE),"")</f>
        <v/>
      </c>
      <c r="CA80" s="117"/>
      <c r="CB80" s="48"/>
      <c r="CC80" s="51" t="str">
        <f>IFERROR(VLOOKUP(Book1345234[[#This Row],[Regional Ranking]],'Data for Pull-down'!$AE$4:$AF$9,2,FALSE),"")</f>
        <v/>
      </c>
    </row>
    <row r="81" spans="1:81">
      <c r="A81" s="164"/>
      <c r="B81" s="142"/>
      <c r="C81" s="143">
        <f>Book1345234[[#This Row],[FMP]]*2</f>
        <v>0</v>
      </c>
      <c r="D81" s="43"/>
      <c r="E81" s="43"/>
      <c r="F81" s="52"/>
      <c r="G81" s="48"/>
      <c r="H81" s="48"/>
      <c r="I81" s="48"/>
      <c r="J81" s="48"/>
      <c r="K81" s="45" t="str">
        <f>IFERROR(Book1345234[[#This Row],[Project Cost]]/Book1345234[[#This Row],['# of Structures Removed from 1% Annual Chance FP]],"")</f>
        <v/>
      </c>
      <c r="L81" s="48"/>
      <c r="M81" s="48"/>
      <c r="N81" s="45"/>
      <c r="O81" s="156"/>
      <c r="P81" s="125"/>
      <c r="Q81" s="52"/>
      <c r="R81" s="48"/>
      <c r="S81" s="51" t="str">
        <f>IFERROR(VLOOKUP(Book1345234[[#This Row],[ Severity Ranking: Pre-Project Average Depth of Flooding (100-year)]],'Data for Pull-down'!$A$4:$B$9,2,FALSE),"")</f>
        <v/>
      </c>
      <c r="T81" s="100"/>
      <c r="U81" s="52"/>
      <c r="V81" s="52"/>
      <c r="W81" s="52"/>
      <c r="X81" s="48"/>
      <c r="Y81" s="51" t="str">
        <f>IFERROR(VLOOKUP(Book1345234[[#This Row],[Severity Ranking: Community Need (% Population)]],'Data for Pull-down'!$C$4:$D$9,2,FALSE),"")</f>
        <v/>
      </c>
      <c r="Z81" s="99"/>
      <c r="AA81" s="45"/>
      <c r="AB81" s="48"/>
      <c r="AC81" s="51" t="str">
        <f>IFERROR(VLOOKUP(Book1345234[[#This Row],[Flood Risk Reduction ]],'Data for Pull-down'!$E$4:$F$9,2,FALSE),"")</f>
        <v/>
      </c>
      <c r="AD81" s="99"/>
      <c r="AE81" s="118"/>
      <c r="AF81" s="52"/>
      <c r="AG81" s="52"/>
      <c r="AH81" s="48"/>
      <c r="AI81" s="51" t="str">
        <f>IFERROR(VLOOKUP(Book1345234[[#This Row],[Flood Damage Reduction]],'Data for Pull-down'!$G$4:$H$9,2,FALSE),"")</f>
        <v/>
      </c>
      <c r="AJ81" s="145"/>
      <c r="AK81" s="123"/>
      <c r="AL81" s="52"/>
      <c r="AM81" s="51" t="str">
        <f>IFERROR(VLOOKUP(Book1345234[[#This Row],[ Reduction in Critical Facilities Flood Risk]],'Data for Pull-down'!$I$5:$J$9,2,FALSE),"")</f>
        <v/>
      </c>
      <c r="AN81" s="100">
        <f>'Life and Safety Tabular Data'!L79</f>
        <v>0</v>
      </c>
      <c r="AO81" s="146"/>
      <c r="AP81" s="48"/>
      <c r="AQ81" s="51" t="str">
        <f>IFERROR(VLOOKUP(Book1345234[[#This Row],[Life and Safety Ranking (Injury/Loss of Life)]],'Data for Pull-down'!$K$4:$L$9,2,FALSE),"")</f>
        <v/>
      </c>
      <c r="AR81" s="100"/>
      <c r="AS81" s="146"/>
      <c r="AT81" s="146"/>
      <c r="AU81" s="146"/>
      <c r="AV81" s="48"/>
      <c r="AW81" s="51" t="str">
        <f>IFERROR(VLOOKUP(Book1345234[[#This Row],[Water Supply Yield Ranking]],'Data for Pull-down'!$M$4:$N$9,2,FALSE),"")</f>
        <v/>
      </c>
      <c r="AX81" s="100"/>
      <c r="AY81" s="52"/>
      <c r="AZ81" s="48"/>
      <c r="BA81" s="51" t="str">
        <f>IFERROR(VLOOKUP(Book1345234[[#This Row],[Social Vulnerability Ranking]],'Data for Pull-down'!$O$4:$P$9,2,FALSE),"")</f>
        <v/>
      </c>
      <c r="BB81" s="100"/>
      <c r="BC81" s="146"/>
      <c r="BD81" s="48"/>
      <c r="BE81" s="51" t="str">
        <f>IFERROR(VLOOKUP(Book1345234[[#This Row],[Nature-Based Solutions Ranking]],'Data for Pull-down'!$Q$4:$R$9,2,FALSE),"")</f>
        <v/>
      </c>
      <c r="BF81" s="100"/>
      <c r="BG81" s="52"/>
      <c r="BH81" s="48"/>
      <c r="BI81" s="51" t="str">
        <f>IFERROR(VLOOKUP(Book1345234[[#This Row],[Multiple Benefit Ranking]],'Data for Pull-down'!$S$4:$T$9,2,FALSE),"")</f>
        <v/>
      </c>
      <c r="BJ81" s="125"/>
      <c r="BK81" s="146"/>
      <c r="BL81" s="48"/>
      <c r="BM81" s="51" t="str">
        <f>IFERROR(VLOOKUP(Book1345234[[#This Row],[Operations and Maintenance Ranking]],'Data for Pull-down'!$U$4:$V$9,2,FALSE),"")</f>
        <v/>
      </c>
      <c r="BN81" s="100"/>
      <c r="BO81" s="48"/>
      <c r="BP81" s="51" t="str">
        <f>IFERROR(VLOOKUP(Book1345234[[#This Row],[Administrative, Regulatory and Other Obstacle Ranking]],'Data for Pull-down'!$W$4:$X$9,2,FALSE),"")</f>
        <v/>
      </c>
      <c r="BQ81" s="100"/>
      <c r="BR81" s="48"/>
      <c r="BS81" s="51" t="str">
        <f>IFERROR(VLOOKUP(Book1345234[[#This Row],[Environmental Benefit Ranking]],'Data for Pull-down'!$Y$4:$Z$9,2,FALSE),"")</f>
        <v/>
      </c>
      <c r="BT81" s="100"/>
      <c r="BU81" s="52"/>
      <c r="BV81" s="51" t="str">
        <f>IFERROR(VLOOKUP(Book1345234[[#This Row],[Environmental Impact Ranking]],'Data for Pull-down'!$AA$4:$AB$9,2,FALSE),"")</f>
        <v/>
      </c>
      <c r="BW81" s="117"/>
      <c r="BX81" s="123"/>
      <c r="BY81" s="48"/>
      <c r="BZ81" s="51" t="str">
        <f>IFERROR(VLOOKUP(Book1345234[[#This Row],[Mobility Ranking]],'Data for Pull-down'!$AC$4:$AD$9,2,FALSE),"")</f>
        <v/>
      </c>
      <c r="CA81" s="117"/>
      <c r="CB81" s="48"/>
      <c r="CC81" s="51" t="str">
        <f>IFERROR(VLOOKUP(Book1345234[[#This Row],[Regional Ranking]],'Data for Pull-down'!$AE$4:$AF$9,2,FALSE),"")</f>
        <v/>
      </c>
    </row>
    <row r="82" spans="1:81">
      <c r="A82" s="164"/>
      <c r="B82" s="142"/>
      <c r="C82" s="143">
        <f>Book1345234[[#This Row],[FMP]]*2</f>
        <v>0</v>
      </c>
      <c r="D82" s="43"/>
      <c r="E82" s="43"/>
      <c r="F82" s="52"/>
      <c r="G82" s="48"/>
      <c r="H82" s="48"/>
      <c r="I82" s="48"/>
      <c r="J82" s="48"/>
      <c r="K82" s="45" t="str">
        <f>IFERROR(Book1345234[[#This Row],[Project Cost]]/Book1345234[[#This Row],['# of Structures Removed from 1% Annual Chance FP]],"")</f>
        <v/>
      </c>
      <c r="L82" s="48"/>
      <c r="M82" s="48"/>
      <c r="N82" s="45"/>
      <c r="O82" s="156"/>
      <c r="P82" s="125"/>
      <c r="Q82" s="52"/>
      <c r="R82" s="48"/>
      <c r="S82" s="51" t="str">
        <f>IFERROR(VLOOKUP(Book1345234[[#This Row],[ Severity Ranking: Pre-Project Average Depth of Flooding (100-year)]],'Data for Pull-down'!$A$4:$B$9,2,FALSE),"")</f>
        <v/>
      </c>
      <c r="T82" s="100"/>
      <c r="U82" s="52"/>
      <c r="V82" s="52"/>
      <c r="W82" s="52"/>
      <c r="X82" s="48"/>
      <c r="Y82" s="51" t="str">
        <f>IFERROR(VLOOKUP(Book1345234[[#This Row],[Severity Ranking: Community Need (% Population)]],'Data for Pull-down'!$C$4:$D$9,2,FALSE),"")</f>
        <v/>
      </c>
      <c r="Z82" s="99"/>
      <c r="AA82" s="45"/>
      <c r="AB82" s="48"/>
      <c r="AC82" s="51" t="str">
        <f>IFERROR(VLOOKUP(Book1345234[[#This Row],[Flood Risk Reduction ]],'Data for Pull-down'!$E$4:$F$9,2,FALSE),"")</f>
        <v/>
      </c>
      <c r="AD82" s="99"/>
      <c r="AE82" s="118"/>
      <c r="AF82" s="52"/>
      <c r="AG82" s="52"/>
      <c r="AH82" s="48"/>
      <c r="AI82" s="51" t="str">
        <f>IFERROR(VLOOKUP(Book1345234[[#This Row],[Flood Damage Reduction]],'Data for Pull-down'!$G$4:$H$9,2,FALSE),"")</f>
        <v/>
      </c>
      <c r="AJ82" s="145"/>
      <c r="AK82" s="123"/>
      <c r="AL82" s="52"/>
      <c r="AM82" s="51" t="str">
        <f>IFERROR(VLOOKUP(Book1345234[[#This Row],[ Reduction in Critical Facilities Flood Risk]],'Data for Pull-down'!$I$5:$J$9,2,FALSE),"")</f>
        <v/>
      </c>
      <c r="AN82" s="100">
        <f>'Life and Safety Tabular Data'!L80</f>
        <v>0</v>
      </c>
      <c r="AO82" s="146"/>
      <c r="AP82" s="48"/>
      <c r="AQ82" s="51" t="str">
        <f>IFERROR(VLOOKUP(Book1345234[[#This Row],[Life and Safety Ranking (Injury/Loss of Life)]],'Data for Pull-down'!$K$4:$L$9,2,FALSE),"")</f>
        <v/>
      </c>
      <c r="AR82" s="100"/>
      <c r="AS82" s="146"/>
      <c r="AT82" s="146"/>
      <c r="AU82" s="146"/>
      <c r="AV82" s="48"/>
      <c r="AW82" s="51" t="str">
        <f>IFERROR(VLOOKUP(Book1345234[[#This Row],[Water Supply Yield Ranking]],'Data for Pull-down'!$M$4:$N$9,2,FALSE),"")</f>
        <v/>
      </c>
      <c r="AX82" s="100"/>
      <c r="AY82" s="52"/>
      <c r="AZ82" s="48"/>
      <c r="BA82" s="51" t="str">
        <f>IFERROR(VLOOKUP(Book1345234[[#This Row],[Social Vulnerability Ranking]],'Data for Pull-down'!$O$4:$P$9,2,FALSE),"")</f>
        <v/>
      </c>
      <c r="BB82" s="100"/>
      <c r="BC82" s="146"/>
      <c r="BD82" s="48"/>
      <c r="BE82" s="51" t="str">
        <f>IFERROR(VLOOKUP(Book1345234[[#This Row],[Nature-Based Solutions Ranking]],'Data for Pull-down'!$Q$4:$R$9,2,FALSE),"")</f>
        <v/>
      </c>
      <c r="BF82" s="100"/>
      <c r="BG82" s="52"/>
      <c r="BH82" s="48"/>
      <c r="BI82" s="51" t="str">
        <f>IFERROR(VLOOKUP(Book1345234[[#This Row],[Multiple Benefit Ranking]],'Data for Pull-down'!$S$4:$T$9,2,FALSE),"")</f>
        <v/>
      </c>
      <c r="BJ82" s="125"/>
      <c r="BK82" s="146"/>
      <c r="BL82" s="48"/>
      <c r="BM82" s="51" t="str">
        <f>IFERROR(VLOOKUP(Book1345234[[#This Row],[Operations and Maintenance Ranking]],'Data for Pull-down'!$U$4:$V$9,2,FALSE),"")</f>
        <v/>
      </c>
      <c r="BN82" s="100"/>
      <c r="BO82" s="48"/>
      <c r="BP82" s="51" t="str">
        <f>IFERROR(VLOOKUP(Book1345234[[#This Row],[Administrative, Regulatory and Other Obstacle Ranking]],'Data for Pull-down'!$W$4:$X$9,2,FALSE),"")</f>
        <v/>
      </c>
      <c r="BQ82" s="100"/>
      <c r="BR82" s="48"/>
      <c r="BS82" s="51" t="str">
        <f>IFERROR(VLOOKUP(Book1345234[[#This Row],[Environmental Benefit Ranking]],'Data for Pull-down'!$Y$4:$Z$9,2,FALSE),"")</f>
        <v/>
      </c>
      <c r="BT82" s="100"/>
      <c r="BU82" s="52"/>
      <c r="BV82" s="51" t="str">
        <f>IFERROR(VLOOKUP(Book1345234[[#This Row],[Environmental Impact Ranking]],'Data for Pull-down'!$AA$4:$AB$9,2,FALSE),"")</f>
        <v/>
      </c>
      <c r="BW82" s="117"/>
      <c r="BX82" s="123"/>
      <c r="BY82" s="48"/>
      <c r="BZ82" s="51" t="str">
        <f>IFERROR(VLOOKUP(Book1345234[[#This Row],[Mobility Ranking]],'Data for Pull-down'!$AC$4:$AD$9,2,FALSE),"")</f>
        <v/>
      </c>
      <c r="CA82" s="117"/>
      <c r="CB82" s="48"/>
      <c r="CC82" s="51" t="str">
        <f>IFERROR(VLOOKUP(Book1345234[[#This Row],[Regional Ranking]],'Data for Pull-down'!$AE$4:$AF$9,2,FALSE),"")</f>
        <v/>
      </c>
    </row>
    <row r="83" spans="1:81">
      <c r="A83" s="164"/>
      <c r="B83" s="142"/>
      <c r="C83" s="143">
        <f>Book1345234[[#This Row],[FMP]]*2</f>
        <v>0</v>
      </c>
      <c r="D83" s="43"/>
      <c r="E83" s="43"/>
      <c r="F83" s="52"/>
      <c r="G83" s="48"/>
      <c r="H83" s="48"/>
      <c r="I83" s="48"/>
      <c r="J83" s="48"/>
      <c r="K83" s="45" t="str">
        <f>IFERROR(Book1345234[[#This Row],[Project Cost]]/Book1345234[[#This Row],['# of Structures Removed from 1% Annual Chance FP]],"")</f>
        <v/>
      </c>
      <c r="L83" s="48"/>
      <c r="M83" s="48"/>
      <c r="N83" s="45"/>
      <c r="O83" s="156"/>
      <c r="P83" s="125"/>
      <c r="Q83" s="52"/>
      <c r="R83" s="48"/>
      <c r="S83" s="51" t="str">
        <f>IFERROR(VLOOKUP(Book1345234[[#This Row],[ Severity Ranking: Pre-Project Average Depth of Flooding (100-year)]],'Data for Pull-down'!$A$4:$B$9,2,FALSE),"")</f>
        <v/>
      </c>
      <c r="T83" s="100"/>
      <c r="U83" s="52"/>
      <c r="V83" s="52"/>
      <c r="W83" s="52"/>
      <c r="X83" s="48"/>
      <c r="Y83" s="51" t="str">
        <f>IFERROR(VLOOKUP(Book1345234[[#This Row],[Severity Ranking: Community Need (% Population)]],'Data for Pull-down'!$C$4:$D$9,2,FALSE),"")</f>
        <v/>
      </c>
      <c r="Z83" s="99"/>
      <c r="AA83" s="45"/>
      <c r="AB83" s="48"/>
      <c r="AC83" s="51" t="str">
        <f>IFERROR(VLOOKUP(Book1345234[[#This Row],[Flood Risk Reduction ]],'Data for Pull-down'!$E$4:$F$9,2,FALSE),"")</f>
        <v/>
      </c>
      <c r="AD83" s="99"/>
      <c r="AE83" s="118"/>
      <c r="AF83" s="52"/>
      <c r="AG83" s="52"/>
      <c r="AH83" s="48"/>
      <c r="AI83" s="51" t="str">
        <f>IFERROR(VLOOKUP(Book1345234[[#This Row],[Flood Damage Reduction]],'Data for Pull-down'!$G$4:$H$9,2,FALSE),"")</f>
        <v/>
      </c>
      <c r="AJ83" s="145"/>
      <c r="AK83" s="123"/>
      <c r="AL83" s="52"/>
      <c r="AM83" s="51" t="str">
        <f>IFERROR(VLOOKUP(Book1345234[[#This Row],[ Reduction in Critical Facilities Flood Risk]],'Data for Pull-down'!$I$5:$J$9,2,FALSE),"")</f>
        <v/>
      </c>
      <c r="AN83" s="100">
        <f>'Life and Safety Tabular Data'!L81</f>
        <v>0</v>
      </c>
      <c r="AO83" s="146"/>
      <c r="AP83" s="48"/>
      <c r="AQ83" s="51" t="str">
        <f>IFERROR(VLOOKUP(Book1345234[[#This Row],[Life and Safety Ranking (Injury/Loss of Life)]],'Data for Pull-down'!$K$4:$L$9,2,FALSE),"")</f>
        <v/>
      </c>
      <c r="AR83" s="100"/>
      <c r="AS83" s="146"/>
      <c r="AT83" s="146"/>
      <c r="AU83" s="146"/>
      <c r="AV83" s="48"/>
      <c r="AW83" s="51" t="str">
        <f>IFERROR(VLOOKUP(Book1345234[[#This Row],[Water Supply Yield Ranking]],'Data for Pull-down'!$M$4:$N$9,2,FALSE),"")</f>
        <v/>
      </c>
      <c r="AX83" s="100"/>
      <c r="AY83" s="52"/>
      <c r="AZ83" s="48"/>
      <c r="BA83" s="51" t="str">
        <f>IFERROR(VLOOKUP(Book1345234[[#This Row],[Social Vulnerability Ranking]],'Data for Pull-down'!$O$4:$P$9,2,FALSE),"")</f>
        <v/>
      </c>
      <c r="BB83" s="100"/>
      <c r="BC83" s="146"/>
      <c r="BD83" s="48"/>
      <c r="BE83" s="51" t="str">
        <f>IFERROR(VLOOKUP(Book1345234[[#This Row],[Nature-Based Solutions Ranking]],'Data for Pull-down'!$Q$4:$R$9,2,FALSE),"")</f>
        <v/>
      </c>
      <c r="BF83" s="100"/>
      <c r="BG83" s="52"/>
      <c r="BH83" s="48"/>
      <c r="BI83" s="51" t="str">
        <f>IFERROR(VLOOKUP(Book1345234[[#This Row],[Multiple Benefit Ranking]],'Data for Pull-down'!$S$4:$T$9,2,FALSE),"")</f>
        <v/>
      </c>
      <c r="BJ83" s="125"/>
      <c r="BK83" s="146"/>
      <c r="BL83" s="48"/>
      <c r="BM83" s="51" t="str">
        <f>IFERROR(VLOOKUP(Book1345234[[#This Row],[Operations and Maintenance Ranking]],'Data for Pull-down'!$U$4:$V$9,2,FALSE),"")</f>
        <v/>
      </c>
      <c r="BN83" s="100"/>
      <c r="BO83" s="48"/>
      <c r="BP83" s="51" t="str">
        <f>IFERROR(VLOOKUP(Book1345234[[#This Row],[Administrative, Regulatory and Other Obstacle Ranking]],'Data for Pull-down'!$W$4:$X$9,2,FALSE),"")</f>
        <v/>
      </c>
      <c r="BQ83" s="100"/>
      <c r="BR83" s="48"/>
      <c r="BS83" s="51" t="str">
        <f>IFERROR(VLOOKUP(Book1345234[[#This Row],[Environmental Benefit Ranking]],'Data for Pull-down'!$Y$4:$Z$9,2,FALSE),"")</f>
        <v/>
      </c>
      <c r="BT83" s="100"/>
      <c r="BU83" s="52"/>
      <c r="BV83" s="51" t="str">
        <f>IFERROR(VLOOKUP(Book1345234[[#This Row],[Environmental Impact Ranking]],'Data for Pull-down'!$AA$4:$AB$9,2,FALSE),"")</f>
        <v/>
      </c>
      <c r="BW83" s="117"/>
      <c r="BX83" s="123"/>
      <c r="BY83" s="48"/>
      <c r="BZ83" s="51" t="str">
        <f>IFERROR(VLOOKUP(Book1345234[[#This Row],[Mobility Ranking]],'Data for Pull-down'!$AC$4:$AD$9,2,FALSE),"")</f>
        <v/>
      </c>
      <c r="CA83" s="117"/>
      <c r="CB83" s="48"/>
      <c r="CC83" s="51" t="str">
        <f>IFERROR(VLOOKUP(Book1345234[[#This Row],[Regional Ranking]],'Data for Pull-down'!$AE$4:$AF$9,2,FALSE),"")</f>
        <v/>
      </c>
    </row>
    <row r="84" spans="1:81">
      <c r="A84" s="164"/>
      <c r="B84" s="142"/>
      <c r="C84" s="143">
        <f>Book1345234[[#This Row],[FMP]]*2</f>
        <v>0</v>
      </c>
      <c r="D84" s="43"/>
      <c r="E84" s="43"/>
      <c r="F84" s="52"/>
      <c r="G84" s="48"/>
      <c r="H84" s="48"/>
      <c r="I84" s="48"/>
      <c r="J84" s="48"/>
      <c r="K84" s="45" t="str">
        <f>IFERROR(Book1345234[[#This Row],[Project Cost]]/Book1345234[[#This Row],['# of Structures Removed from 1% Annual Chance FP]],"")</f>
        <v/>
      </c>
      <c r="L84" s="48"/>
      <c r="M84" s="48"/>
      <c r="N84" s="45"/>
      <c r="O84" s="156"/>
      <c r="P84" s="125"/>
      <c r="Q84" s="52"/>
      <c r="R84" s="48"/>
      <c r="S84" s="51" t="str">
        <f>IFERROR(VLOOKUP(Book1345234[[#This Row],[ Severity Ranking: Pre-Project Average Depth of Flooding (100-year)]],'Data for Pull-down'!$A$4:$B$9,2,FALSE),"")</f>
        <v/>
      </c>
      <c r="T84" s="100"/>
      <c r="U84" s="52"/>
      <c r="V84" s="52"/>
      <c r="W84" s="52"/>
      <c r="X84" s="48"/>
      <c r="Y84" s="51" t="str">
        <f>IFERROR(VLOOKUP(Book1345234[[#This Row],[Severity Ranking: Community Need (% Population)]],'Data for Pull-down'!$C$4:$D$9,2,FALSE),"")</f>
        <v/>
      </c>
      <c r="Z84" s="99"/>
      <c r="AA84" s="45"/>
      <c r="AB84" s="48"/>
      <c r="AC84" s="51" t="str">
        <f>IFERROR(VLOOKUP(Book1345234[[#This Row],[Flood Risk Reduction ]],'Data for Pull-down'!$E$4:$F$9,2,FALSE),"")</f>
        <v/>
      </c>
      <c r="AD84" s="99"/>
      <c r="AE84" s="118"/>
      <c r="AF84" s="52"/>
      <c r="AG84" s="52"/>
      <c r="AH84" s="48"/>
      <c r="AI84" s="51" t="str">
        <f>IFERROR(VLOOKUP(Book1345234[[#This Row],[Flood Damage Reduction]],'Data for Pull-down'!$G$4:$H$9,2,FALSE),"")</f>
        <v/>
      </c>
      <c r="AJ84" s="145"/>
      <c r="AK84" s="123"/>
      <c r="AL84" s="52"/>
      <c r="AM84" s="51" t="str">
        <f>IFERROR(VLOOKUP(Book1345234[[#This Row],[ Reduction in Critical Facilities Flood Risk]],'Data for Pull-down'!$I$5:$J$9,2,FALSE),"")</f>
        <v/>
      </c>
      <c r="AN84" s="100">
        <f>'Life and Safety Tabular Data'!L82</f>
        <v>0</v>
      </c>
      <c r="AO84" s="146"/>
      <c r="AP84" s="48"/>
      <c r="AQ84" s="51" t="str">
        <f>IFERROR(VLOOKUP(Book1345234[[#This Row],[Life and Safety Ranking (Injury/Loss of Life)]],'Data for Pull-down'!$K$4:$L$9,2,FALSE),"")</f>
        <v/>
      </c>
      <c r="AR84" s="100"/>
      <c r="AS84" s="146"/>
      <c r="AT84" s="146"/>
      <c r="AU84" s="146"/>
      <c r="AV84" s="48"/>
      <c r="AW84" s="51" t="str">
        <f>IFERROR(VLOOKUP(Book1345234[[#This Row],[Water Supply Yield Ranking]],'Data for Pull-down'!$M$4:$N$9,2,FALSE),"")</f>
        <v/>
      </c>
      <c r="AX84" s="100"/>
      <c r="AY84" s="52"/>
      <c r="AZ84" s="48"/>
      <c r="BA84" s="51" t="str">
        <f>IFERROR(VLOOKUP(Book1345234[[#This Row],[Social Vulnerability Ranking]],'Data for Pull-down'!$O$4:$P$9,2,FALSE),"")</f>
        <v/>
      </c>
      <c r="BB84" s="100"/>
      <c r="BC84" s="146"/>
      <c r="BD84" s="48"/>
      <c r="BE84" s="51" t="str">
        <f>IFERROR(VLOOKUP(Book1345234[[#This Row],[Nature-Based Solutions Ranking]],'Data for Pull-down'!$Q$4:$R$9,2,FALSE),"")</f>
        <v/>
      </c>
      <c r="BF84" s="100"/>
      <c r="BG84" s="52"/>
      <c r="BH84" s="48"/>
      <c r="BI84" s="51" t="str">
        <f>IFERROR(VLOOKUP(Book1345234[[#This Row],[Multiple Benefit Ranking]],'Data for Pull-down'!$S$4:$T$9,2,FALSE),"")</f>
        <v/>
      </c>
      <c r="BJ84" s="125"/>
      <c r="BK84" s="146"/>
      <c r="BL84" s="48"/>
      <c r="BM84" s="51" t="str">
        <f>IFERROR(VLOOKUP(Book1345234[[#This Row],[Operations and Maintenance Ranking]],'Data for Pull-down'!$U$4:$V$9,2,FALSE),"")</f>
        <v/>
      </c>
      <c r="BN84" s="100"/>
      <c r="BO84" s="48"/>
      <c r="BP84" s="51" t="str">
        <f>IFERROR(VLOOKUP(Book1345234[[#This Row],[Administrative, Regulatory and Other Obstacle Ranking]],'Data for Pull-down'!$W$4:$X$9,2,FALSE),"")</f>
        <v/>
      </c>
      <c r="BQ84" s="100"/>
      <c r="BR84" s="48"/>
      <c r="BS84" s="51" t="str">
        <f>IFERROR(VLOOKUP(Book1345234[[#This Row],[Environmental Benefit Ranking]],'Data for Pull-down'!$Y$4:$Z$9,2,FALSE),"")</f>
        <v/>
      </c>
      <c r="BT84" s="100"/>
      <c r="BU84" s="52"/>
      <c r="BV84" s="51" t="str">
        <f>IFERROR(VLOOKUP(Book1345234[[#This Row],[Environmental Impact Ranking]],'Data for Pull-down'!$AA$4:$AB$9,2,FALSE),"")</f>
        <v/>
      </c>
      <c r="BW84" s="117"/>
      <c r="BX84" s="123"/>
      <c r="BY84" s="48"/>
      <c r="BZ84" s="51" t="str">
        <f>IFERROR(VLOOKUP(Book1345234[[#This Row],[Mobility Ranking]],'Data for Pull-down'!$AC$4:$AD$9,2,FALSE),"")</f>
        <v/>
      </c>
      <c r="CA84" s="117"/>
      <c r="CB84" s="48"/>
      <c r="CC84" s="51" t="str">
        <f>IFERROR(VLOOKUP(Book1345234[[#This Row],[Regional Ranking]],'Data for Pull-down'!$AE$4:$AF$9,2,FALSE),"")</f>
        <v/>
      </c>
    </row>
    <row r="85" spans="1:81">
      <c r="A85" s="164"/>
      <c r="B85" s="142"/>
      <c r="C85" s="143">
        <f>Book1345234[[#This Row],[FMP]]*2</f>
        <v>0</v>
      </c>
      <c r="D85" s="43"/>
      <c r="E85" s="43"/>
      <c r="F85" s="52"/>
      <c r="G85" s="48"/>
      <c r="H85" s="48"/>
      <c r="I85" s="48"/>
      <c r="J85" s="48"/>
      <c r="K85" s="45" t="str">
        <f>IFERROR(Book1345234[[#This Row],[Project Cost]]/Book1345234[[#This Row],['# of Structures Removed from 1% Annual Chance FP]],"")</f>
        <v/>
      </c>
      <c r="L85" s="48"/>
      <c r="M85" s="48"/>
      <c r="N85" s="45"/>
      <c r="O85" s="156"/>
      <c r="P85" s="125"/>
      <c r="Q85" s="52"/>
      <c r="R85" s="48"/>
      <c r="S85" s="51" t="str">
        <f>IFERROR(VLOOKUP(Book1345234[[#This Row],[ Severity Ranking: Pre-Project Average Depth of Flooding (100-year)]],'Data for Pull-down'!$A$4:$B$9,2,FALSE),"")</f>
        <v/>
      </c>
      <c r="T85" s="100"/>
      <c r="U85" s="52"/>
      <c r="V85" s="52"/>
      <c r="W85" s="52"/>
      <c r="X85" s="48"/>
      <c r="Y85" s="51" t="str">
        <f>IFERROR(VLOOKUP(Book1345234[[#This Row],[Severity Ranking: Community Need (% Population)]],'Data for Pull-down'!$C$4:$D$9,2,FALSE),"")</f>
        <v/>
      </c>
      <c r="Z85" s="99"/>
      <c r="AA85" s="45"/>
      <c r="AB85" s="48"/>
      <c r="AC85" s="51" t="str">
        <f>IFERROR(VLOOKUP(Book1345234[[#This Row],[Flood Risk Reduction ]],'Data for Pull-down'!$E$4:$F$9,2,FALSE),"")</f>
        <v/>
      </c>
      <c r="AD85" s="99"/>
      <c r="AE85" s="118"/>
      <c r="AF85" s="52"/>
      <c r="AG85" s="52"/>
      <c r="AH85" s="48"/>
      <c r="AI85" s="51" t="str">
        <f>IFERROR(VLOOKUP(Book1345234[[#This Row],[Flood Damage Reduction]],'Data for Pull-down'!$G$4:$H$9,2,FALSE),"")</f>
        <v/>
      </c>
      <c r="AJ85" s="145"/>
      <c r="AK85" s="123"/>
      <c r="AL85" s="52"/>
      <c r="AM85" s="51" t="str">
        <f>IFERROR(VLOOKUP(Book1345234[[#This Row],[ Reduction in Critical Facilities Flood Risk]],'Data for Pull-down'!$I$5:$J$9,2,FALSE),"")</f>
        <v/>
      </c>
      <c r="AN85" s="100">
        <f>'Life and Safety Tabular Data'!L83</f>
        <v>0</v>
      </c>
      <c r="AO85" s="146"/>
      <c r="AP85" s="48"/>
      <c r="AQ85" s="51" t="str">
        <f>IFERROR(VLOOKUP(Book1345234[[#This Row],[Life and Safety Ranking (Injury/Loss of Life)]],'Data for Pull-down'!$K$4:$L$9,2,FALSE),"")</f>
        <v/>
      </c>
      <c r="AR85" s="100"/>
      <c r="AS85" s="146"/>
      <c r="AT85" s="146"/>
      <c r="AU85" s="146"/>
      <c r="AV85" s="48"/>
      <c r="AW85" s="51" t="str">
        <f>IFERROR(VLOOKUP(Book1345234[[#This Row],[Water Supply Yield Ranking]],'Data for Pull-down'!$M$4:$N$9,2,FALSE),"")</f>
        <v/>
      </c>
      <c r="AX85" s="100"/>
      <c r="AY85" s="52"/>
      <c r="AZ85" s="48"/>
      <c r="BA85" s="51" t="str">
        <f>IFERROR(VLOOKUP(Book1345234[[#This Row],[Social Vulnerability Ranking]],'Data for Pull-down'!$O$4:$P$9,2,FALSE),"")</f>
        <v/>
      </c>
      <c r="BB85" s="100"/>
      <c r="BC85" s="146"/>
      <c r="BD85" s="48"/>
      <c r="BE85" s="51" t="str">
        <f>IFERROR(VLOOKUP(Book1345234[[#This Row],[Nature-Based Solutions Ranking]],'Data for Pull-down'!$Q$4:$R$9,2,FALSE),"")</f>
        <v/>
      </c>
      <c r="BF85" s="100"/>
      <c r="BG85" s="52"/>
      <c r="BH85" s="48"/>
      <c r="BI85" s="51" t="str">
        <f>IFERROR(VLOOKUP(Book1345234[[#This Row],[Multiple Benefit Ranking]],'Data for Pull-down'!$S$4:$T$9,2,FALSE),"")</f>
        <v/>
      </c>
      <c r="BJ85" s="125"/>
      <c r="BK85" s="146"/>
      <c r="BL85" s="48"/>
      <c r="BM85" s="51" t="str">
        <f>IFERROR(VLOOKUP(Book1345234[[#This Row],[Operations and Maintenance Ranking]],'Data for Pull-down'!$U$4:$V$9,2,FALSE),"")</f>
        <v/>
      </c>
      <c r="BN85" s="100"/>
      <c r="BO85" s="48"/>
      <c r="BP85" s="51" t="str">
        <f>IFERROR(VLOOKUP(Book1345234[[#This Row],[Administrative, Regulatory and Other Obstacle Ranking]],'Data for Pull-down'!$W$4:$X$9,2,FALSE),"")</f>
        <v/>
      </c>
      <c r="BQ85" s="100"/>
      <c r="BR85" s="48"/>
      <c r="BS85" s="51" t="str">
        <f>IFERROR(VLOOKUP(Book1345234[[#This Row],[Environmental Benefit Ranking]],'Data for Pull-down'!$Y$4:$Z$9,2,FALSE),"")</f>
        <v/>
      </c>
      <c r="BT85" s="100"/>
      <c r="BU85" s="52"/>
      <c r="BV85" s="51" t="str">
        <f>IFERROR(VLOOKUP(Book1345234[[#This Row],[Environmental Impact Ranking]],'Data for Pull-down'!$AA$4:$AB$9,2,FALSE),"")</f>
        <v/>
      </c>
      <c r="BW85" s="117"/>
      <c r="BX85" s="123"/>
      <c r="BY85" s="48"/>
      <c r="BZ85" s="51" t="str">
        <f>IFERROR(VLOOKUP(Book1345234[[#This Row],[Mobility Ranking]],'Data for Pull-down'!$AC$4:$AD$9,2,FALSE),"")</f>
        <v/>
      </c>
      <c r="CA85" s="117"/>
      <c r="CB85" s="48"/>
      <c r="CC85" s="51" t="str">
        <f>IFERROR(VLOOKUP(Book1345234[[#This Row],[Regional Ranking]],'Data for Pull-down'!$AE$4:$AF$9,2,FALSE),"")</f>
        <v/>
      </c>
    </row>
    <row r="86" spans="1:81">
      <c r="A86" s="164"/>
      <c r="B86" s="142"/>
      <c r="C86" s="143">
        <f>Book1345234[[#This Row],[FMP]]*2</f>
        <v>0</v>
      </c>
      <c r="D86" s="43"/>
      <c r="E86" s="43"/>
      <c r="F86" s="52"/>
      <c r="G86" s="48"/>
      <c r="H86" s="48"/>
      <c r="I86" s="48"/>
      <c r="J86" s="48"/>
      <c r="K86" s="45" t="str">
        <f>IFERROR(Book1345234[[#This Row],[Project Cost]]/Book1345234[[#This Row],['# of Structures Removed from 1% Annual Chance FP]],"")</f>
        <v/>
      </c>
      <c r="L86" s="48"/>
      <c r="M86" s="48"/>
      <c r="N86" s="45"/>
      <c r="O86" s="156"/>
      <c r="P86" s="125"/>
      <c r="Q86" s="52"/>
      <c r="R86" s="48"/>
      <c r="S86" s="51" t="str">
        <f>IFERROR(VLOOKUP(Book1345234[[#This Row],[ Severity Ranking: Pre-Project Average Depth of Flooding (100-year)]],'Data for Pull-down'!$A$4:$B$9,2,FALSE),"")</f>
        <v/>
      </c>
      <c r="T86" s="100"/>
      <c r="U86" s="52"/>
      <c r="V86" s="52"/>
      <c r="W86" s="52"/>
      <c r="X86" s="48"/>
      <c r="Y86" s="51" t="str">
        <f>IFERROR(VLOOKUP(Book1345234[[#This Row],[Severity Ranking: Community Need (% Population)]],'Data for Pull-down'!$C$4:$D$9,2,FALSE),"")</f>
        <v/>
      </c>
      <c r="Z86" s="99"/>
      <c r="AA86" s="45"/>
      <c r="AB86" s="48"/>
      <c r="AC86" s="51" t="str">
        <f>IFERROR(VLOOKUP(Book1345234[[#This Row],[Flood Risk Reduction ]],'Data for Pull-down'!$E$4:$F$9,2,FALSE),"")</f>
        <v/>
      </c>
      <c r="AD86" s="99"/>
      <c r="AE86" s="118"/>
      <c r="AF86" s="52"/>
      <c r="AG86" s="52"/>
      <c r="AH86" s="48"/>
      <c r="AI86" s="51" t="str">
        <f>IFERROR(VLOOKUP(Book1345234[[#This Row],[Flood Damage Reduction]],'Data for Pull-down'!$G$4:$H$9,2,FALSE),"")</f>
        <v/>
      </c>
      <c r="AJ86" s="145"/>
      <c r="AK86" s="123"/>
      <c r="AL86" s="52"/>
      <c r="AM86" s="51" t="str">
        <f>IFERROR(VLOOKUP(Book1345234[[#This Row],[ Reduction in Critical Facilities Flood Risk]],'Data for Pull-down'!$I$5:$J$9,2,FALSE),"")</f>
        <v/>
      </c>
      <c r="AN86" s="100">
        <f>'Life and Safety Tabular Data'!L84</f>
        <v>0</v>
      </c>
      <c r="AO86" s="146"/>
      <c r="AP86" s="48"/>
      <c r="AQ86" s="51" t="str">
        <f>IFERROR(VLOOKUP(Book1345234[[#This Row],[Life and Safety Ranking (Injury/Loss of Life)]],'Data for Pull-down'!$K$4:$L$9,2,FALSE),"")</f>
        <v/>
      </c>
      <c r="AR86" s="100"/>
      <c r="AS86" s="146"/>
      <c r="AT86" s="146"/>
      <c r="AU86" s="146"/>
      <c r="AV86" s="48"/>
      <c r="AW86" s="51" t="str">
        <f>IFERROR(VLOOKUP(Book1345234[[#This Row],[Water Supply Yield Ranking]],'Data for Pull-down'!$M$4:$N$9,2,FALSE),"")</f>
        <v/>
      </c>
      <c r="AX86" s="100"/>
      <c r="AY86" s="52"/>
      <c r="AZ86" s="48"/>
      <c r="BA86" s="51" t="str">
        <f>IFERROR(VLOOKUP(Book1345234[[#This Row],[Social Vulnerability Ranking]],'Data for Pull-down'!$O$4:$P$9,2,FALSE),"")</f>
        <v/>
      </c>
      <c r="BB86" s="100"/>
      <c r="BC86" s="146"/>
      <c r="BD86" s="48"/>
      <c r="BE86" s="51" t="str">
        <f>IFERROR(VLOOKUP(Book1345234[[#This Row],[Nature-Based Solutions Ranking]],'Data for Pull-down'!$Q$4:$R$9,2,FALSE),"")</f>
        <v/>
      </c>
      <c r="BF86" s="100"/>
      <c r="BG86" s="52"/>
      <c r="BH86" s="48"/>
      <c r="BI86" s="51" t="str">
        <f>IFERROR(VLOOKUP(Book1345234[[#This Row],[Multiple Benefit Ranking]],'Data for Pull-down'!$S$4:$T$9,2,FALSE),"")</f>
        <v/>
      </c>
      <c r="BJ86" s="125"/>
      <c r="BK86" s="146"/>
      <c r="BL86" s="48"/>
      <c r="BM86" s="51" t="str">
        <f>IFERROR(VLOOKUP(Book1345234[[#This Row],[Operations and Maintenance Ranking]],'Data for Pull-down'!$U$4:$V$9,2,FALSE),"")</f>
        <v/>
      </c>
      <c r="BN86" s="100"/>
      <c r="BO86" s="48"/>
      <c r="BP86" s="51" t="str">
        <f>IFERROR(VLOOKUP(Book1345234[[#This Row],[Administrative, Regulatory and Other Obstacle Ranking]],'Data for Pull-down'!$W$4:$X$9,2,FALSE),"")</f>
        <v/>
      </c>
      <c r="BQ86" s="100"/>
      <c r="BR86" s="48"/>
      <c r="BS86" s="51" t="str">
        <f>IFERROR(VLOOKUP(Book1345234[[#This Row],[Environmental Benefit Ranking]],'Data for Pull-down'!$Y$4:$Z$9,2,FALSE),"")</f>
        <v/>
      </c>
      <c r="BT86" s="100"/>
      <c r="BU86" s="52"/>
      <c r="BV86" s="51" t="str">
        <f>IFERROR(VLOOKUP(Book1345234[[#This Row],[Environmental Impact Ranking]],'Data for Pull-down'!$AA$4:$AB$9,2,FALSE),"")</f>
        <v/>
      </c>
      <c r="BW86" s="117"/>
      <c r="BX86" s="123"/>
      <c r="BY86" s="48"/>
      <c r="BZ86" s="51" t="str">
        <f>IFERROR(VLOOKUP(Book1345234[[#This Row],[Mobility Ranking]],'Data for Pull-down'!$AC$4:$AD$9,2,FALSE),"")</f>
        <v/>
      </c>
      <c r="CA86" s="117"/>
      <c r="CB86" s="48"/>
      <c r="CC86" s="51" t="str">
        <f>IFERROR(VLOOKUP(Book1345234[[#This Row],[Regional Ranking]],'Data for Pull-down'!$AE$4:$AF$9,2,FALSE),"")</f>
        <v/>
      </c>
    </row>
    <row r="87" spans="1:81">
      <c r="A87" s="164"/>
      <c r="B87" s="142"/>
      <c r="C87" s="143">
        <f>Book1345234[[#This Row],[FMP]]*2</f>
        <v>0</v>
      </c>
      <c r="D87" s="43"/>
      <c r="E87" s="43"/>
      <c r="F87" s="52"/>
      <c r="G87" s="48"/>
      <c r="H87" s="48"/>
      <c r="I87" s="48"/>
      <c r="J87" s="48"/>
      <c r="K87" s="45" t="str">
        <f>IFERROR(Book1345234[[#This Row],[Project Cost]]/Book1345234[[#This Row],['# of Structures Removed from 1% Annual Chance FP]],"")</f>
        <v/>
      </c>
      <c r="L87" s="48"/>
      <c r="M87" s="48"/>
      <c r="N87" s="45"/>
      <c r="O87" s="156"/>
      <c r="P87" s="125"/>
      <c r="Q87" s="52"/>
      <c r="R87" s="48"/>
      <c r="S87" s="51" t="str">
        <f>IFERROR(VLOOKUP(Book1345234[[#This Row],[ Severity Ranking: Pre-Project Average Depth of Flooding (100-year)]],'Data for Pull-down'!$A$4:$B$9,2,FALSE),"")</f>
        <v/>
      </c>
      <c r="T87" s="100"/>
      <c r="U87" s="52"/>
      <c r="V87" s="52"/>
      <c r="W87" s="52"/>
      <c r="X87" s="48"/>
      <c r="Y87" s="51" t="str">
        <f>IFERROR(VLOOKUP(Book1345234[[#This Row],[Severity Ranking: Community Need (% Population)]],'Data for Pull-down'!$C$4:$D$9,2,FALSE),"")</f>
        <v/>
      </c>
      <c r="Z87" s="99"/>
      <c r="AA87" s="45"/>
      <c r="AB87" s="48"/>
      <c r="AC87" s="51" t="str">
        <f>IFERROR(VLOOKUP(Book1345234[[#This Row],[Flood Risk Reduction ]],'Data for Pull-down'!$E$4:$F$9,2,FALSE),"")</f>
        <v/>
      </c>
      <c r="AD87" s="99"/>
      <c r="AE87" s="118"/>
      <c r="AF87" s="52"/>
      <c r="AG87" s="52"/>
      <c r="AH87" s="48"/>
      <c r="AI87" s="51" t="str">
        <f>IFERROR(VLOOKUP(Book1345234[[#This Row],[Flood Damage Reduction]],'Data for Pull-down'!$G$4:$H$9,2,FALSE),"")</f>
        <v/>
      </c>
      <c r="AJ87" s="145"/>
      <c r="AK87" s="123"/>
      <c r="AL87" s="52"/>
      <c r="AM87" s="51" t="str">
        <f>IFERROR(VLOOKUP(Book1345234[[#This Row],[ Reduction in Critical Facilities Flood Risk]],'Data for Pull-down'!$I$5:$J$9,2,FALSE),"")</f>
        <v/>
      </c>
      <c r="AN87" s="100">
        <f>'Life and Safety Tabular Data'!L85</f>
        <v>0</v>
      </c>
      <c r="AO87" s="146"/>
      <c r="AP87" s="48"/>
      <c r="AQ87" s="51" t="str">
        <f>IFERROR(VLOOKUP(Book1345234[[#This Row],[Life and Safety Ranking (Injury/Loss of Life)]],'Data for Pull-down'!$K$4:$L$9,2,FALSE),"")</f>
        <v/>
      </c>
      <c r="AR87" s="100"/>
      <c r="AS87" s="146"/>
      <c r="AT87" s="146"/>
      <c r="AU87" s="146"/>
      <c r="AV87" s="48"/>
      <c r="AW87" s="51" t="str">
        <f>IFERROR(VLOOKUP(Book1345234[[#This Row],[Water Supply Yield Ranking]],'Data for Pull-down'!$M$4:$N$9,2,FALSE),"")</f>
        <v/>
      </c>
      <c r="AX87" s="100"/>
      <c r="AY87" s="52"/>
      <c r="AZ87" s="48"/>
      <c r="BA87" s="51" t="str">
        <f>IFERROR(VLOOKUP(Book1345234[[#This Row],[Social Vulnerability Ranking]],'Data for Pull-down'!$O$4:$P$9,2,FALSE),"")</f>
        <v/>
      </c>
      <c r="BB87" s="100"/>
      <c r="BC87" s="146"/>
      <c r="BD87" s="48"/>
      <c r="BE87" s="51" t="str">
        <f>IFERROR(VLOOKUP(Book1345234[[#This Row],[Nature-Based Solutions Ranking]],'Data for Pull-down'!$Q$4:$R$9,2,FALSE),"")</f>
        <v/>
      </c>
      <c r="BF87" s="100"/>
      <c r="BG87" s="52"/>
      <c r="BH87" s="48"/>
      <c r="BI87" s="51" t="str">
        <f>IFERROR(VLOOKUP(Book1345234[[#This Row],[Multiple Benefit Ranking]],'Data for Pull-down'!$S$4:$T$9,2,FALSE),"")</f>
        <v/>
      </c>
      <c r="BJ87" s="125"/>
      <c r="BK87" s="146"/>
      <c r="BL87" s="48"/>
      <c r="BM87" s="51" t="str">
        <f>IFERROR(VLOOKUP(Book1345234[[#This Row],[Operations and Maintenance Ranking]],'Data for Pull-down'!$U$4:$V$9,2,FALSE),"")</f>
        <v/>
      </c>
      <c r="BN87" s="100"/>
      <c r="BO87" s="48"/>
      <c r="BP87" s="51" t="str">
        <f>IFERROR(VLOOKUP(Book1345234[[#This Row],[Administrative, Regulatory and Other Obstacle Ranking]],'Data for Pull-down'!$W$4:$X$9,2,FALSE),"")</f>
        <v/>
      </c>
      <c r="BQ87" s="100"/>
      <c r="BR87" s="48"/>
      <c r="BS87" s="51" t="str">
        <f>IFERROR(VLOOKUP(Book1345234[[#This Row],[Environmental Benefit Ranking]],'Data for Pull-down'!$Y$4:$Z$9,2,FALSE),"")</f>
        <v/>
      </c>
      <c r="BT87" s="100"/>
      <c r="BU87" s="52"/>
      <c r="BV87" s="51" t="str">
        <f>IFERROR(VLOOKUP(Book1345234[[#This Row],[Environmental Impact Ranking]],'Data for Pull-down'!$AA$4:$AB$9,2,FALSE),"")</f>
        <v/>
      </c>
      <c r="BW87" s="117"/>
      <c r="BX87" s="123"/>
      <c r="BY87" s="48"/>
      <c r="BZ87" s="51" t="str">
        <f>IFERROR(VLOOKUP(Book1345234[[#This Row],[Mobility Ranking]],'Data for Pull-down'!$AC$4:$AD$9,2,FALSE),"")</f>
        <v/>
      </c>
      <c r="CA87" s="117"/>
      <c r="CB87" s="48"/>
      <c r="CC87" s="51" t="str">
        <f>IFERROR(VLOOKUP(Book1345234[[#This Row],[Regional Ranking]],'Data for Pull-down'!$AE$4:$AF$9,2,FALSE),"")</f>
        <v/>
      </c>
    </row>
    <row r="88" spans="1:81">
      <c r="A88" s="164"/>
      <c r="B88" s="142"/>
      <c r="C88" s="143">
        <f>Book1345234[[#This Row],[FMP]]*2</f>
        <v>0</v>
      </c>
      <c r="D88" s="43"/>
      <c r="E88" s="43"/>
      <c r="F88" s="52"/>
      <c r="G88" s="48"/>
      <c r="H88" s="48"/>
      <c r="I88" s="48"/>
      <c r="J88" s="48"/>
      <c r="K88" s="45" t="str">
        <f>IFERROR(Book1345234[[#This Row],[Project Cost]]/Book1345234[[#This Row],['# of Structures Removed from 1% Annual Chance FP]],"")</f>
        <v/>
      </c>
      <c r="L88" s="48"/>
      <c r="M88" s="48"/>
      <c r="N88" s="45"/>
      <c r="O88" s="156"/>
      <c r="P88" s="125"/>
      <c r="Q88" s="52"/>
      <c r="R88" s="48"/>
      <c r="S88" s="51" t="str">
        <f>IFERROR(VLOOKUP(Book1345234[[#This Row],[ Severity Ranking: Pre-Project Average Depth of Flooding (100-year)]],'Data for Pull-down'!$A$4:$B$9,2,FALSE),"")</f>
        <v/>
      </c>
      <c r="T88" s="100"/>
      <c r="U88" s="52"/>
      <c r="V88" s="52"/>
      <c r="W88" s="52"/>
      <c r="X88" s="48"/>
      <c r="Y88" s="51" t="str">
        <f>IFERROR(VLOOKUP(Book1345234[[#This Row],[Severity Ranking: Community Need (% Population)]],'Data for Pull-down'!$C$4:$D$9,2,FALSE),"")</f>
        <v/>
      </c>
      <c r="Z88" s="99"/>
      <c r="AA88" s="45"/>
      <c r="AB88" s="48"/>
      <c r="AC88" s="51" t="str">
        <f>IFERROR(VLOOKUP(Book1345234[[#This Row],[Flood Risk Reduction ]],'Data for Pull-down'!$E$4:$F$9,2,FALSE),"")</f>
        <v/>
      </c>
      <c r="AD88" s="99"/>
      <c r="AE88" s="118"/>
      <c r="AF88" s="52"/>
      <c r="AG88" s="52"/>
      <c r="AH88" s="48"/>
      <c r="AI88" s="51" t="str">
        <f>IFERROR(VLOOKUP(Book1345234[[#This Row],[Flood Damage Reduction]],'Data for Pull-down'!$G$4:$H$9,2,FALSE),"")</f>
        <v/>
      </c>
      <c r="AJ88" s="145"/>
      <c r="AK88" s="123"/>
      <c r="AL88" s="52"/>
      <c r="AM88" s="51" t="str">
        <f>IFERROR(VLOOKUP(Book1345234[[#This Row],[ Reduction in Critical Facilities Flood Risk]],'Data for Pull-down'!$I$5:$J$9,2,FALSE),"")</f>
        <v/>
      </c>
      <c r="AN88" s="100">
        <f>'Life and Safety Tabular Data'!L86</f>
        <v>0</v>
      </c>
      <c r="AO88" s="146"/>
      <c r="AP88" s="48"/>
      <c r="AQ88" s="51" t="str">
        <f>IFERROR(VLOOKUP(Book1345234[[#This Row],[Life and Safety Ranking (Injury/Loss of Life)]],'Data for Pull-down'!$K$4:$L$9,2,FALSE),"")</f>
        <v/>
      </c>
      <c r="AR88" s="100"/>
      <c r="AS88" s="146"/>
      <c r="AT88" s="146"/>
      <c r="AU88" s="146"/>
      <c r="AV88" s="48"/>
      <c r="AW88" s="51" t="str">
        <f>IFERROR(VLOOKUP(Book1345234[[#This Row],[Water Supply Yield Ranking]],'Data for Pull-down'!$M$4:$N$9,2,FALSE),"")</f>
        <v/>
      </c>
      <c r="AX88" s="100"/>
      <c r="AY88" s="52"/>
      <c r="AZ88" s="48"/>
      <c r="BA88" s="51" t="str">
        <f>IFERROR(VLOOKUP(Book1345234[[#This Row],[Social Vulnerability Ranking]],'Data for Pull-down'!$O$4:$P$9,2,FALSE),"")</f>
        <v/>
      </c>
      <c r="BB88" s="100"/>
      <c r="BC88" s="146"/>
      <c r="BD88" s="48"/>
      <c r="BE88" s="51" t="str">
        <f>IFERROR(VLOOKUP(Book1345234[[#This Row],[Nature-Based Solutions Ranking]],'Data for Pull-down'!$Q$4:$R$9,2,FALSE),"")</f>
        <v/>
      </c>
      <c r="BF88" s="100"/>
      <c r="BG88" s="52"/>
      <c r="BH88" s="48"/>
      <c r="BI88" s="51" t="str">
        <f>IFERROR(VLOOKUP(Book1345234[[#This Row],[Multiple Benefit Ranking]],'Data for Pull-down'!$S$4:$T$9,2,FALSE),"")</f>
        <v/>
      </c>
      <c r="BJ88" s="125"/>
      <c r="BK88" s="146"/>
      <c r="BL88" s="48"/>
      <c r="BM88" s="51" t="str">
        <f>IFERROR(VLOOKUP(Book1345234[[#This Row],[Operations and Maintenance Ranking]],'Data for Pull-down'!$U$4:$V$9,2,FALSE),"")</f>
        <v/>
      </c>
      <c r="BN88" s="100"/>
      <c r="BO88" s="48"/>
      <c r="BP88" s="51" t="str">
        <f>IFERROR(VLOOKUP(Book1345234[[#This Row],[Administrative, Regulatory and Other Obstacle Ranking]],'Data for Pull-down'!$W$4:$X$9,2,FALSE),"")</f>
        <v/>
      </c>
      <c r="BQ88" s="100"/>
      <c r="BR88" s="48"/>
      <c r="BS88" s="51" t="str">
        <f>IFERROR(VLOOKUP(Book1345234[[#This Row],[Environmental Benefit Ranking]],'Data for Pull-down'!$Y$4:$Z$9,2,FALSE),"")</f>
        <v/>
      </c>
      <c r="BT88" s="100"/>
      <c r="BU88" s="52"/>
      <c r="BV88" s="51" t="str">
        <f>IFERROR(VLOOKUP(Book1345234[[#This Row],[Environmental Impact Ranking]],'Data for Pull-down'!$AA$4:$AB$9,2,FALSE),"")</f>
        <v/>
      </c>
      <c r="BW88" s="117"/>
      <c r="BX88" s="123"/>
      <c r="BY88" s="48"/>
      <c r="BZ88" s="51" t="str">
        <f>IFERROR(VLOOKUP(Book1345234[[#This Row],[Mobility Ranking]],'Data for Pull-down'!$AC$4:$AD$9,2,FALSE),"")</f>
        <v/>
      </c>
      <c r="CA88" s="117"/>
      <c r="CB88" s="48"/>
      <c r="CC88" s="51" t="str">
        <f>IFERROR(VLOOKUP(Book1345234[[#This Row],[Regional Ranking]],'Data for Pull-down'!$AE$4:$AF$9,2,FALSE),"")</f>
        <v/>
      </c>
    </row>
    <row r="89" spans="1:81">
      <c r="A89" s="164"/>
      <c r="B89" s="142"/>
      <c r="C89" s="143">
        <f>Book1345234[[#This Row],[FMP]]*2</f>
        <v>0</v>
      </c>
      <c r="D89" s="43"/>
      <c r="E89" s="43"/>
      <c r="F89" s="52"/>
      <c r="G89" s="48"/>
      <c r="H89" s="48"/>
      <c r="I89" s="48"/>
      <c r="J89" s="48"/>
      <c r="K89" s="45" t="str">
        <f>IFERROR(Book1345234[[#This Row],[Project Cost]]/Book1345234[[#This Row],['# of Structures Removed from 1% Annual Chance FP]],"")</f>
        <v/>
      </c>
      <c r="L89" s="48"/>
      <c r="M89" s="48"/>
      <c r="N89" s="45"/>
      <c r="O89" s="156"/>
      <c r="P89" s="125"/>
      <c r="Q89" s="52"/>
      <c r="R89" s="48"/>
      <c r="S89" s="51" t="str">
        <f>IFERROR(VLOOKUP(Book1345234[[#This Row],[ Severity Ranking: Pre-Project Average Depth of Flooding (100-year)]],'Data for Pull-down'!$A$4:$B$9,2,FALSE),"")</f>
        <v/>
      </c>
      <c r="T89" s="100"/>
      <c r="U89" s="52"/>
      <c r="V89" s="52"/>
      <c r="W89" s="52"/>
      <c r="X89" s="48"/>
      <c r="Y89" s="51" t="str">
        <f>IFERROR(VLOOKUP(Book1345234[[#This Row],[Severity Ranking: Community Need (% Population)]],'Data for Pull-down'!$C$4:$D$9,2,FALSE),"")</f>
        <v/>
      </c>
      <c r="Z89" s="99"/>
      <c r="AA89" s="45"/>
      <c r="AB89" s="48"/>
      <c r="AC89" s="51" t="str">
        <f>IFERROR(VLOOKUP(Book1345234[[#This Row],[Flood Risk Reduction ]],'Data for Pull-down'!$E$4:$F$9,2,FALSE),"")</f>
        <v/>
      </c>
      <c r="AD89" s="99"/>
      <c r="AE89" s="118"/>
      <c r="AF89" s="52"/>
      <c r="AG89" s="52"/>
      <c r="AH89" s="48"/>
      <c r="AI89" s="51" t="str">
        <f>IFERROR(VLOOKUP(Book1345234[[#This Row],[Flood Damage Reduction]],'Data for Pull-down'!$G$4:$H$9,2,FALSE),"")</f>
        <v/>
      </c>
      <c r="AJ89" s="145"/>
      <c r="AK89" s="123"/>
      <c r="AL89" s="52"/>
      <c r="AM89" s="51" t="str">
        <f>IFERROR(VLOOKUP(Book1345234[[#This Row],[ Reduction in Critical Facilities Flood Risk]],'Data for Pull-down'!$I$5:$J$9,2,FALSE),"")</f>
        <v/>
      </c>
      <c r="AN89" s="100">
        <f>'Life and Safety Tabular Data'!L87</f>
        <v>0</v>
      </c>
      <c r="AO89" s="146"/>
      <c r="AP89" s="48"/>
      <c r="AQ89" s="51" t="str">
        <f>IFERROR(VLOOKUP(Book1345234[[#This Row],[Life and Safety Ranking (Injury/Loss of Life)]],'Data for Pull-down'!$K$4:$L$9,2,FALSE),"")</f>
        <v/>
      </c>
      <c r="AR89" s="100"/>
      <c r="AS89" s="146"/>
      <c r="AT89" s="146"/>
      <c r="AU89" s="146"/>
      <c r="AV89" s="48"/>
      <c r="AW89" s="51" t="str">
        <f>IFERROR(VLOOKUP(Book1345234[[#This Row],[Water Supply Yield Ranking]],'Data for Pull-down'!$M$4:$N$9,2,FALSE),"")</f>
        <v/>
      </c>
      <c r="AX89" s="100"/>
      <c r="AY89" s="52"/>
      <c r="AZ89" s="48"/>
      <c r="BA89" s="51" t="str">
        <f>IFERROR(VLOOKUP(Book1345234[[#This Row],[Social Vulnerability Ranking]],'Data for Pull-down'!$O$4:$P$9,2,FALSE),"")</f>
        <v/>
      </c>
      <c r="BB89" s="100"/>
      <c r="BC89" s="146"/>
      <c r="BD89" s="48"/>
      <c r="BE89" s="51" t="str">
        <f>IFERROR(VLOOKUP(Book1345234[[#This Row],[Nature-Based Solutions Ranking]],'Data for Pull-down'!$Q$4:$R$9,2,FALSE),"")</f>
        <v/>
      </c>
      <c r="BF89" s="100"/>
      <c r="BG89" s="52"/>
      <c r="BH89" s="48"/>
      <c r="BI89" s="51" t="str">
        <f>IFERROR(VLOOKUP(Book1345234[[#This Row],[Multiple Benefit Ranking]],'Data for Pull-down'!$S$4:$T$9,2,FALSE),"")</f>
        <v/>
      </c>
      <c r="BJ89" s="125"/>
      <c r="BK89" s="146"/>
      <c r="BL89" s="48"/>
      <c r="BM89" s="51" t="str">
        <f>IFERROR(VLOOKUP(Book1345234[[#This Row],[Operations and Maintenance Ranking]],'Data for Pull-down'!$U$4:$V$9,2,FALSE),"")</f>
        <v/>
      </c>
      <c r="BN89" s="100"/>
      <c r="BO89" s="48"/>
      <c r="BP89" s="51" t="str">
        <f>IFERROR(VLOOKUP(Book1345234[[#This Row],[Administrative, Regulatory and Other Obstacle Ranking]],'Data for Pull-down'!$W$4:$X$9,2,FALSE),"")</f>
        <v/>
      </c>
      <c r="BQ89" s="100"/>
      <c r="BR89" s="48"/>
      <c r="BS89" s="51" t="str">
        <f>IFERROR(VLOOKUP(Book1345234[[#This Row],[Environmental Benefit Ranking]],'Data for Pull-down'!$Y$4:$Z$9,2,FALSE),"")</f>
        <v/>
      </c>
      <c r="BT89" s="100"/>
      <c r="BU89" s="52"/>
      <c r="BV89" s="51" t="str">
        <f>IFERROR(VLOOKUP(Book1345234[[#This Row],[Environmental Impact Ranking]],'Data for Pull-down'!$AA$4:$AB$9,2,FALSE),"")</f>
        <v/>
      </c>
      <c r="BW89" s="117"/>
      <c r="BX89" s="123"/>
      <c r="BY89" s="48"/>
      <c r="BZ89" s="51" t="str">
        <f>IFERROR(VLOOKUP(Book1345234[[#This Row],[Mobility Ranking]],'Data for Pull-down'!$AC$4:$AD$9,2,FALSE),"")</f>
        <v/>
      </c>
      <c r="CA89" s="117"/>
      <c r="CB89" s="48"/>
      <c r="CC89" s="51" t="str">
        <f>IFERROR(VLOOKUP(Book1345234[[#This Row],[Regional Ranking]],'Data for Pull-down'!$AE$4:$AF$9,2,FALSE),"")</f>
        <v/>
      </c>
    </row>
    <row r="90" spans="1:81">
      <c r="A90" s="164"/>
      <c r="B90" s="142"/>
      <c r="C90" s="143">
        <f>Book1345234[[#This Row],[FMP]]*2</f>
        <v>0</v>
      </c>
      <c r="D90" s="43"/>
      <c r="E90" s="43"/>
      <c r="F90" s="52"/>
      <c r="G90" s="48"/>
      <c r="H90" s="48"/>
      <c r="I90" s="48"/>
      <c r="J90" s="48"/>
      <c r="K90" s="45" t="str">
        <f>IFERROR(Book1345234[[#This Row],[Project Cost]]/Book1345234[[#This Row],['# of Structures Removed from 1% Annual Chance FP]],"")</f>
        <v/>
      </c>
      <c r="L90" s="48"/>
      <c r="M90" s="48"/>
      <c r="N90" s="45"/>
      <c r="O90" s="156"/>
      <c r="P90" s="125"/>
      <c r="Q90" s="52"/>
      <c r="R90" s="48"/>
      <c r="S90" s="51" t="str">
        <f>IFERROR(VLOOKUP(Book1345234[[#This Row],[ Severity Ranking: Pre-Project Average Depth of Flooding (100-year)]],'Data for Pull-down'!$A$4:$B$9,2,FALSE),"")</f>
        <v/>
      </c>
      <c r="T90" s="100"/>
      <c r="U90" s="52"/>
      <c r="V90" s="52"/>
      <c r="W90" s="52"/>
      <c r="X90" s="48"/>
      <c r="Y90" s="51" t="str">
        <f>IFERROR(VLOOKUP(Book1345234[[#This Row],[Severity Ranking: Community Need (% Population)]],'Data for Pull-down'!$C$4:$D$9,2,FALSE),"")</f>
        <v/>
      </c>
      <c r="Z90" s="99"/>
      <c r="AA90" s="45"/>
      <c r="AB90" s="48"/>
      <c r="AC90" s="51" t="str">
        <f>IFERROR(VLOOKUP(Book1345234[[#This Row],[Flood Risk Reduction ]],'Data for Pull-down'!$E$4:$F$9,2,FALSE),"")</f>
        <v/>
      </c>
      <c r="AD90" s="99"/>
      <c r="AE90" s="118"/>
      <c r="AF90" s="52"/>
      <c r="AG90" s="52"/>
      <c r="AH90" s="48"/>
      <c r="AI90" s="51" t="str">
        <f>IFERROR(VLOOKUP(Book1345234[[#This Row],[Flood Damage Reduction]],'Data for Pull-down'!$G$4:$H$9,2,FALSE),"")</f>
        <v/>
      </c>
      <c r="AJ90" s="145"/>
      <c r="AK90" s="123"/>
      <c r="AL90" s="52"/>
      <c r="AM90" s="51" t="str">
        <f>IFERROR(VLOOKUP(Book1345234[[#This Row],[ Reduction in Critical Facilities Flood Risk]],'Data for Pull-down'!$I$5:$J$9,2,FALSE),"")</f>
        <v/>
      </c>
      <c r="AN90" s="100">
        <f>'Life and Safety Tabular Data'!L88</f>
        <v>0</v>
      </c>
      <c r="AO90" s="146"/>
      <c r="AP90" s="48"/>
      <c r="AQ90" s="51" t="str">
        <f>IFERROR(VLOOKUP(Book1345234[[#This Row],[Life and Safety Ranking (Injury/Loss of Life)]],'Data for Pull-down'!$K$4:$L$9,2,FALSE),"")</f>
        <v/>
      </c>
      <c r="AR90" s="100"/>
      <c r="AS90" s="146"/>
      <c r="AT90" s="146"/>
      <c r="AU90" s="146"/>
      <c r="AV90" s="48"/>
      <c r="AW90" s="51" t="str">
        <f>IFERROR(VLOOKUP(Book1345234[[#This Row],[Water Supply Yield Ranking]],'Data for Pull-down'!$M$4:$N$9,2,FALSE),"")</f>
        <v/>
      </c>
      <c r="AX90" s="100"/>
      <c r="AY90" s="52"/>
      <c r="AZ90" s="48"/>
      <c r="BA90" s="51" t="str">
        <f>IFERROR(VLOOKUP(Book1345234[[#This Row],[Social Vulnerability Ranking]],'Data for Pull-down'!$O$4:$P$9,2,FALSE),"")</f>
        <v/>
      </c>
      <c r="BB90" s="100"/>
      <c r="BC90" s="146"/>
      <c r="BD90" s="48"/>
      <c r="BE90" s="51" t="str">
        <f>IFERROR(VLOOKUP(Book1345234[[#This Row],[Nature-Based Solutions Ranking]],'Data for Pull-down'!$Q$4:$R$9,2,FALSE),"")</f>
        <v/>
      </c>
      <c r="BF90" s="100"/>
      <c r="BG90" s="52"/>
      <c r="BH90" s="48"/>
      <c r="BI90" s="51" t="str">
        <f>IFERROR(VLOOKUP(Book1345234[[#This Row],[Multiple Benefit Ranking]],'Data for Pull-down'!$S$4:$T$9,2,FALSE),"")</f>
        <v/>
      </c>
      <c r="BJ90" s="125"/>
      <c r="BK90" s="146"/>
      <c r="BL90" s="48"/>
      <c r="BM90" s="51" t="str">
        <f>IFERROR(VLOOKUP(Book1345234[[#This Row],[Operations and Maintenance Ranking]],'Data for Pull-down'!$U$4:$V$9,2,FALSE),"")</f>
        <v/>
      </c>
      <c r="BN90" s="100"/>
      <c r="BO90" s="48"/>
      <c r="BP90" s="51" t="str">
        <f>IFERROR(VLOOKUP(Book1345234[[#This Row],[Administrative, Regulatory and Other Obstacle Ranking]],'Data for Pull-down'!$W$4:$X$9,2,FALSE),"")</f>
        <v/>
      </c>
      <c r="BQ90" s="100"/>
      <c r="BR90" s="48"/>
      <c r="BS90" s="51" t="str">
        <f>IFERROR(VLOOKUP(Book1345234[[#This Row],[Environmental Benefit Ranking]],'Data for Pull-down'!$Y$4:$Z$9,2,FALSE),"")</f>
        <v/>
      </c>
      <c r="BT90" s="100"/>
      <c r="BU90" s="52"/>
      <c r="BV90" s="51" t="str">
        <f>IFERROR(VLOOKUP(Book1345234[[#This Row],[Environmental Impact Ranking]],'Data for Pull-down'!$AA$4:$AB$9,2,FALSE),"")</f>
        <v/>
      </c>
      <c r="BW90" s="117"/>
      <c r="BX90" s="123"/>
      <c r="BY90" s="48"/>
      <c r="BZ90" s="51" t="str">
        <f>IFERROR(VLOOKUP(Book1345234[[#This Row],[Mobility Ranking]],'Data for Pull-down'!$AC$4:$AD$9,2,FALSE),"")</f>
        <v/>
      </c>
      <c r="CA90" s="117"/>
      <c r="CB90" s="48"/>
      <c r="CC90" s="51" t="str">
        <f>IFERROR(VLOOKUP(Book1345234[[#This Row],[Regional Ranking]],'Data for Pull-down'!$AE$4:$AF$9,2,FALSE),"")</f>
        <v/>
      </c>
    </row>
    <row r="91" spans="1:81">
      <c r="A91" s="164"/>
      <c r="B91" s="142"/>
      <c r="C91" s="143">
        <f>Book1345234[[#This Row],[FMP]]*2</f>
        <v>0</v>
      </c>
      <c r="D91" s="43"/>
      <c r="E91" s="43"/>
      <c r="F91" s="52"/>
      <c r="G91" s="48"/>
      <c r="H91" s="48"/>
      <c r="I91" s="48"/>
      <c r="J91" s="48"/>
      <c r="K91" s="45" t="str">
        <f>IFERROR(Book1345234[[#This Row],[Project Cost]]/Book1345234[[#This Row],['# of Structures Removed from 1% Annual Chance FP]],"")</f>
        <v/>
      </c>
      <c r="L91" s="48"/>
      <c r="M91" s="48"/>
      <c r="N91" s="45"/>
      <c r="O91" s="156"/>
      <c r="P91" s="125"/>
      <c r="Q91" s="52"/>
      <c r="R91" s="48"/>
      <c r="S91" s="51" t="str">
        <f>IFERROR(VLOOKUP(Book1345234[[#This Row],[ Severity Ranking: Pre-Project Average Depth of Flooding (100-year)]],'Data for Pull-down'!$A$4:$B$9,2,FALSE),"")</f>
        <v/>
      </c>
      <c r="T91" s="100"/>
      <c r="U91" s="52"/>
      <c r="V91" s="52"/>
      <c r="W91" s="52"/>
      <c r="X91" s="48"/>
      <c r="Y91" s="51" t="str">
        <f>IFERROR(VLOOKUP(Book1345234[[#This Row],[Severity Ranking: Community Need (% Population)]],'Data for Pull-down'!$C$4:$D$9,2,FALSE),"")</f>
        <v/>
      </c>
      <c r="Z91" s="99"/>
      <c r="AA91" s="45"/>
      <c r="AB91" s="48"/>
      <c r="AC91" s="51" t="str">
        <f>IFERROR(VLOOKUP(Book1345234[[#This Row],[Flood Risk Reduction ]],'Data for Pull-down'!$E$4:$F$9,2,FALSE),"")</f>
        <v/>
      </c>
      <c r="AD91" s="99"/>
      <c r="AE91" s="118"/>
      <c r="AF91" s="52"/>
      <c r="AG91" s="52"/>
      <c r="AH91" s="48"/>
      <c r="AI91" s="51" t="str">
        <f>IFERROR(VLOOKUP(Book1345234[[#This Row],[Flood Damage Reduction]],'Data for Pull-down'!$G$4:$H$9,2,FALSE),"")</f>
        <v/>
      </c>
      <c r="AJ91" s="145"/>
      <c r="AK91" s="123"/>
      <c r="AL91" s="52"/>
      <c r="AM91" s="51" t="str">
        <f>IFERROR(VLOOKUP(Book1345234[[#This Row],[ Reduction in Critical Facilities Flood Risk]],'Data for Pull-down'!$I$5:$J$9,2,FALSE),"")</f>
        <v/>
      </c>
      <c r="AN91" s="100">
        <f>'Life and Safety Tabular Data'!L89</f>
        <v>0</v>
      </c>
      <c r="AO91" s="146"/>
      <c r="AP91" s="48"/>
      <c r="AQ91" s="51" t="str">
        <f>IFERROR(VLOOKUP(Book1345234[[#This Row],[Life and Safety Ranking (Injury/Loss of Life)]],'Data for Pull-down'!$K$4:$L$9,2,FALSE),"")</f>
        <v/>
      </c>
      <c r="AR91" s="100"/>
      <c r="AS91" s="146"/>
      <c r="AT91" s="146"/>
      <c r="AU91" s="146"/>
      <c r="AV91" s="48"/>
      <c r="AW91" s="51" t="str">
        <f>IFERROR(VLOOKUP(Book1345234[[#This Row],[Water Supply Yield Ranking]],'Data for Pull-down'!$M$4:$N$9,2,FALSE),"")</f>
        <v/>
      </c>
      <c r="AX91" s="100"/>
      <c r="AY91" s="52"/>
      <c r="AZ91" s="48"/>
      <c r="BA91" s="51" t="str">
        <f>IFERROR(VLOOKUP(Book1345234[[#This Row],[Social Vulnerability Ranking]],'Data for Pull-down'!$O$4:$P$9,2,FALSE),"")</f>
        <v/>
      </c>
      <c r="BB91" s="100"/>
      <c r="BC91" s="146"/>
      <c r="BD91" s="48"/>
      <c r="BE91" s="51" t="str">
        <f>IFERROR(VLOOKUP(Book1345234[[#This Row],[Nature-Based Solutions Ranking]],'Data for Pull-down'!$Q$4:$R$9,2,FALSE),"")</f>
        <v/>
      </c>
      <c r="BF91" s="100"/>
      <c r="BG91" s="52"/>
      <c r="BH91" s="48"/>
      <c r="BI91" s="51" t="str">
        <f>IFERROR(VLOOKUP(Book1345234[[#This Row],[Multiple Benefit Ranking]],'Data for Pull-down'!$S$4:$T$9,2,FALSE),"")</f>
        <v/>
      </c>
      <c r="BJ91" s="125"/>
      <c r="BK91" s="146"/>
      <c r="BL91" s="48"/>
      <c r="BM91" s="51" t="str">
        <f>IFERROR(VLOOKUP(Book1345234[[#This Row],[Operations and Maintenance Ranking]],'Data for Pull-down'!$U$4:$V$9,2,FALSE),"")</f>
        <v/>
      </c>
      <c r="BN91" s="100"/>
      <c r="BO91" s="48"/>
      <c r="BP91" s="51" t="str">
        <f>IFERROR(VLOOKUP(Book1345234[[#This Row],[Administrative, Regulatory and Other Obstacle Ranking]],'Data for Pull-down'!$W$4:$X$9,2,FALSE),"")</f>
        <v/>
      </c>
      <c r="BQ91" s="100"/>
      <c r="BR91" s="48"/>
      <c r="BS91" s="51" t="str">
        <f>IFERROR(VLOOKUP(Book1345234[[#This Row],[Environmental Benefit Ranking]],'Data for Pull-down'!$Y$4:$Z$9,2,FALSE),"")</f>
        <v/>
      </c>
      <c r="BT91" s="100"/>
      <c r="BU91" s="52"/>
      <c r="BV91" s="51" t="str">
        <f>IFERROR(VLOOKUP(Book1345234[[#This Row],[Environmental Impact Ranking]],'Data for Pull-down'!$AA$4:$AB$9,2,FALSE),"")</f>
        <v/>
      </c>
      <c r="BW91" s="117"/>
      <c r="BX91" s="123"/>
      <c r="BY91" s="48"/>
      <c r="BZ91" s="51" t="str">
        <f>IFERROR(VLOOKUP(Book1345234[[#This Row],[Mobility Ranking]],'Data for Pull-down'!$AC$4:$AD$9,2,FALSE),"")</f>
        <v/>
      </c>
      <c r="CA91" s="117"/>
      <c r="CB91" s="48"/>
      <c r="CC91" s="51" t="str">
        <f>IFERROR(VLOOKUP(Book1345234[[#This Row],[Regional Ranking]],'Data for Pull-down'!$AE$4:$AF$9,2,FALSE),"")</f>
        <v/>
      </c>
    </row>
    <row r="92" spans="1:81">
      <c r="A92" s="164"/>
      <c r="B92" s="142"/>
      <c r="C92" s="143">
        <f>Book1345234[[#This Row],[FMP]]*2</f>
        <v>0</v>
      </c>
      <c r="D92" s="43"/>
      <c r="E92" s="43"/>
      <c r="F92" s="52"/>
      <c r="G92" s="48"/>
      <c r="H92" s="48"/>
      <c r="I92" s="48"/>
      <c r="J92" s="48"/>
      <c r="K92" s="45" t="str">
        <f>IFERROR(Book1345234[[#This Row],[Project Cost]]/Book1345234[[#This Row],['# of Structures Removed from 1% Annual Chance FP]],"")</f>
        <v/>
      </c>
      <c r="L92" s="48"/>
      <c r="M92" s="48"/>
      <c r="N92" s="45"/>
      <c r="O92" s="156"/>
      <c r="P92" s="125"/>
      <c r="Q92" s="52"/>
      <c r="R92" s="48"/>
      <c r="S92" s="51" t="str">
        <f>IFERROR(VLOOKUP(Book1345234[[#This Row],[ Severity Ranking: Pre-Project Average Depth of Flooding (100-year)]],'Data for Pull-down'!$A$4:$B$9,2,FALSE),"")</f>
        <v/>
      </c>
      <c r="T92" s="100"/>
      <c r="U92" s="52"/>
      <c r="V92" s="52"/>
      <c r="W92" s="52"/>
      <c r="X92" s="48"/>
      <c r="Y92" s="51" t="str">
        <f>IFERROR(VLOOKUP(Book1345234[[#This Row],[Severity Ranking: Community Need (% Population)]],'Data for Pull-down'!$C$4:$D$9,2,FALSE),"")</f>
        <v/>
      </c>
      <c r="Z92" s="99"/>
      <c r="AA92" s="45"/>
      <c r="AB92" s="48"/>
      <c r="AC92" s="51" t="str">
        <f>IFERROR(VLOOKUP(Book1345234[[#This Row],[Flood Risk Reduction ]],'Data for Pull-down'!$E$4:$F$9,2,FALSE),"")</f>
        <v/>
      </c>
      <c r="AD92" s="99"/>
      <c r="AE92" s="118"/>
      <c r="AF92" s="52"/>
      <c r="AG92" s="52"/>
      <c r="AH92" s="48"/>
      <c r="AI92" s="51" t="str">
        <f>IFERROR(VLOOKUP(Book1345234[[#This Row],[Flood Damage Reduction]],'Data for Pull-down'!$G$4:$H$9,2,FALSE),"")</f>
        <v/>
      </c>
      <c r="AJ92" s="145"/>
      <c r="AK92" s="123"/>
      <c r="AL92" s="52"/>
      <c r="AM92" s="51" t="str">
        <f>IFERROR(VLOOKUP(Book1345234[[#This Row],[ Reduction in Critical Facilities Flood Risk]],'Data for Pull-down'!$I$5:$J$9,2,FALSE),"")</f>
        <v/>
      </c>
      <c r="AN92" s="100">
        <f>'Life and Safety Tabular Data'!L90</f>
        <v>0</v>
      </c>
      <c r="AO92" s="146"/>
      <c r="AP92" s="48"/>
      <c r="AQ92" s="51" t="str">
        <f>IFERROR(VLOOKUP(Book1345234[[#This Row],[Life and Safety Ranking (Injury/Loss of Life)]],'Data for Pull-down'!$K$4:$L$9,2,FALSE),"")</f>
        <v/>
      </c>
      <c r="AR92" s="100"/>
      <c r="AS92" s="146"/>
      <c r="AT92" s="146"/>
      <c r="AU92" s="146"/>
      <c r="AV92" s="48"/>
      <c r="AW92" s="51" t="str">
        <f>IFERROR(VLOOKUP(Book1345234[[#This Row],[Water Supply Yield Ranking]],'Data for Pull-down'!$M$4:$N$9,2,FALSE),"")</f>
        <v/>
      </c>
      <c r="AX92" s="100"/>
      <c r="AY92" s="52"/>
      <c r="AZ92" s="48"/>
      <c r="BA92" s="51" t="str">
        <f>IFERROR(VLOOKUP(Book1345234[[#This Row],[Social Vulnerability Ranking]],'Data for Pull-down'!$O$4:$P$9,2,FALSE),"")</f>
        <v/>
      </c>
      <c r="BB92" s="100"/>
      <c r="BC92" s="146"/>
      <c r="BD92" s="48"/>
      <c r="BE92" s="51" t="str">
        <f>IFERROR(VLOOKUP(Book1345234[[#This Row],[Nature-Based Solutions Ranking]],'Data for Pull-down'!$Q$4:$R$9,2,FALSE),"")</f>
        <v/>
      </c>
      <c r="BF92" s="100"/>
      <c r="BG92" s="52"/>
      <c r="BH92" s="48"/>
      <c r="BI92" s="51" t="str">
        <f>IFERROR(VLOOKUP(Book1345234[[#This Row],[Multiple Benefit Ranking]],'Data for Pull-down'!$S$4:$T$9,2,FALSE),"")</f>
        <v/>
      </c>
      <c r="BJ92" s="125"/>
      <c r="BK92" s="146"/>
      <c r="BL92" s="48"/>
      <c r="BM92" s="51" t="str">
        <f>IFERROR(VLOOKUP(Book1345234[[#This Row],[Operations and Maintenance Ranking]],'Data for Pull-down'!$U$4:$V$9,2,FALSE),"")</f>
        <v/>
      </c>
      <c r="BN92" s="100"/>
      <c r="BO92" s="48"/>
      <c r="BP92" s="51" t="str">
        <f>IFERROR(VLOOKUP(Book1345234[[#This Row],[Administrative, Regulatory and Other Obstacle Ranking]],'Data for Pull-down'!$W$4:$X$9,2,FALSE),"")</f>
        <v/>
      </c>
      <c r="BQ92" s="100"/>
      <c r="BR92" s="48"/>
      <c r="BS92" s="51" t="str">
        <f>IFERROR(VLOOKUP(Book1345234[[#This Row],[Environmental Benefit Ranking]],'Data for Pull-down'!$Y$4:$Z$9,2,FALSE),"")</f>
        <v/>
      </c>
      <c r="BT92" s="100"/>
      <c r="BU92" s="52"/>
      <c r="BV92" s="51" t="str">
        <f>IFERROR(VLOOKUP(Book1345234[[#This Row],[Environmental Impact Ranking]],'Data for Pull-down'!$AA$4:$AB$9,2,FALSE),"")</f>
        <v/>
      </c>
      <c r="BW92" s="117"/>
      <c r="BX92" s="123"/>
      <c r="BY92" s="48"/>
      <c r="BZ92" s="51" t="str">
        <f>IFERROR(VLOOKUP(Book1345234[[#This Row],[Mobility Ranking]],'Data for Pull-down'!$AC$4:$AD$9,2,FALSE),"")</f>
        <v/>
      </c>
      <c r="CA92" s="117"/>
      <c r="CB92" s="48"/>
      <c r="CC92" s="51" t="str">
        <f>IFERROR(VLOOKUP(Book1345234[[#This Row],[Regional Ranking]],'Data for Pull-down'!$AE$4:$AF$9,2,FALSE),"")</f>
        <v/>
      </c>
    </row>
    <row r="93" spans="1:81">
      <c r="A93" s="164"/>
      <c r="B93" s="142"/>
      <c r="C93" s="143">
        <f>Book1345234[[#This Row],[FMP]]*2</f>
        <v>0</v>
      </c>
      <c r="D93" s="43"/>
      <c r="E93" s="43"/>
      <c r="F93" s="52"/>
      <c r="G93" s="48"/>
      <c r="H93" s="48"/>
      <c r="I93" s="48"/>
      <c r="J93" s="48"/>
      <c r="K93" s="45" t="str">
        <f>IFERROR(Book1345234[[#This Row],[Project Cost]]/Book1345234[[#This Row],['# of Structures Removed from 1% Annual Chance FP]],"")</f>
        <v/>
      </c>
      <c r="L93" s="48"/>
      <c r="M93" s="48"/>
      <c r="N93" s="45"/>
      <c r="O93" s="156"/>
      <c r="P93" s="125"/>
      <c r="Q93" s="52"/>
      <c r="R93" s="48"/>
      <c r="S93" s="51" t="str">
        <f>IFERROR(VLOOKUP(Book1345234[[#This Row],[ Severity Ranking: Pre-Project Average Depth of Flooding (100-year)]],'Data for Pull-down'!$A$4:$B$9,2,FALSE),"")</f>
        <v/>
      </c>
      <c r="T93" s="100"/>
      <c r="U93" s="52"/>
      <c r="V93" s="52"/>
      <c r="W93" s="52"/>
      <c r="X93" s="48"/>
      <c r="Y93" s="51" t="str">
        <f>IFERROR(VLOOKUP(Book1345234[[#This Row],[Severity Ranking: Community Need (% Population)]],'Data for Pull-down'!$C$4:$D$9,2,FALSE),"")</f>
        <v/>
      </c>
      <c r="Z93" s="99"/>
      <c r="AA93" s="45"/>
      <c r="AB93" s="48"/>
      <c r="AC93" s="51" t="str">
        <f>IFERROR(VLOOKUP(Book1345234[[#This Row],[Flood Risk Reduction ]],'Data for Pull-down'!$E$4:$F$9,2,FALSE),"")</f>
        <v/>
      </c>
      <c r="AD93" s="99"/>
      <c r="AE93" s="118"/>
      <c r="AF93" s="52"/>
      <c r="AG93" s="52"/>
      <c r="AH93" s="48"/>
      <c r="AI93" s="51" t="str">
        <f>IFERROR(VLOOKUP(Book1345234[[#This Row],[Flood Damage Reduction]],'Data for Pull-down'!$G$4:$H$9,2,FALSE),"")</f>
        <v/>
      </c>
      <c r="AJ93" s="145"/>
      <c r="AK93" s="123"/>
      <c r="AL93" s="52"/>
      <c r="AM93" s="51" t="str">
        <f>IFERROR(VLOOKUP(Book1345234[[#This Row],[ Reduction in Critical Facilities Flood Risk]],'Data for Pull-down'!$I$5:$J$9,2,FALSE),"")</f>
        <v/>
      </c>
      <c r="AN93" s="100">
        <f>'Life and Safety Tabular Data'!L91</f>
        <v>0</v>
      </c>
      <c r="AO93" s="146"/>
      <c r="AP93" s="48"/>
      <c r="AQ93" s="51" t="str">
        <f>IFERROR(VLOOKUP(Book1345234[[#This Row],[Life and Safety Ranking (Injury/Loss of Life)]],'Data for Pull-down'!$K$4:$L$9,2,FALSE),"")</f>
        <v/>
      </c>
      <c r="AR93" s="100"/>
      <c r="AS93" s="146"/>
      <c r="AT93" s="146"/>
      <c r="AU93" s="146"/>
      <c r="AV93" s="48"/>
      <c r="AW93" s="51" t="str">
        <f>IFERROR(VLOOKUP(Book1345234[[#This Row],[Water Supply Yield Ranking]],'Data for Pull-down'!$M$4:$N$9,2,FALSE),"")</f>
        <v/>
      </c>
      <c r="AX93" s="100"/>
      <c r="AY93" s="52"/>
      <c r="AZ93" s="48"/>
      <c r="BA93" s="51" t="str">
        <f>IFERROR(VLOOKUP(Book1345234[[#This Row],[Social Vulnerability Ranking]],'Data for Pull-down'!$O$4:$P$9,2,FALSE),"")</f>
        <v/>
      </c>
      <c r="BB93" s="100"/>
      <c r="BC93" s="146"/>
      <c r="BD93" s="48"/>
      <c r="BE93" s="51" t="str">
        <f>IFERROR(VLOOKUP(Book1345234[[#This Row],[Nature-Based Solutions Ranking]],'Data for Pull-down'!$Q$4:$R$9,2,FALSE),"")</f>
        <v/>
      </c>
      <c r="BF93" s="100"/>
      <c r="BG93" s="52"/>
      <c r="BH93" s="48"/>
      <c r="BI93" s="51" t="str">
        <f>IFERROR(VLOOKUP(Book1345234[[#This Row],[Multiple Benefit Ranking]],'Data for Pull-down'!$S$4:$T$9,2,FALSE),"")</f>
        <v/>
      </c>
      <c r="BJ93" s="125"/>
      <c r="BK93" s="146"/>
      <c r="BL93" s="48"/>
      <c r="BM93" s="51" t="str">
        <f>IFERROR(VLOOKUP(Book1345234[[#This Row],[Operations and Maintenance Ranking]],'Data for Pull-down'!$U$4:$V$9,2,FALSE),"")</f>
        <v/>
      </c>
      <c r="BN93" s="100"/>
      <c r="BO93" s="48"/>
      <c r="BP93" s="51" t="str">
        <f>IFERROR(VLOOKUP(Book1345234[[#This Row],[Administrative, Regulatory and Other Obstacle Ranking]],'Data for Pull-down'!$W$4:$X$9,2,FALSE),"")</f>
        <v/>
      </c>
      <c r="BQ93" s="100"/>
      <c r="BR93" s="48"/>
      <c r="BS93" s="51" t="str">
        <f>IFERROR(VLOOKUP(Book1345234[[#This Row],[Environmental Benefit Ranking]],'Data for Pull-down'!$Y$4:$Z$9,2,FALSE),"")</f>
        <v/>
      </c>
      <c r="BT93" s="100"/>
      <c r="BU93" s="52"/>
      <c r="BV93" s="51" t="str">
        <f>IFERROR(VLOOKUP(Book1345234[[#This Row],[Environmental Impact Ranking]],'Data for Pull-down'!$AA$4:$AB$9,2,FALSE),"")</f>
        <v/>
      </c>
      <c r="BW93" s="117"/>
      <c r="BX93" s="123"/>
      <c r="BY93" s="48"/>
      <c r="BZ93" s="51" t="str">
        <f>IFERROR(VLOOKUP(Book1345234[[#This Row],[Mobility Ranking]],'Data for Pull-down'!$AC$4:$AD$9,2,FALSE),"")</f>
        <v/>
      </c>
      <c r="CA93" s="117"/>
      <c r="CB93" s="48"/>
      <c r="CC93" s="51" t="str">
        <f>IFERROR(VLOOKUP(Book1345234[[#This Row],[Regional Ranking]],'Data for Pull-down'!$AE$4:$AF$9,2,FALSE),"")</f>
        <v/>
      </c>
    </row>
    <row r="94" spans="1:81">
      <c r="A94" s="164"/>
      <c r="B94" s="142"/>
      <c r="C94" s="143">
        <f>Book1345234[[#This Row],[FMP]]*2</f>
        <v>0</v>
      </c>
      <c r="D94" s="43"/>
      <c r="E94" s="43"/>
      <c r="F94" s="52"/>
      <c r="G94" s="48"/>
      <c r="H94" s="48"/>
      <c r="I94" s="48"/>
      <c r="J94" s="48"/>
      <c r="K94" s="45" t="str">
        <f>IFERROR(Book1345234[[#This Row],[Project Cost]]/Book1345234[[#This Row],['# of Structures Removed from 1% Annual Chance FP]],"")</f>
        <v/>
      </c>
      <c r="L94" s="48"/>
      <c r="M94" s="48"/>
      <c r="N94" s="45"/>
      <c r="O94" s="156"/>
      <c r="P94" s="125"/>
      <c r="Q94" s="52"/>
      <c r="R94" s="48"/>
      <c r="S94" s="51" t="str">
        <f>IFERROR(VLOOKUP(Book1345234[[#This Row],[ Severity Ranking: Pre-Project Average Depth of Flooding (100-year)]],'Data for Pull-down'!$A$4:$B$9,2,FALSE),"")</f>
        <v/>
      </c>
      <c r="T94" s="100"/>
      <c r="U94" s="52"/>
      <c r="V94" s="52"/>
      <c r="W94" s="52"/>
      <c r="X94" s="48"/>
      <c r="Y94" s="51" t="str">
        <f>IFERROR(VLOOKUP(Book1345234[[#This Row],[Severity Ranking: Community Need (% Population)]],'Data for Pull-down'!$C$4:$D$9,2,FALSE),"")</f>
        <v/>
      </c>
      <c r="Z94" s="99"/>
      <c r="AA94" s="45"/>
      <c r="AB94" s="48"/>
      <c r="AC94" s="51" t="str">
        <f>IFERROR(VLOOKUP(Book1345234[[#This Row],[Flood Risk Reduction ]],'Data for Pull-down'!$E$4:$F$9,2,FALSE),"")</f>
        <v/>
      </c>
      <c r="AD94" s="99"/>
      <c r="AE94" s="118"/>
      <c r="AF94" s="52"/>
      <c r="AG94" s="52"/>
      <c r="AH94" s="48"/>
      <c r="AI94" s="51" t="str">
        <f>IFERROR(VLOOKUP(Book1345234[[#This Row],[Flood Damage Reduction]],'Data for Pull-down'!$G$4:$H$9,2,FALSE),"")</f>
        <v/>
      </c>
      <c r="AJ94" s="145"/>
      <c r="AK94" s="123"/>
      <c r="AL94" s="52"/>
      <c r="AM94" s="51" t="str">
        <f>IFERROR(VLOOKUP(Book1345234[[#This Row],[ Reduction in Critical Facilities Flood Risk]],'Data for Pull-down'!$I$5:$J$9,2,FALSE),"")</f>
        <v/>
      </c>
      <c r="AN94" s="100">
        <f>'Life and Safety Tabular Data'!L92</f>
        <v>0</v>
      </c>
      <c r="AO94" s="146"/>
      <c r="AP94" s="48"/>
      <c r="AQ94" s="51" t="str">
        <f>IFERROR(VLOOKUP(Book1345234[[#This Row],[Life and Safety Ranking (Injury/Loss of Life)]],'Data for Pull-down'!$K$4:$L$9,2,FALSE),"")</f>
        <v/>
      </c>
      <c r="AR94" s="100"/>
      <c r="AS94" s="146"/>
      <c r="AT94" s="146"/>
      <c r="AU94" s="146"/>
      <c r="AV94" s="48"/>
      <c r="AW94" s="51" t="str">
        <f>IFERROR(VLOOKUP(Book1345234[[#This Row],[Water Supply Yield Ranking]],'Data for Pull-down'!$M$4:$N$9,2,FALSE),"")</f>
        <v/>
      </c>
      <c r="AX94" s="100"/>
      <c r="AY94" s="52"/>
      <c r="AZ94" s="48"/>
      <c r="BA94" s="51" t="str">
        <f>IFERROR(VLOOKUP(Book1345234[[#This Row],[Social Vulnerability Ranking]],'Data for Pull-down'!$O$4:$P$9,2,FALSE),"")</f>
        <v/>
      </c>
      <c r="BB94" s="100"/>
      <c r="BC94" s="146"/>
      <c r="BD94" s="48"/>
      <c r="BE94" s="51" t="str">
        <f>IFERROR(VLOOKUP(Book1345234[[#This Row],[Nature-Based Solutions Ranking]],'Data for Pull-down'!$Q$4:$R$9,2,FALSE),"")</f>
        <v/>
      </c>
      <c r="BF94" s="100"/>
      <c r="BG94" s="52"/>
      <c r="BH94" s="48"/>
      <c r="BI94" s="51" t="str">
        <f>IFERROR(VLOOKUP(Book1345234[[#This Row],[Multiple Benefit Ranking]],'Data for Pull-down'!$S$4:$T$9,2,FALSE),"")</f>
        <v/>
      </c>
      <c r="BJ94" s="125"/>
      <c r="BK94" s="146"/>
      <c r="BL94" s="48"/>
      <c r="BM94" s="51" t="str">
        <f>IFERROR(VLOOKUP(Book1345234[[#This Row],[Operations and Maintenance Ranking]],'Data for Pull-down'!$U$4:$V$9,2,FALSE),"")</f>
        <v/>
      </c>
      <c r="BN94" s="100"/>
      <c r="BO94" s="48"/>
      <c r="BP94" s="51" t="str">
        <f>IFERROR(VLOOKUP(Book1345234[[#This Row],[Administrative, Regulatory and Other Obstacle Ranking]],'Data for Pull-down'!$W$4:$X$9,2,FALSE),"")</f>
        <v/>
      </c>
      <c r="BQ94" s="100"/>
      <c r="BR94" s="48"/>
      <c r="BS94" s="51" t="str">
        <f>IFERROR(VLOOKUP(Book1345234[[#This Row],[Environmental Benefit Ranking]],'Data for Pull-down'!$Y$4:$Z$9,2,FALSE),"")</f>
        <v/>
      </c>
      <c r="BT94" s="100"/>
      <c r="BU94" s="52"/>
      <c r="BV94" s="51" t="str">
        <f>IFERROR(VLOOKUP(Book1345234[[#This Row],[Environmental Impact Ranking]],'Data for Pull-down'!$AA$4:$AB$9,2,FALSE),"")</f>
        <v/>
      </c>
      <c r="BW94" s="117"/>
      <c r="BX94" s="123"/>
      <c r="BY94" s="48"/>
      <c r="BZ94" s="51" t="str">
        <f>IFERROR(VLOOKUP(Book1345234[[#This Row],[Mobility Ranking]],'Data for Pull-down'!$AC$4:$AD$9,2,FALSE),"")</f>
        <v/>
      </c>
      <c r="CA94" s="117"/>
      <c r="CB94" s="48"/>
      <c r="CC94" s="51" t="str">
        <f>IFERROR(VLOOKUP(Book1345234[[#This Row],[Regional Ranking]],'Data for Pull-down'!$AE$4:$AF$9,2,FALSE),"")</f>
        <v/>
      </c>
    </row>
    <row r="95" spans="1:81">
      <c r="A95" s="164"/>
      <c r="B95" s="142"/>
      <c r="C95" s="143">
        <f>Book1345234[[#This Row],[FMP]]*2</f>
        <v>0</v>
      </c>
      <c r="D95" s="43"/>
      <c r="E95" s="43"/>
      <c r="F95" s="52"/>
      <c r="G95" s="48"/>
      <c r="H95" s="48"/>
      <c r="I95" s="48"/>
      <c r="J95" s="48"/>
      <c r="K95" s="45" t="str">
        <f>IFERROR(Book1345234[[#This Row],[Project Cost]]/Book1345234[[#This Row],['# of Structures Removed from 1% Annual Chance FP]],"")</f>
        <v/>
      </c>
      <c r="L95" s="48"/>
      <c r="M95" s="48"/>
      <c r="N95" s="45"/>
      <c r="O95" s="156"/>
      <c r="P95" s="125"/>
      <c r="Q95" s="52"/>
      <c r="R95" s="48"/>
      <c r="S95" s="51" t="str">
        <f>IFERROR(VLOOKUP(Book1345234[[#This Row],[ Severity Ranking: Pre-Project Average Depth of Flooding (100-year)]],'Data for Pull-down'!$A$4:$B$9,2,FALSE),"")</f>
        <v/>
      </c>
      <c r="T95" s="100"/>
      <c r="U95" s="52"/>
      <c r="V95" s="52"/>
      <c r="W95" s="52"/>
      <c r="X95" s="48"/>
      <c r="Y95" s="51" t="str">
        <f>IFERROR(VLOOKUP(Book1345234[[#This Row],[Severity Ranking: Community Need (% Population)]],'Data for Pull-down'!$C$4:$D$9,2,FALSE),"")</f>
        <v/>
      </c>
      <c r="Z95" s="99"/>
      <c r="AA95" s="45"/>
      <c r="AB95" s="48"/>
      <c r="AC95" s="51" t="str">
        <f>IFERROR(VLOOKUP(Book1345234[[#This Row],[Flood Risk Reduction ]],'Data for Pull-down'!$E$4:$F$9,2,FALSE),"")</f>
        <v/>
      </c>
      <c r="AD95" s="99"/>
      <c r="AE95" s="118"/>
      <c r="AF95" s="52"/>
      <c r="AG95" s="52"/>
      <c r="AH95" s="48"/>
      <c r="AI95" s="51" t="str">
        <f>IFERROR(VLOOKUP(Book1345234[[#This Row],[Flood Damage Reduction]],'Data for Pull-down'!$G$4:$H$9,2,FALSE),"")</f>
        <v/>
      </c>
      <c r="AJ95" s="145"/>
      <c r="AK95" s="123"/>
      <c r="AL95" s="52"/>
      <c r="AM95" s="51" t="str">
        <f>IFERROR(VLOOKUP(Book1345234[[#This Row],[ Reduction in Critical Facilities Flood Risk]],'Data for Pull-down'!$I$5:$J$9,2,FALSE),"")</f>
        <v/>
      </c>
      <c r="AN95" s="100">
        <f>'Life and Safety Tabular Data'!L93</f>
        <v>0</v>
      </c>
      <c r="AO95" s="146"/>
      <c r="AP95" s="48"/>
      <c r="AQ95" s="51" t="str">
        <f>IFERROR(VLOOKUP(Book1345234[[#This Row],[Life and Safety Ranking (Injury/Loss of Life)]],'Data for Pull-down'!$K$4:$L$9,2,FALSE),"")</f>
        <v/>
      </c>
      <c r="AR95" s="100"/>
      <c r="AS95" s="146"/>
      <c r="AT95" s="146"/>
      <c r="AU95" s="146"/>
      <c r="AV95" s="48"/>
      <c r="AW95" s="51" t="str">
        <f>IFERROR(VLOOKUP(Book1345234[[#This Row],[Water Supply Yield Ranking]],'Data for Pull-down'!$M$4:$N$9,2,FALSE),"")</f>
        <v/>
      </c>
      <c r="AX95" s="100"/>
      <c r="AY95" s="52"/>
      <c r="AZ95" s="48"/>
      <c r="BA95" s="51" t="str">
        <f>IFERROR(VLOOKUP(Book1345234[[#This Row],[Social Vulnerability Ranking]],'Data for Pull-down'!$O$4:$P$9,2,FALSE),"")</f>
        <v/>
      </c>
      <c r="BB95" s="100"/>
      <c r="BC95" s="146"/>
      <c r="BD95" s="48"/>
      <c r="BE95" s="51" t="str">
        <f>IFERROR(VLOOKUP(Book1345234[[#This Row],[Nature-Based Solutions Ranking]],'Data for Pull-down'!$Q$4:$R$9,2,FALSE),"")</f>
        <v/>
      </c>
      <c r="BF95" s="100"/>
      <c r="BG95" s="52"/>
      <c r="BH95" s="48"/>
      <c r="BI95" s="51" t="str">
        <f>IFERROR(VLOOKUP(Book1345234[[#This Row],[Multiple Benefit Ranking]],'Data for Pull-down'!$S$4:$T$9,2,FALSE),"")</f>
        <v/>
      </c>
      <c r="BJ95" s="125"/>
      <c r="BK95" s="146"/>
      <c r="BL95" s="48"/>
      <c r="BM95" s="51" t="str">
        <f>IFERROR(VLOOKUP(Book1345234[[#This Row],[Operations and Maintenance Ranking]],'Data for Pull-down'!$U$4:$V$9,2,FALSE),"")</f>
        <v/>
      </c>
      <c r="BN95" s="100"/>
      <c r="BO95" s="48"/>
      <c r="BP95" s="51" t="str">
        <f>IFERROR(VLOOKUP(Book1345234[[#This Row],[Administrative, Regulatory and Other Obstacle Ranking]],'Data for Pull-down'!$W$4:$X$9,2,FALSE),"")</f>
        <v/>
      </c>
      <c r="BQ95" s="100"/>
      <c r="BR95" s="48"/>
      <c r="BS95" s="51" t="str">
        <f>IFERROR(VLOOKUP(Book1345234[[#This Row],[Environmental Benefit Ranking]],'Data for Pull-down'!$Y$4:$Z$9,2,FALSE),"")</f>
        <v/>
      </c>
      <c r="BT95" s="100"/>
      <c r="BU95" s="52"/>
      <c r="BV95" s="51" t="str">
        <f>IFERROR(VLOOKUP(Book1345234[[#This Row],[Environmental Impact Ranking]],'Data for Pull-down'!$AA$4:$AB$9,2,FALSE),"")</f>
        <v/>
      </c>
      <c r="BW95" s="117"/>
      <c r="BX95" s="123"/>
      <c r="BY95" s="48"/>
      <c r="BZ95" s="51" t="str">
        <f>IFERROR(VLOOKUP(Book1345234[[#This Row],[Mobility Ranking]],'Data for Pull-down'!$AC$4:$AD$9,2,FALSE),"")</f>
        <v/>
      </c>
      <c r="CA95" s="117"/>
      <c r="CB95" s="48"/>
      <c r="CC95" s="51" t="str">
        <f>IFERROR(VLOOKUP(Book1345234[[#This Row],[Regional Ranking]],'Data for Pull-down'!$AE$4:$AF$9,2,FALSE),"")</f>
        <v/>
      </c>
    </row>
    <row r="96" spans="1:81">
      <c r="A96" s="164"/>
      <c r="B96" s="142"/>
      <c r="C96" s="143">
        <f>Book1345234[[#This Row],[FMP]]*2</f>
        <v>0</v>
      </c>
      <c r="D96" s="43"/>
      <c r="E96" s="43"/>
      <c r="F96" s="52"/>
      <c r="G96" s="48"/>
      <c r="H96" s="48"/>
      <c r="I96" s="48"/>
      <c r="J96" s="48"/>
      <c r="K96" s="45" t="str">
        <f>IFERROR(Book1345234[[#This Row],[Project Cost]]/Book1345234[[#This Row],['# of Structures Removed from 1% Annual Chance FP]],"")</f>
        <v/>
      </c>
      <c r="L96" s="48"/>
      <c r="M96" s="48"/>
      <c r="N96" s="45"/>
      <c r="O96" s="156"/>
      <c r="P96" s="125"/>
      <c r="Q96" s="52"/>
      <c r="R96" s="48"/>
      <c r="S96" s="51" t="str">
        <f>IFERROR(VLOOKUP(Book1345234[[#This Row],[ Severity Ranking: Pre-Project Average Depth of Flooding (100-year)]],'Data for Pull-down'!$A$4:$B$9,2,FALSE),"")</f>
        <v/>
      </c>
      <c r="T96" s="100"/>
      <c r="U96" s="52"/>
      <c r="V96" s="52"/>
      <c r="W96" s="52"/>
      <c r="X96" s="48"/>
      <c r="Y96" s="51" t="str">
        <f>IFERROR(VLOOKUP(Book1345234[[#This Row],[Severity Ranking: Community Need (% Population)]],'Data for Pull-down'!$C$4:$D$9,2,FALSE),"")</f>
        <v/>
      </c>
      <c r="Z96" s="99"/>
      <c r="AA96" s="45"/>
      <c r="AB96" s="48"/>
      <c r="AC96" s="51" t="str">
        <f>IFERROR(VLOOKUP(Book1345234[[#This Row],[Flood Risk Reduction ]],'Data for Pull-down'!$E$4:$F$9,2,FALSE),"")</f>
        <v/>
      </c>
      <c r="AD96" s="99"/>
      <c r="AE96" s="118"/>
      <c r="AF96" s="52"/>
      <c r="AG96" s="52"/>
      <c r="AH96" s="48"/>
      <c r="AI96" s="51" t="str">
        <f>IFERROR(VLOOKUP(Book1345234[[#This Row],[Flood Damage Reduction]],'Data for Pull-down'!$G$4:$H$9,2,FALSE),"")</f>
        <v/>
      </c>
      <c r="AJ96" s="145"/>
      <c r="AK96" s="123"/>
      <c r="AL96" s="52"/>
      <c r="AM96" s="51" t="str">
        <f>IFERROR(VLOOKUP(Book1345234[[#This Row],[ Reduction in Critical Facilities Flood Risk]],'Data for Pull-down'!$I$5:$J$9,2,FALSE),"")</f>
        <v/>
      </c>
      <c r="AN96" s="100">
        <f>'Life and Safety Tabular Data'!L94</f>
        <v>0</v>
      </c>
      <c r="AO96" s="146"/>
      <c r="AP96" s="48"/>
      <c r="AQ96" s="51" t="str">
        <f>IFERROR(VLOOKUP(Book1345234[[#This Row],[Life and Safety Ranking (Injury/Loss of Life)]],'Data for Pull-down'!$K$4:$L$9,2,FALSE),"")</f>
        <v/>
      </c>
      <c r="AR96" s="100"/>
      <c r="AS96" s="146"/>
      <c r="AT96" s="146"/>
      <c r="AU96" s="146"/>
      <c r="AV96" s="48"/>
      <c r="AW96" s="51" t="str">
        <f>IFERROR(VLOOKUP(Book1345234[[#This Row],[Water Supply Yield Ranking]],'Data for Pull-down'!$M$4:$N$9,2,FALSE),"")</f>
        <v/>
      </c>
      <c r="AX96" s="100"/>
      <c r="AY96" s="52"/>
      <c r="AZ96" s="48"/>
      <c r="BA96" s="51" t="str">
        <f>IFERROR(VLOOKUP(Book1345234[[#This Row],[Social Vulnerability Ranking]],'Data for Pull-down'!$O$4:$P$9,2,FALSE),"")</f>
        <v/>
      </c>
      <c r="BB96" s="100"/>
      <c r="BC96" s="146"/>
      <c r="BD96" s="48"/>
      <c r="BE96" s="51" t="str">
        <f>IFERROR(VLOOKUP(Book1345234[[#This Row],[Nature-Based Solutions Ranking]],'Data for Pull-down'!$Q$4:$R$9,2,FALSE),"")</f>
        <v/>
      </c>
      <c r="BF96" s="100"/>
      <c r="BG96" s="52"/>
      <c r="BH96" s="48"/>
      <c r="BI96" s="51" t="str">
        <f>IFERROR(VLOOKUP(Book1345234[[#This Row],[Multiple Benefit Ranking]],'Data for Pull-down'!$S$4:$T$9,2,FALSE),"")</f>
        <v/>
      </c>
      <c r="BJ96" s="125"/>
      <c r="BK96" s="146"/>
      <c r="BL96" s="48"/>
      <c r="BM96" s="51" t="str">
        <f>IFERROR(VLOOKUP(Book1345234[[#This Row],[Operations and Maintenance Ranking]],'Data for Pull-down'!$U$4:$V$9,2,FALSE),"")</f>
        <v/>
      </c>
      <c r="BN96" s="100"/>
      <c r="BO96" s="48"/>
      <c r="BP96" s="51" t="str">
        <f>IFERROR(VLOOKUP(Book1345234[[#This Row],[Administrative, Regulatory and Other Obstacle Ranking]],'Data for Pull-down'!$W$4:$X$9,2,FALSE),"")</f>
        <v/>
      </c>
      <c r="BQ96" s="100"/>
      <c r="BR96" s="48"/>
      <c r="BS96" s="51" t="str">
        <f>IFERROR(VLOOKUP(Book1345234[[#This Row],[Environmental Benefit Ranking]],'Data for Pull-down'!$Y$4:$Z$9,2,FALSE),"")</f>
        <v/>
      </c>
      <c r="BT96" s="100"/>
      <c r="BU96" s="52"/>
      <c r="BV96" s="51" t="str">
        <f>IFERROR(VLOOKUP(Book1345234[[#This Row],[Environmental Impact Ranking]],'Data for Pull-down'!$AA$4:$AB$9,2,FALSE),"")</f>
        <v/>
      </c>
      <c r="BW96" s="117"/>
      <c r="BX96" s="123"/>
      <c r="BY96" s="48"/>
      <c r="BZ96" s="51" t="str">
        <f>IFERROR(VLOOKUP(Book1345234[[#This Row],[Mobility Ranking]],'Data for Pull-down'!$AC$4:$AD$9,2,FALSE),"")</f>
        <v/>
      </c>
      <c r="CA96" s="117"/>
      <c r="CB96" s="48"/>
      <c r="CC96" s="51" t="str">
        <f>IFERROR(VLOOKUP(Book1345234[[#This Row],[Regional Ranking]],'Data for Pull-down'!$AE$4:$AF$9,2,FALSE),"")</f>
        <v/>
      </c>
    </row>
    <row r="97" spans="1:81">
      <c r="A97" s="164"/>
      <c r="B97" s="142"/>
      <c r="C97" s="143">
        <f>Book1345234[[#This Row],[FMP]]*2</f>
        <v>0</v>
      </c>
      <c r="D97" s="43"/>
      <c r="E97" s="43"/>
      <c r="F97" s="52"/>
      <c r="G97" s="48"/>
      <c r="H97" s="48"/>
      <c r="I97" s="48"/>
      <c r="J97" s="48"/>
      <c r="K97" s="45" t="str">
        <f>IFERROR(Book1345234[[#This Row],[Project Cost]]/Book1345234[[#This Row],['# of Structures Removed from 1% Annual Chance FP]],"")</f>
        <v/>
      </c>
      <c r="L97" s="48"/>
      <c r="M97" s="48"/>
      <c r="N97" s="45"/>
      <c r="O97" s="156"/>
      <c r="P97" s="125"/>
      <c r="Q97" s="52"/>
      <c r="R97" s="48"/>
      <c r="S97" s="51" t="str">
        <f>IFERROR(VLOOKUP(Book1345234[[#This Row],[ Severity Ranking: Pre-Project Average Depth of Flooding (100-year)]],'Data for Pull-down'!$A$4:$B$9,2,FALSE),"")</f>
        <v/>
      </c>
      <c r="T97" s="100"/>
      <c r="U97" s="52"/>
      <c r="V97" s="52"/>
      <c r="W97" s="52"/>
      <c r="X97" s="48"/>
      <c r="Y97" s="51" t="str">
        <f>IFERROR(VLOOKUP(Book1345234[[#This Row],[Severity Ranking: Community Need (% Population)]],'Data for Pull-down'!$C$4:$D$9,2,FALSE),"")</f>
        <v/>
      </c>
      <c r="Z97" s="99"/>
      <c r="AA97" s="45"/>
      <c r="AB97" s="48"/>
      <c r="AC97" s="51" t="str">
        <f>IFERROR(VLOOKUP(Book1345234[[#This Row],[Flood Risk Reduction ]],'Data for Pull-down'!$E$4:$F$9,2,FALSE),"")</f>
        <v/>
      </c>
      <c r="AD97" s="99"/>
      <c r="AE97" s="118"/>
      <c r="AF97" s="52"/>
      <c r="AG97" s="52"/>
      <c r="AH97" s="48"/>
      <c r="AI97" s="51" t="str">
        <f>IFERROR(VLOOKUP(Book1345234[[#This Row],[Flood Damage Reduction]],'Data for Pull-down'!$G$4:$H$9,2,FALSE),"")</f>
        <v/>
      </c>
      <c r="AJ97" s="145"/>
      <c r="AK97" s="123"/>
      <c r="AL97" s="52"/>
      <c r="AM97" s="51" t="str">
        <f>IFERROR(VLOOKUP(Book1345234[[#This Row],[ Reduction in Critical Facilities Flood Risk]],'Data for Pull-down'!$I$5:$J$9,2,FALSE),"")</f>
        <v/>
      </c>
      <c r="AN97" s="100">
        <f>'Life and Safety Tabular Data'!L95</f>
        <v>0</v>
      </c>
      <c r="AO97" s="146"/>
      <c r="AP97" s="48"/>
      <c r="AQ97" s="51" t="str">
        <f>IFERROR(VLOOKUP(Book1345234[[#This Row],[Life and Safety Ranking (Injury/Loss of Life)]],'Data for Pull-down'!$K$4:$L$9,2,FALSE),"")</f>
        <v/>
      </c>
      <c r="AR97" s="100"/>
      <c r="AS97" s="146"/>
      <c r="AT97" s="146"/>
      <c r="AU97" s="146"/>
      <c r="AV97" s="48"/>
      <c r="AW97" s="51" t="str">
        <f>IFERROR(VLOOKUP(Book1345234[[#This Row],[Water Supply Yield Ranking]],'Data for Pull-down'!$M$4:$N$9,2,FALSE),"")</f>
        <v/>
      </c>
      <c r="AX97" s="100"/>
      <c r="AY97" s="52"/>
      <c r="AZ97" s="48"/>
      <c r="BA97" s="51" t="str">
        <f>IFERROR(VLOOKUP(Book1345234[[#This Row],[Social Vulnerability Ranking]],'Data for Pull-down'!$O$4:$P$9,2,FALSE),"")</f>
        <v/>
      </c>
      <c r="BB97" s="100"/>
      <c r="BC97" s="146"/>
      <c r="BD97" s="48"/>
      <c r="BE97" s="51" t="str">
        <f>IFERROR(VLOOKUP(Book1345234[[#This Row],[Nature-Based Solutions Ranking]],'Data for Pull-down'!$Q$4:$R$9,2,FALSE),"")</f>
        <v/>
      </c>
      <c r="BF97" s="100"/>
      <c r="BG97" s="52"/>
      <c r="BH97" s="48"/>
      <c r="BI97" s="51" t="str">
        <f>IFERROR(VLOOKUP(Book1345234[[#This Row],[Multiple Benefit Ranking]],'Data for Pull-down'!$S$4:$T$9,2,FALSE),"")</f>
        <v/>
      </c>
      <c r="BJ97" s="125"/>
      <c r="BK97" s="146"/>
      <c r="BL97" s="48"/>
      <c r="BM97" s="51" t="str">
        <f>IFERROR(VLOOKUP(Book1345234[[#This Row],[Operations and Maintenance Ranking]],'Data for Pull-down'!$U$4:$V$9,2,FALSE),"")</f>
        <v/>
      </c>
      <c r="BN97" s="100"/>
      <c r="BO97" s="48"/>
      <c r="BP97" s="51" t="str">
        <f>IFERROR(VLOOKUP(Book1345234[[#This Row],[Administrative, Regulatory and Other Obstacle Ranking]],'Data for Pull-down'!$W$4:$X$9,2,FALSE),"")</f>
        <v/>
      </c>
      <c r="BQ97" s="100"/>
      <c r="BR97" s="48"/>
      <c r="BS97" s="51" t="str">
        <f>IFERROR(VLOOKUP(Book1345234[[#This Row],[Environmental Benefit Ranking]],'Data for Pull-down'!$Y$4:$Z$9,2,FALSE),"")</f>
        <v/>
      </c>
      <c r="BT97" s="100"/>
      <c r="BU97" s="52"/>
      <c r="BV97" s="51" t="str">
        <f>IFERROR(VLOOKUP(Book1345234[[#This Row],[Environmental Impact Ranking]],'Data for Pull-down'!$AA$4:$AB$9,2,FALSE),"")</f>
        <v/>
      </c>
      <c r="BW97" s="117"/>
      <c r="BX97" s="123"/>
      <c r="BY97" s="48"/>
      <c r="BZ97" s="51" t="str">
        <f>IFERROR(VLOOKUP(Book1345234[[#This Row],[Mobility Ranking]],'Data for Pull-down'!$AC$4:$AD$9,2,FALSE),"")</f>
        <v/>
      </c>
      <c r="CA97" s="117"/>
      <c r="CB97" s="48"/>
      <c r="CC97" s="51" t="str">
        <f>IFERROR(VLOOKUP(Book1345234[[#This Row],[Regional Ranking]],'Data for Pull-down'!$AE$4:$AF$9,2,FALSE),"")</f>
        <v/>
      </c>
    </row>
    <row r="98" spans="1:81">
      <c r="A98" s="164"/>
      <c r="B98" s="142"/>
      <c r="C98" s="143">
        <f>Book1345234[[#This Row],[FMP]]*2</f>
        <v>0</v>
      </c>
      <c r="D98" s="43"/>
      <c r="E98" s="43"/>
      <c r="F98" s="52"/>
      <c r="G98" s="48"/>
      <c r="H98" s="48"/>
      <c r="I98" s="48"/>
      <c r="J98" s="48"/>
      <c r="K98" s="45" t="str">
        <f>IFERROR(Book1345234[[#This Row],[Project Cost]]/Book1345234[[#This Row],['# of Structures Removed from 1% Annual Chance FP]],"")</f>
        <v/>
      </c>
      <c r="L98" s="48"/>
      <c r="M98" s="48"/>
      <c r="N98" s="45"/>
      <c r="O98" s="156"/>
      <c r="P98" s="125"/>
      <c r="Q98" s="52"/>
      <c r="R98" s="48"/>
      <c r="S98" s="51" t="str">
        <f>IFERROR(VLOOKUP(Book1345234[[#This Row],[ Severity Ranking: Pre-Project Average Depth of Flooding (100-year)]],'Data for Pull-down'!$A$4:$B$9,2,FALSE),"")</f>
        <v/>
      </c>
      <c r="T98" s="100"/>
      <c r="U98" s="52"/>
      <c r="V98" s="52"/>
      <c r="W98" s="52"/>
      <c r="X98" s="48"/>
      <c r="Y98" s="51" t="str">
        <f>IFERROR(VLOOKUP(Book1345234[[#This Row],[Severity Ranking: Community Need (% Population)]],'Data for Pull-down'!$C$4:$D$9,2,FALSE),"")</f>
        <v/>
      </c>
      <c r="Z98" s="99"/>
      <c r="AA98" s="45"/>
      <c r="AB98" s="48"/>
      <c r="AC98" s="51" t="str">
        <f>IFERROR(VLOOKUP(Book1345234[[#This Row],[Flood Risk Reduction ]],'Data for Pull-down'!$E$4:$F$9,2,FALSE),"")</f>
        <v/>
      </c>
      <c r="AD98" s="99"/>
      <c r="AE98" s="118"/>
      <c r="AF98" s="52"/>
      <c r="AG98" s="52"/>
      <c r="AH98" s="48"/>
      <c r="AI98" s="51" t="str">
        <f>IFERROR(VLOOKUP(Book1345234[[#This Row],[Flood Damage Reduction]],'Data for Pull-down'!$G$4:$H$9,2,FALSE),"")</f>
        <v/>
      </c>
      <c r="AJ98" s="145"/>
      <c r="AK98" s="123"/>
      <c r="AL98" s="52"/>
      <c r="AM98" s="51" t="str">
        <f>IFERROR(VLOOKUP(Book1345234[[#This Row],[ Reduction in Critical Facilities Flood Risk]],'Data for Pull-down'!$I$5:$J$9,2,FALSE),"")</f>
        <v/>
      </c>
      <c r="AN98" s="100">
        <f>'Life and Safety Tabular Data'!L96</f>
        <v>0</v>
      </c>
      <c r="AO98" s="146"/>
      <c r="AP98" s="48"/>
      <c r="AQ98" s="51" t="str">
        <f>IFERROR(VLOOKUP(Book1345234[[#This Row],[Life and Safety Ranking (Injury/Loss of Life)]],'Data for Pull-down'!$K$4:$L$9,2,FALSE),"")</f>
        <v/>
      </c>
      <c r="AR98" s="100"/>
      <c r="AS98" s="146"/>
      <c r="AT98" s="146"/>
      <c r="AU98" s="146"/>
      <c r="AV98" s="48"/>
      <c r="AW98" s="51" t="str">
        <f>IFERROR(VLOOKUP(Book1345234[[#This Row],[Water Supply Yield Ranking]],'Data for Pull-down'!$M$4:$N$9,2,FALSE),"")</f>
        <v/>
      </c>
      <c r="AX98" s="100"/>
      <c r="AY98" s="52"/>
      <c r="AZ98" s="48"/>
      <c r="BA98" s="51" t="str">
        <f>IFERROR(VLOOKUP(Book1345234[[#This Row],[Social Vulnerability Ranking]],'Data for Pull-down'!$O$4:$P$9,2,FALSE),"")</f>
        <v/>
      </c>
      <c r="BB98" s="100"/>
      <c r="BC98" s="146"/>
      <c r="BD98" s="48"/>
      <c r="BE98" s="51" t="str">
        <f>IFERROR(VLOOKUP(Book1345234[[#This Row],[Nature-Based Solutions Ranking]],'Data for Pull-down'!$Q$4:$R$9,2,FALSE),"")</f>
        <v/>
      </c>
      <c r="BF98" s="100"/>
      <c r="BG98" s="52"/>
      <c r="BH98" s="48"/>
      <c r="BI98" s="51" t="str">
        <f>IFERROR(VLOOKUP(Book1345234[[#This Row],[Multiple Benefit Ranking]],'Data for Pull-down'!$S$4:$T$9,2,FALSE),"")</f>
        <v/>
      </c>
      <c r="BJ98" s="125"/>
      <c r="BK98" s="146"/>
      <c r="BL98" s="48"/>
      <c r="BM98" s="51" t="str">
        <f>IFERROR(VLOOKUP(Book1345234[[#This Row],[Operations and Maintenance Ranking]],'Data for Pull-down'!$U$4:$V$9,2,FALSE),"")</f>
        <v/>
      </c>
      <c r="BN98" s="100"/>
      <c r="BO98" s="48"/>
      <c r="BP98" s="51" t="str">
        <f>IFERROR(VLOOKUP(Book1345234[[#This Row],[Administrative, Regulatory and Other Obstacle Ranking]],'Data for Pull-down'!$W$4:$X$9,2,FALSE),"")</f>
        <v/>
      </c>
      <c r="BQ98" s="100"/>
      <c r="BR98" s="48"/>
      <c r="BS98" s="51" t="str">
        <f>IFERROR(VLOOKUP(Book1345234[[#This Row],[Environmental Benefit Ranking]],'Data for Pull-down'!$Y$4:$Z$9,2,FALSE),"")</f>
        <v/>
      </c>
      <c r="BT98" s="100"/>
      <c r="BU98" s="52"/>
      <c r="BV98" s="51" t="str">
        <f>IFERROR(VLOOKUP(Book1345234[[#This Row],[Environmental Impact Ranking]],'Data for Pull-down'!$AA$4:$AB$9,2,FALSE),"")</f>
        <v/>
      </c>
      <c r="BW98" s="117"/>
      <c r="BX98" s="123"/>
      <c r="BY98" s="48"/>
      <c r="BZ98" s="51" t="str">
        <f>IFERROR(VLOOKUP(Book1345234[[#This Row],[Mobility Ranking]],'Data for Pull-down'!$AC$4:$AD$9,2,FALSE),"")</f>
        <v/>
      </c>
      <c r="CA98" s="117"/>
      <c r="CB98" s="48"/>
      <c r="CC98" s="51" t="str">
        <f>IFERROR(VLOOKUP(Book1345234[[#This Row],[Regional Ranking]],'Data for Pull-down'!$AE$4:$AF$9,2,FALSE),"")</f>
        <v/>
      </c>
    </row>
    <row r="99" spans="1:81">
      <c r="A99" s="164"/>
      <c r="B99" s="142"/>
      <c r="C99" s="143">
        <f>Book1345234[[#This Row],[FMP]]*2</f>
        <v>0</v>
      </c>
      <c r="D99" s="43"/>
      <c r="E99" s="43"/>
      <c r="F99" s="52"/>
      <c r="G99" s="48"/>
      <c r="H99" s="48"/>
      <c r="I99" s="48"/>
      <c r="J99" s="48"/>
      <c r="K99" s="45" t="str">
        <f>IFERROR(Book1345234[[#This Row],[Project Cost]]/Book1345234[[#This Row],['# of Structures Removed from 1% Annual Chance FP]],"")</f>
        <v/>
      </c>
      <c r="L99" s="48"/>
      <c r="M99" s="48"/>
      <c r="N99" s="45"/>
      <c r="O99" s="156"/>
      <c r="P99" s="125"/>
      <c r="Q99" s="52"/>
      <c r="R99" s="48"/>
      <c r="S99" s="51" t="str">
        <f>IFERROR(VLOOKUP(Book1345234[[#This Row],[ Severity Ranking: Pre-Project Average Depth of Flooding (100-year)]],'Data for Pull-down'!$A$4:$B$9,2,FALSE),"")</f>
        <v/>
      </c>
      <c r="T99" s="100"/>
      <c r="U99" s="52"/>
      <c r="V99" s="52"/>
      <c r="W99" s="52"/>
      <c r="X99" s="48"/>
      <c r="Y99" s="51" t="str">
        <f>IFERROR(VLOOKUP(Book1345234[[#This Row],[Severity Ranking: Community Need (% Population)]],'Data for Pull-down'!$C$4:$D$9,2,FALSE),"")</f>
        <v/>
      </c>
      <c r="Z99" s="99"/>
      <c r="AA99" s="45"/>
      <c r="AB99" s="48"/>
      <c r="AC99" s="51" t="str">
        <f>IFERROR(VLOOKUP(Book1345234[[#This Row],[Flood Risk Reduction ]],'Data for Pull-down'!$E$4:$F$9,2,FALSE),"")</f>
        <v/>
      </c>
      <c r="AD99" s="99"/>
      <c r="AE99" s="118"/>
      <c r="AF99" s="52"/>
      <c r="AG99" s="52"/>
      <c r="AH99" s="48"/>
      <c r="AI99" s="51" t="str">
        <f>IFERROR(VLOOKUP(Book1345234[[#This Row],[Flood Damage Reduction]],'Data for Pull-down'!$G$4:$H$9,2,FALSE),"")</f>
        <v/>
      </c>
      <c r="AJ99" s="145"/>
      <c r="AK99" s="123"/>
      <c r="AL99" s="52"/>
      <c r="AM99" s="51" t="str">
        <f>IFERROR(VLOOKUP(Book1345234[[#This Row],[ Reduction in Critical Facilities Flood Risk]],'Data for Pull-down'!$I$5:$J$9,2,FALSE),"")</f>
        <v/>
      </c>
      <c r="AN99" s="100">
        <f>'Life and Safety Tabular Data'!L97</f>
        <v>0</v>
      </c>
      <c r="AO99" s="146"/>
      <c r="AP99" s="48"/>
      <c r="AQ99" s="51" t="str">
        <f>IFERROR(VLOOKUP(Book1345234[[#This Row],[Life and Safety Ranking (Injury/Loss of Life)]],'Data for Pull-down'!$K$4:$L$9,2,FALSE),"")</f>
        <v/>
      </c>
      <c r="AR99" s="100"/>
      <c r="AS99" s="146"/>
      <c r="AT99" s="146"/>
      <c r="AU99" s="146"/>
      <c r="AV99" s="48"/>
      <c r="AW99" s="51" t="str">
        <f>IFERROR(VLOOKUP(Book1345234[[#This Row],[Water Supply Yield Ranking]],'Data for Pull-down'!$M$4:$N$9,2,FALSE),"")</f>
        <v/>
      </c>
      <c r="AX99" s="100"/>
      <c r="AY99" s="52"/>
      <c r="AZ99" s="48"/>
      <c r="BA99" s="51" t="str">
        <f>IFERROR(VLOOKUP(Book1345234[[#This Row],[Social Vulnerability Ranking]],'Data for Pull-down'!$O$4:$P$9,2,FALSE),"")</f>
        <v/>
      </c>
      <c r="BB99" s="100"/>
      <c r="BC99" s="146"/>
      <c r="BD99" s="48"/>
      <c r="BE99" s="51" t="str">
        <f>IFERROR(VLOOKUP(Book1345234[[#This Row],[Nature-Based Solutions Ranking]],'Data for Pull-down'!$Q$4:$R$9,2,FALSE),"")</f>
        <v/>
      </c>
      <c r="BF99" s="100"/>
      <c r="BG99" s="52"/>
      <c r="BH99" s="48"/>
      <c r="BI99" s="51" t="str">
        <f>IFERROR(VLOOKUP(Book1345234[[#This Row],[Multiple Benefit Ranking]],'Data for Pull-down'!$S$4:$T$9,2,FALSE),"")</f>
        <v/>
      </c>
      <c r="BJ99" s="125"/>
      <c r="BK99" s="146"/>
      <c r="BL99" s="48"/>
      <c r="BM99" s="51" t="str">
        <f>IFERROR(VLOOKUP(Book1345234[[#This Row],[Operations and Maintenance Ranking]],'Data for Pull-down'!$U$4:$V$9,2,FALSE),"")</f>
        <v/>
      </c>
      <c r="BN99" s="100"/>
      <c r="BO99" s="48"/>
      <c r="BP99" s="51" t="str">
        <f>IFERROR(VLOOKUP(Book1345234[[#This Row],[Administrative, Regulatory and Other Obstacle Ranking]],'Data for Pull-down'!$W$4:$X$9,2,FALSE),"")</f>
        <v/>
      </c>
      <c r="BQ99" s="100"/>
      <c r="BR99" s="48"/>
      <c r="BS99" s="51" t="str">
        <f>IFERROR(VLOOKUP(Book1345234[[#This Row],[Environmental Benefit Ranking]],'Data for Pull-down'!$Y$4:$Z$9,2,FALSE),"")</f>
        <v/>
      </c>
      <c r="BT99" s="100"/>
      <c r="BU99" s="52"/>
      <c r="BV99" s="51" t="str">
        <f>IFERROR(VLOOKUP(Book1345234[[#This Row],[Environmental Impact Ranking]],'Data for Pull-down'!$AA$4:$AB$9,2,FALSE),"")</f>
        <v/>
      </c>
      <c r="BW99" s="117"/>
      <c r="BX99" s="123"/>
      <c r="BY99" s="48"/>
      <c r="BZ99" s="51" t="str">
        <f>IFERROR(VLOOKUP(Book1345234[[#This Row],[Mobility Ranking]],'Data for Pull-down'!$AC$4:$AD$9,2,FALSE),"")</f>
        <v/>
      </c>
      <c r="CA99" s="117"/>
      <c r="CB99" s="48"/>
      <c r="CC99" s="51" t="str">
        <f>IFERROR(VLOOKUP(Book1345234[[#This Row],[Regional Ranking]],'Data for Pull-down'!$AE$4:$AF$9,2,FALSE),"")</f>
        <v/>
      </c>
    </row>
    <row r="100" spans="1:81">
      <c r="A100" s="164"/>
      <c r="B100" s="142"/>
      <c r="C100" s="143">
        <f>Book1345234[[#This Row],[FMP]]*2</f>
        <v>0</v>
      </c>
      <c r="D100" s="43"/>
      <c r="E100" s="43"/>
      <c r="F100" s="52"/>
      <c r="G100" s="48"/>
      <c r="H100" s="48"/>
      <c r="I100" s="48"/>
      <c r="J100" s="48"/>
      <c r="K100" s="45" t="str">
        <f>IFERROR(Book1345234[[#This Row],[Project Cost]]/Book1345234[[#This Row],['# of Structures Removed from 1% Annual Chance FP]],"")</f>
        <v/>
      </c>
      <c r="L100" s="48"/>
      <c r="M100" s="48"/>
      <c r="N100" s="45"/>
      <c r="O100" s="156"/>
      <c r="P100" s="125"/>
      <c r="Q100" s="52"/>
      <c r="R100" s="48"/>
      <c r="S100" s="51" t="str">
        <f>IFERROR(VLOOKUP(Book1345234[[#This Row],[ Severity Ranking: Pre-Project Average Depth of Flooding (100-year)]],'Data for Pull-down'!$A$4:$B$9,2,FALSE),"")</f>
        <v/>
      </c>
      <c r="T100" s="100"/>
      <c r="U100" s="52"/>
      <c r="V100" s="52"/>
      <c r="W100" s="52"/>
      <c r="X100" s="48"/>
      <c r="Y100" s="51" t="str">
        <f>IFERROR(VLOOKUP(Book1345234[[#This Row],[Severity Ranking: Community Need (% Population)]],'Data for Pull-down'!$C$4:$D$9,2,FALSE),"")</f>
        <v/>
      </c>
      <c r="Z100" s="99"/>
      <c r="AA100" s="45"/>
      <c r="AB100" s="48"/>
      <c r="AC100" s="51" t="str">
        <f>IFERROR(VLOOKUP(Book1345234[[#This Row],[Flood Risk Reduction ]],'Data for Pull-down'!$E$4:$F$9,2,FALSE),"")</f>
        <v/>
      </c>
      <c r="AD100" s="99"/>
      <c r="AE100" s="118"/>
      <c r="AF100" s="52"/>
      <c r="AG100" s="52"/>
      <c r="AH100" s="48"/>
      <c r="AI100" s="51" t="str">
        <f>IFERROR(VLOOKUP(Book1345234[[#This Row],[Flood Damage Reduction]],'Data for Pull-down'!$G$4:$H$9,2,FALSE),"")</f>
        <v/>
      </c>
      <c r="AJ100" s="145"/>
      <c r="AK100" s="123"/>
      <c r="AL100" s="52"/>
      <c r="AM100" s="51" t="str">
        <f>IFERROR(VLOOKUP(Book1345234[[#This Row],[ Reduction in Critical Facilities Flood Risk]],'Data for Pull-down'!$I$5:$J$9,2,FALSE),"")</f>
        <v/>
      </c>
      <c r="AN100" s="100">
        <f>'Life and Safety Tabular Data'!L98</f>
        <v>0</v>
      </c>
      <c r="AO100" s="146"/>
      <c r="AP100" s="48"/>
      <c r="AQ100" s="51" t="str">
        <f>IFERROR(VLOOKUP(Book1345234[[#This Row],[Life and Safety Ranking (Injury/Loss of Life)]],'Data for Pull-down'!$K$4:$L$9,2,FALSE),"")</f>
        <v/>
      </c>
      <c r="AR100" s="100"/>
      <c r="AS100" s="146"/>
      <c r="AT100" s="146"/>
      <c r="AU100" s="146"/>
      <c r="AV100" s="48"/>
      <c r="AW100" s="51" t="str">
        <f>IFERROR(VLOOKUP(Book1345234[[#This Row],[Water Supply Yield Ranking]],'Data for Pull-down'!$M$4:$N$9,2,FALSE),"")</f>
        <v/>
      </c>
      <c r="AX100" s="100"/>
      <c r="AY100" s="52"/>
      <c r="AZ100" s="48"/>
      <c r="BA100" s="51" t="str">
        <f>IFERROR(VLOOKUP(Book1345234[[#This Row],[Social Vulnerability Ranking]],'Data for Pull-down'!$O$4:$P$9,2,FALSE),"")</f>
        <v/>
      </c>
      <c r="BB100" s="100"/>
      <c r="BC100" s="146"/>
      <c r="BD100" s="48"/>
      <c r="BE100" s="51" t="str">
        <f>IFERROR(VLOOKUP(Book1345234[[#This Row],[Nature-Based Solutions Ranking]],'Data for Pull-down'!$Q$4:$R$9,2,FALSE),"")</f>
        <v/>
      </c>
      <c r="BF100" s="100"/>
      <c r="BG100" s="52"/>
      <c r="BH100" s="48"/>
      <c r="BI100" s="51" t="str">
        <f>IFERROR(VLOOKUP(Book1345234[[#This Row],[Multiple Benefit Ranking]],'Data for Pull-down'!$S$4:$T$9,2,FALSE),"")</f>
        <v/>
      </c>
      <c r="BJ100" s="125"/>
      <c r="BK100" s="146"/>
      <c r="BL100" s="48"/>
      <c r="BM100" s="51" t="str">
        <f>IFERROR(VLOOKUP(Book1345234[[#This Row],[Operations and Maintenance Ranking]],'Data for Pull-down'!$U$4:$V$9,2,FALSE),"")</f>
        <v/>
      </c>
      <c r="BN100" s="100"/>
      <c r="BO100" s="48"/>
      <c r="BP100" s="51" t="str">
        <f>IFERROR(VLOOKUP(Book1345234[[#This Row],[Administrative, Regulatory and Other Obstacle Ranking]],'Data for Pull-down'!$W$4:$X$9,2,FALSE),"")</f>
        <v/>
      </c>
      <c r="BQ100" s="100"/>
      <c r="BR100" s="48"/>
      <c r="BS100" s="51" t="str">
        <f>IFERROR(VLOOKUP(Book1345234[[#This Row],[Environmental Benefit Ranking]],'Data for Pull-down'!$Y$4:$Z$9,2,FALSE),"")</f>
        <v/>
      </c>
      <c r="BT100" s="100"/>
      <c r="BU100" s="52"/>
      <c r="BV100" s="51" t="str">
        <f>IFERROR(VLOOKUP(Book1345234[[#This Row],[Environmental Impact Ranking]],'Data for Pull-down'!$AA$4:$AB$9,2,FALSE),"")</f>
        <v/>
      </c>
      <c r="BW100" s="117"/>
      <c r="BX100" s="123"/>
      <c r="BY100" s="48"/>
      <c r="BZ100" s="51" t="str">
        <f>IFERROR(VLOOKUP(Book1345234[[#This Row],[Mobility Ranking]],'Data for Pull-down'!$AC$4:$AD$9,2,FALSE),"")</f>
        <v/>
      </c>
      <c r="CA100" s="117"/>
      <c r="CB100" s="48"/>
      <c r="CC100" s="51" t="str">
        <f>IFERROR(VLOOKUP(Book1345234[[#This Row],[Regional Ranking]],'Data for Pull-down'!$AE$4:$AF$9,2,FALSE),"")</f>
        <v/>
      </c>
    </row>
    <row r="101" spans="1:81">
      <c r="A101" s="164"/>
      <c r="B101" s="142"/>
      <c r="C101" s="143">
        <f>Book1345234[[#This Row],[FMP]]*2</f>
        <v>0</v>
      </c>
      <c r="D101" s="43"/>
      <c r="E101" s="43"/>
      <c r="F101" s="52"/>
      <c r="G101" s="48"/>
      <c r="H101" s="48"/>
      <c r="I101" s="48"/>
      <c r="J101" s="48"/>
      <c r="K101" s="45" t="str">
        <f>IFERROR(Book1345234[[#This Row],[Project Cost]]/Book1345234[[#This Row],['# of Structures Removed from 1% Annual Chance FP]],"")</f>
        <v/>
      </c>
      <c r="L101" s="48"/>
      <c r="M101" s="48"/>
      <c r="N101" s="45"/>
      <c r="O101" s="156"/>
      <c r="P101" s="125"/>
      <c r="Q101" s="52"/>
      <c r="R101" s="48"/>
      <c r="S101" s="51" t="str">
        <f>IFERROR(VLOOKUP(Book1345234[[#This Row],[ Severity Ranking: Pre-Project Average Depth of Flooding (100-year)]],'Data for Pull-down'!$A$4:$B$9,2,FALSE),"")</f>
        <v/>
      </c>
      <c r="T101" s="100"/>
      <c r="U101" s="52"/>
      <c r="V101" s="52"/>
      <c r="W101" s="52"/>
      <c r="X101" s="48"/>
      <c r="Y101" s="51" t="str">
        <f>IFERROR(VLOOKUP(Book1345234[[#This Row],[Severity Ranking: Community Need (% Population)]],'Data for Pull-down'!$C$4:$D$9,2,FALSE),"")</f>
        <v/>
      </c>
      <c r="Z101" s="99"/>
      <c r="AA101" s="45"/>
      <c r="AB101" s="48"/>
      <c r="AC101" s="51" t="str">
        <f>IFERROR(VLOOKUP(Book1345234[[#This Row],[Flood Risk Reduction ]],'Data for Pull-down'!$E$4:$F$9,2,FALSE),"")</f>
        <v/>
      </c>
      <c r="AD101" s="99"/>
      <c r="AE101" s="118"/>
      <c r="AF101" s="52"/>
      <c r="AG101" s="52"/>
      <c r="AH101" s="48"/>
      <c r="AI101" s="51" t="str">
        <f>IFERROR(VLOOKUP(Book1345234[[#This Row],[Flood Damage Reduction]],'Data for Pull-down'!$G$4:$H$9,2,FALSE),"")</f>
        <v/>
      </c>
      <c r="AJ101" s="145"/>
      <c r="AK101" s="123"/>
      <c r="AL101" s="52"/>
      <c r="AM101" s="51" t="str">
        <f>IFERROR(VLOOKUP(Book1345234[[#This Row],[ Reduction in Critical Facilities Flood Risk]],'Data for Pull-down'!$I$5:$J$9,2,FALSE),"")</f>
        <v/>
      </c>
      <c r="AN101" s="100">
        <f>'Life and Safety Tabular Data'!L99</f>
        <v>0</v>
      </c>
      <c r="AO101" s="146"/>
      <c r="AP101" s="48"/>
      <c r="AQ101" s="51" t="str">
        <f>IFERROR(VLOOKUP(Book1345234[[#This Row],[Life and Safety Ranking (Injury/Loss of Life)]],'Data for Pull-down'!$K$4:$L$9,2,FALSE),"")</f>
        <v/>
      </c>
      <c r="AR101" s="100"/>
      <c r="AS101" s="146"/>
      <c r="AT101" s="146"/>
      <c r="AU101" s="146"/>
      <c r="AV101" s="48"/>
      <c r="AW101" s="51" t="str">
        <f>IFERROR(VLOOKUP(Book1345234[[#This Row],[Water Supply Yield Ranking]],'Data for Pull-down'!$M$4:$N$9,2,FALSE),"")</f>
        <v/>
      </c>
      <c r="AX101" s="100"/>
      <c r="AY101" s="52"/>
      <c r="AZ101" s="48"/>
      <c r="BA101" s="51" t="str">
        <f>IFERROR(VLOOKUP(Book1345234[[#This Row],[Social Vulnerability Ranking]],'Data for Pull-down'!$O$4:$P$9,2,FALSE),"")</f>
        <v/>
      </c>
      <c r="BB101" s="100"/>
      <c r="BC101" s="146"/>
      <c r="BD101" s="48"/>
      <c r="BE101" s="51" t="str">
        <f>IFERROR(VLOOKUP(Book1345234[[#This Row],[Nature-Based Solutions Ranking]],'Data for Pull-down'!$Q$4:$R$9,2,FALSE),"")</f>
        <v/>
      </c>
      <c r="BF101" s="100"/>
      <c r="BG101" s="52"/>
      <c r="BH101" s="48"/>
      <c r="BI101" s="51" t="str">
        <f>IFERROR(VLOOKUP(Book1345234[[#This Row],[Multiple Benefit Ranking]],'Data for Pull-down'!$S$4:$T$9,2,FALSE),"")</f>
        <v/>
      </c>
      <c r="BJ101" s="125"/>
      <c r="BK101" s="146"/>
      <c r="BL101" s="48"/>
      <c r="BM101" s="51" t="str">
        <f>IFERROR(VLOOKUP(Book1345234[[#This Row],[Operations and Maintenance Ranking]],'Data for Pull-down'!$U$4:$V$9,2,FALSE),"")</f>
        <v/>
      </c>
      <c r="BN101" s="100"/>
      <c r="BO101" s="48"/>
      <c r="BP101" s="51" t="str">
        <f>IFERROR(VLOOKUP(Book1345234[[#This Row],[Administrative, Regulatory and Other Obstacle Ranking]],'Data for Pull-down'!$W$4:$X$9,2,FALSE),"")</f>
        <v/>
      </c>
      <c r="BQ101" s="100"/>
      <c r="BR101" s="48"/>
      <c r="BS101" s="51" t="str">
        <f>IFERROR(VLOOKUP(Book1345234[[#This Row],[Environmental Benefit Ranking]],'Data for Pull-down'!$Y$4:$Z$9,2,FALSE),"")</f>
        <v/>
      </c>
      <c r="BT101" s="100"/>
      <c r="BU101" s="52"/>
      <c r="BV101" s="51" t="str">
        <f>IFERROR(VLOOKUP(Book1345234[[#This Row],[Environmental Impact Ranking]],'Data for Pull-down'!$AA$4:$AB$9,2,FALSE),"")</f>
        <v/>
      </c>
      <c r="BW101" s="117"/>
      <c r="BX101" s="123"/>
      <c r="BY101" s="48"/>
      <c r="BZ101" s="51" t="str">
        <f>IFERROR(VLOOKUP(Book1345234[[#This Row],[Mobility Ranking]],'Data for Pull-down'!$AC$4:$AD$9,2,FALSE),"")</f>
        <v/>
      </c>
      <c r="CA101" s="117"/>
      <c r="CB101" s="48"/>
      <c r="CC101" s="51" t="str">
        <f>IFERROR(VLOOKUP(Book1345234[[#This Row],[Regional Ranking]],'Data for Pull-down'!$AE$4:$AF$9,2,FALSE),"")</f>
        <v/>
      </c>
    </row>
    <row r="102" spans="1:81">
      <c r="A102" s="164"/>
      <c r="B102" s="142"/>
      <c r="C102" s="143">
        <f>Book1345234[[#This Row],[FMP]]*2</f>
        <v>0</v>
      </c>
      <c r="D102" s="43"/>
      <c r="E102" s="43"/>
      <c r="F102" s="52"/>
      <c r="G102" s="48"/>
      <c r="H102" s="48"/>
      <c r="I102" s="48"/>
      <c r="J102" s="48"/>
      <c r="K102" s="45" t="str">
        <f>IFERROR(Book1345234[[#This Row],[Project Cost]]/Book1345234[[#This Row],['# of Structures Removed from 1% Annual Chance FP]],"")</f>
        <v/>
      </c>
      <c r="L102" s="48"/>
      <c r="M102" s="48"/>
      <c r="N102" s="45"/>
      <c r="O102" s="156"/>
      <c r="P102" s="125"/>
      <c r="Q102" s="52"/>
      <c r="R102" s="48"/>
      <c r="S102" s="51" t="str">
        <f>IFERROR(VLOOKUP(Book1345234[[#This Row],[ Severity Ranking: Pre-Project Average Depth of Flooding (100-year)]],'Data for Pull-down'!$A$4:$B$9,2,FALSE),"")</f>
        <v/>
      </c>
      <c r="T102" s="100"/>
      <c r="U102" s="52"/>
      <c r="V102" s="52"/>
      <c r="W102" s="52"/>
      <c r="X102" s="48"/>
      <c r="Y102" s="51" t="str">
        <f>IFERROR(VLOOKUP(Book1345234[[#This Row],[Severity Ranking: Community Need (% Population)]],'Data for Pull-down'!$C$4:$D$9,2,FALSE),"")</f>
        <v/>
      </c>
      <c r="Z102" s="99"/>
      <c r="AA102" s="45"/>
      <c r="AB102" s="48"/>
      <c r="AC102" s="51" t="str">
        <f>IFERROR(VLOOKUP(Book1345234[[#This Row],[Flood Risk Reduction ]],'Data for Pull-down'!$E$4:$F$9,2,FALSE),"")</f>
        <v/>
      </c>
      <c r="AD102" s="99"/>
      <c r="AE102" s="118"/>
      <c r="AF102" s="52"/>
      <c r="AG102" s="52"/>
      <c r="AH102" s="48"/>
      <c r="AI102" s="51" t="str">
        <f>IFERROR(VLOOKUP(Book1345234[[#This Row],[Flood Damage Reduction]],'Data for Pull-down'!$G$4:$H$9,2,FALSE),"")</f>
        <v/>
      </c>
      <c r="AJ102" s="145"/>
      <c r="AK102" s="123"/>
      <c r="AL102" s="52"/>
      <c r="AM102" s="51" t="str">
        <f>IFERROR(VLOOKUP(Book1345234[[#This Row],[ Reduction in Critical Facilities Flood Risk]],'Data for Pull-down'!$I$5:$J$9,2,FALSE),"")</f>
        <v/>
      </c>
      <c r="AN102" s="100">
        <f>'Life and Safety Tabular Data'!L100</f>
        <v>0</v>
      </c>
      <c r="AO102" s="146"/>
      <c r="AP102" s="48"/>
      <c r="AQ102" s="51" t="str">
        <f>IFERROR(VLOOKUP(Book1345234[[#This Row],[Life and Safety Ranking (Injury/Loss of Life)]],'Data for Pull-down'!$K$4:$L$9,2,FALSE),"")</f>
        <v/>
      </c>
      <c r="AR102" s="100"/>
      <c r="AS102" s="146"/>
      <c r="AT102" s="146"/>
      <c r="AU102" s="146"/>
      <c r="AV102" s="48"/>
      <c r="AW102" s="51" t="str">
        <f>IFERROR(VLOOKUP(Book1345234[[#This Row],[Water Supply Yield Ranking]],'Data for Pull-down'!$M$4:$N$9,2,FALSE),"")</f>
        <v/>
      </c>
      <c r="AX102" s="100"/>
      <c r="AY102" s="52"/>
      <c r="AZ102" s="48"/>
      <c r="BA102" s="51" t="str">
        <f>IFERROR(VLOOKUP(Book1345234[[#This Row],[Social Vulnerability Ranking]],'Data for Pull-down'!$O$4:$P$9,2,FALSE),"")</f>
        <v/>
      </c>
      <c r="BB102" s="100"/>
      <c r="BC102" s="146"/>
      <c r="BD102" s="48"/>
      <c r="BE102" s="51" t="str">
        <f>IFERROR(VLOOKUP(Book1345234[[#This Row],[Nature-Based Solutions Ranking]],'Data for Pull-down'!$Q$4:$R$9,2,FALSE),"")</f>
        <v/>
      </c>
      <c r="BF102" s="100"/>
      <c r="BG102" s="52"/>
      <c r="BH102" s="48"/>
      <c r="BI102" s="51" t="str">
        <f>IFERROR(VLOOKUP(Book1345234[[#This Row],[Multiple Benefit Ranking]],'Data for Pull-down'!$S$4:$T$9,2,FALSE),"")</f>
        <v/>
      </c>
      <c r="BJ102" s="125"/>
      <c r="BK102" s="146"/>
      <c r="BL102" s="48"/>
      <c r="BM102" s="51" t="str">
        <f>IFERROR(VLOOKUP(Book1345234[[#This Row],[Operations and Maintenance Ranking]],'Data for Pull-down'!$U$4:$V$9,2,FALSE),"")</f>
        <v/>
      </c>
      <c r="BN102" s="100"/>
      <c r="BO102" s="48"/>
      <c r="BP102" s="51" t="str">
        <f>IFERROR(VLOOKUP(Book1345234[[#This Row],[Administrative, Regulatory and Other Obstacle Ranking]],'Data for Pull-down'!$W$4:$X$9,2,FALSE),"")</f>
        <v/>
      </c>
      <c r="BQ102" s="100"/>
      <c r="BR102" s="48"/>
      <c r="BS102" s="51" t="str">
        <f>IFERROR(VLOOKUP(Book1345234[[#This Row],[Environmental Benefit Ranking]],'Data for Pull-down'!$Y$4:$Z$9,2,FALSE),"")</f>
        <v/>
      </c>
      <c r="BT102" s="100"/>
      <c r="BU102" s="52"/>
      <c r="BV102" s="51" t="str">
        <f>IFERROR(VLOOKUP(Book1345234[[#This Row],[Environmental Impact Ranking]],'Data for Pull-down'!$AA$4:$AB$9,2,FALSE),"")</f>
        <v/>
      </c>
      <c r="BW102" s="117"/>
      <c r="BX102" s="123"/>
      <c r="BY102" s="48"/>
      <c r="BZ102" s="51" t="str">
        <f>IFERROR(VLOOKUP(Book1345234[[#This Row],[Mobility Ranking]],'Data for Pull-down'!$AC$4:$AD$9,2,FALSE),"")</f>
        <v/>
      </c>
      <c r="CA102" s="117"/>
      <c r="CB102" s="48"/>
      <c r="CC102" s="51" t="str">
        <f>IFERROR(VLOOKUP(Book1345234[[#This Row],[Regional Ranking]],'Data for Pull-down'!$AE$4:$AF$9,2,FALSE),"")</f>
        <v/>
      </c>
    </row>
    <row r="103" spans="1:81">
      <c r="A103" s="164"/>
      <c r="B103" s="142"/>
      <c r="C103" s="143">
        <f>Book1345234[[#This Row],[FMP]]*2</f>
        <v>0</v>
      </c>
      <c r="D103" s="43"/>
      <c r="E103" s="43"/>
      <c r="F103" s="52"/>
      <c r="G103" s="48"/>
      <c r="H103" s="48"/>
      <c r="I103" s="48"/>
      <c r="J103" s="48"/>
      <c r="K103" s="45" t="str">
        <f>IFERROR(Book1345234[[#This Row],[Project Cost]]/Book1345234[[#This Row],['# of Structures Removed from 1% Annual Chance FP]],"")</f>
        <v/>
      </c>
      <c r="L103" s="48"/>
      <c r="M103" s="48"/>
      <c r="N103" s="45"/>
      <c r="O103" s="156"/>
      <c r="P103" s="125"/>
      <c r="Q103" s="52"/>
      <c r="R103" s="48"/>
      <c r="S103" s="51" t="str">
        <f>IFERROR(VLOOKUP(Book1345234[[#This Row],[ Severity Ranking: Pre-Project Average Depth of Flooding (100-year)]],'Data for Pull-down'!$A$4:$B$9,2,FALSE),"")</f>
        <v/>
      </c>
      <c r="T103" s="100"/>
      <c r="U103" s="52"/>
      <c r="V103" s="52"/>
      <c r="W103" s="52"/>
      <c r="X103" s="48"/>
      <c r="Y103" s="51" t="str">
        <f>IFERROR(VLOOKUP(Book1345234[[#This Row],[Severity Ranking: Community Need (% Population)]],'Data for Pull-down'!$C$4:$D$9,2,FALSE),"")</f>
        <v/>
      </c>
      <c r="Z103" s="99"/>
      <c r="AA103" s="45"/>
      <c r="AB103" s="48"/>
      <c r="AC103" s="51" t="str">
        <f>IFERROR(VLOOKUP(Book1345234[[#This Row],[Flood Risk Reduction ]],'Data for Pull-down'!$E$4:$F$9,2,FALSE),"")</f>
        <v/>
      </c>
      <c r="AD103" s="99"/>
      <c r="AE103" s="118"/>
      <c r="AF103" s="52"/>
      <c r="AG103" s="52"/>
      <c r="AH103" s="48"/>
      <c r="AI103" s="51" t="str">
        <f>IFERROR(VLOOKUP(Book1345234[[#This Row],[Flood Damage Reduction]],'Data for Pull-down'!$G$4:$H$9,2,FALSE),"")</f>
        <v/>
      </c>
      <c r="AJ103" s="145"/>
      <c r="AK103" s="123"/>
      <c r="AL103" s="52"/>
      <c r="AM103" s="51" t="str">
        <f>IFERROR(VLOOKUP(Book1345234[[#This Row],[ Reduction in Critical Facilities Flood Risk]],'Data for Pull-down'!$I$5:$J$9,2,FALSE),"")</f>
        <v/>
      </c>
      <c r="AN103" s="100">
        <f>'Life and Safety Tabular Data'!L101</f>
        <v>0</v>
      </c>
      <c r="AO103" s="146"/>
      <c r="AP103" s="48"/>
      <c r="AQ103" s="51" t="str">
        <f>IFERROR(VLOOKUP(Book1345234[[#This Row],[Life and Safety Ranking (Injury/Loss of Life)]],'Data for Pull-down'!$K$4:$L$9,2,FALSE),"")</f>
        <v/>
      </c>
      <c r="AR103" s="100"/>
      <c r="AS103" s="146"/>
      <c r="AT103" s="146"/>
      <c r="AU103" s="146"/>
      <c r="AV103" s="48"/>
      <c r="AW103" s="51" t="str">
        <f>IFERROR(VLOOKUP(Book1345234[[#This Row],[Water Supply Yield Ranking]],'Data for Pull-down'!$M$4:$N$9,2,FALSE),"")</f>
        <v/>
      </c>
      <c r="AX103" s="100"/>
      <c r="AY103" s="52"/>
      <c r="AZ103" s="48"/>
      <c r="BA103" s="51" t="str">
        <f>IFERROR(VLOOKUP(Book1345234[[#This Row],[Social Vulnerability Ranking]],'Data for Pull-down'!$O$4:$P$9,2,FALSE),"")</f>
        <v/>
      </c>
      <c r="BB103" s="100"/>
      <c r="BC103" s="146"/>
      <c r="BD103" s="48"/>
      <c r="BE103" s="51" t="str">
        <f>IFERROR(VLOOKUP(Book1345234[[#This Row],[Nature-Based Solutions Ranking]],'Data for Pull-down'!$Q$4:$R$9,2,FALSE),"")</f>
        <v/>
      </c>
      <c r="BF103" s="100"/>
      <c r="BG103" s="52"/>
      <c r="BH103" s="48"/>
      <c r="BI103" s="51" t="str">
        <f>IFERROR(VLOOKUP(Book1345234[[#This Row],[Multiple Benefit Ranking]],'Data for Pull-down'!$S$4:$T$9,2,FALSE),"")</f>
        <v/>
      </c>
      <c r="BJ103" s="125"/>
      <c r="BK103" s="146"/>
      <c r="BL103" s="48"/>
      <c r="BM103" s="51" t="str">
        <f>IFERROR(VLOOKUP(Book1345234[[#This Row],[Operations and Maintenance Ranking]],'Data for Pull-down'!$U$4:$V$9,2,FALSE),"")</f>
        <v/>
      </c>
      <c r="BN103" s="100"/>
      <c r="BO103" s="48"/>
      <c r="BP103" s="51" t="str">
        <f>IFERROR(VLOOKUP(Book1345234[[#This Row],[Administrative, Regulatory and Other Obstacle Ranking]],'Data for Pull-down'!$W$4:$X$9,2,FALSE),"")</f>
        <v/>
      </c>
      <c r="BQ103" s="100"/>
      <c r="BR103" s="48"/>
      <c r="BS103" s="51" t="str">
        <f>IFERROR(VLOOKUP(Book1345234[[#This Row],[Environmental Benefit Ranking]],'Data for Pull-down'!$Y$4:$Z$9,2,FALSE),"")</f>
        <v/>
      </c>
      <c r="BT103" s="100"/>
      <c r="BU103" s="52"/>
      <c r="BV103" s="51" t="str">
        <f>IFERROR(VLOOKUP(Book1345234[[#This Row],[Environmental Impact Ranking]],'Data for Pull-down'!$AA$4:$AB$9,2,FALSE),"")</f>
        <v/>
      </c>
      <c r="BW103" s="117"/>
      <c r="BX103" s="123"/>
      <c r="BY103" s="48"/>
      <c r="BZ103" s="51" t="str">
        <f>IFERROR(VLOOKUP(Book1345234[[#This Row],[Mobility Ranking]],'Data for Pull-down'!$AC$4:$AD$9,2,FALSE),"")</f>
        <v/>
      </c>
      <c r="CA103" s="117"/>
      <c r="CB103" s="48"/>
      <c r="CC103" s="51" t="str">
        <f>IFERROR(VLOOKUP(Book1345234[[#This Row],[Regional Ranking]],'Data for Pull-down'!$AE$4:$AF$9,2,FALSE),"")</f>
        <v/>
      </c>
    </row>
    <row r="104" spans="1:81">
      <c r="A104" s="164"/>
      <c r="B104" s="142"/>
      <c r="C104" s="143">
        <f>Book1345234[[#This Row],[FMP]]*2</f>
        <v>0</v>
      </c>
      <c r="D104" s="43"/>
      <c r="E104" s="43"/>
      <c r="F104" s="52"/>
      <c r="G104" s="48"/>
      <c r="H104" s="48"/>
      <c r="I104" s="48"/>
      <c r="J104" s="48"/>
      <c r="K104" s="45" t="str">
        <f>IFERROR(Book1345234[[#This Row],[Project Cost]]/Book1345234[[#This Row],['# of Structures Removed from 1% Annual Chance FP]],"")</f>
        <v/>
      </c>
      <c r="L104" s="48"/>
      <c r="M104" s="48"/>
      <c r="N104" s="45"/>
      <c r="O104" s="156"/>
      <c r="P104" s="125"/>
      <c r="Q104" s="52"/>
      <c r="R104" s="48"/>
      <c r="S104" s="51" t="str">
        <f>IFERROR(VLOOKUP(Book1345234[[#This Row],[ Severity Ranking: Pre-Project Average Depth of Flooding (100-year)]],'Data for Pull-down'!$A$4:$B$9,2,FALSE),"")</f>
        <v/>
      </c>
      <c r="T104" s="100"/>
      <c r="U104" s="52"/>
      <c r="V104" s="52"/>
      <c r="W104" s="52"/>
      <c r="X104" s="48"/>
      <c r="Y104" s="51" t="str">
        <f>IFERROR(VLOOKUP(Book1345234[[#This Row],[Severity Ranking: Community Need (% Population)]],'Data for Pull-down'!$C$4:$D$9,2,FALSE),"")</f>
        <v/>
      </c>
      <c r="Z104" s="99"/>
      <c r="AA104" s="45"/>
      <c r="AB104" s="48"/>
      <c r="AC104" s="51" t="str">
        <f>IFERROR(VLOOKUP(Book1345234[[#This Row],[Flood Risk Reduction ]],'Data for Pull-down'!$E$4:$F$9,2,FALSE),"")</f>
        <v/>
      </c>
      <c r="AD104" s="99"/>
      <c r="AE104" s="118"/>
      <c r="AF104" s="52"/>
      <c r="AG104" s="52"/>
      <c r="AH104" s="48"/>
      <c r="AI104" s="51" t="str">
        <f>IFERROR(VLOOKUP(Book1345234[[#This Row],[Flood Damage Reduction]],'Data for Pull-down'!$G$4:$H$9,2,FALSE),"")</f>
        <v/>
      </c>
      <c r="AJ104" s="145"/>
      <c r="AK104" s="123"/>
      <c r="AL104" s="52"/>
      <c r="AM104" s="51" t="str">
        <f>IFERROR(VLOOKUP(Book1345234[[#This Row],[ Reduction in Critical Facilities Flood Risk]],'Data for Pull-down'!$I$5:$J$9,2,FALSE),"")</f>
        <v/>
      </c>
      <c r="AN104" s="100">
        <f>'Life and Safety Tabular Data'!L102</f>
        <v>0</v>
      </c>
      <c r="AO104" s="146"/>
      <c r="AP104" s="48"/>
      <c r="AQ104" s="51" t="str">
        <f>IFERROR(VLOOKUP(Book1345234[[#This Row],[Life and Safety Ranking (Injury/Loss of Life)]],'Data for Pull-down'!$K$4:$L$9,2,FALSE),"")</f>
        <v/>
      </c>
      <c r="AR104" s="100"/>
      <c r="AS104" s="146"/>
      <c r="AT104" s="146"/>
      <c r="AU104" s="146"/>
      <c r="AV104" s="48"/>
      <c r="AW104" s="51" t="str">
        <f>IFERROR(VLOOKUP(Book1345234[[#This Row],[Water Supply Yield Ranking]],'Data for Pull-down'!$M$4:$N$9,2,FALSE),"")</f>
        <v/>
      </c>
      <c r="AX104" s="100"/>
      <c r="AY104" s="52"/>
      <c r="AZ104" s="48"/>
      <c r="BA104" s="51" t="str">
        <f>IFERROR(VLOOKUP(Book1345234[[#This Row],[Social Vulnerability Ranking]],'Data for Pull-down'!$O$4:$P$9,2,FALSE),"")</f>
        <v/>
      </c>
      <c r="BB104" s="100"/>
      <c r="BC104" s="146"/>
      <c r="BD104" s="48"/>
      <c r="BE104" s="51" t="str">
        <f>IFERROR(VLOOKUP(Book1345234[[#This Row],[Nature-Based Solutions Ranking]],'Data for Pull-down'!$Q$4:$R$9,2,FALSE),"")</f>
        <v/>
      </c>
      <c r="BF104" s="100"/>
      <c r="BG104" s="52"/>
      <c r="BH104" s="48"/>
      <c r="BI104" s="51" t="str">
        <f>IFERROR(VLOOKUP(Book1345234[[#This Row],[Multiple Benefit Ranking]],'Data for Pull-down'!$S$4:$T$9,2,FALSE),"")</f>
        <v/>
      </c>
      <c r="BJ104" s="125"/>
      <c r="BK104" s="146"/>
      <c r="BL104" s="48"/>
      <c r="BM104" s="51" t="str">
        <f>IFERROR(VLOOKUP(Book1345234[[#This Row],[Operations and Maintenance Ranking]],'Data for Pull-down'!$U$4:$V$9,2,FALSE),"")</f>
        <v/>
      </c>
      <c r="BN104" s="100"/>
      <c r="BO104" s="48"/>
      <c r="BP104" s="51" t="str">
        <f>IFERROR(VLOOKUP(Book1345234[[#This Row],[Administrative, Regulatory and Other Obstacle Ranking]],'Data for Pull-down'!$W$4:$X$9,2,FALSE),"")</f>
        <v/>
      </c>
      <c r="BQ104" s="100"/>
      <c r="BR104" s="48"/>
      <c r="BS104" s="51" t="str">
        <f>IFERROR(VLOOKUP(Book1345234[[#This Row],[Environmental Benefit Ranking]],'Data for Pull-down'!$Y$4:$Z$9,2,FALSE),"")</f>
        <v/>
      </c>
      <c r="BT104" s="100"/>
      <c r="BU104" s="52"/>
      <c r="BV104" s="51" t="str">
        <f>IFERROR(VLOOKUP(Book1345234[[#This Row],[Environmental Impact Ranking]],'Data for Pull-down'!$AA$4:$AB$9,2,FALSE),"")</f>
        <v/>
      </c>
      <c r="BW104" s="117"/>
      <c r="BX104" s="123"/>
      <c r="BY104" s="48"/>
      <c r="BZ104" s="51" t="str">
        <f>IFERROR(VLOOKUP(Book1345234[[#This Row],[Mobility Ranking]],'Data for Pull-down'!$AC$4:$AD$9,2,FALSE),"")</f>
        <v/>
      </c>
      <c r="CA104" s="117"/>
      <c r="CB104" s="48"/>
      <c r="CC104" s="51" t="str">
        <f>IFERROR(VLOOKUP(Book1345234[[#This Row],[Regional Ranking]],'Data for Pull-down'!$AE$4:$AF$9,2,FALSE),"")</f>
        <v/>
      </c>
    </row>
    <row r="105" spans="1:81">
      <c r="A105" s="164"/>
      <c r="B105" s="142"/>
      <c r="C105" s="143">
        <f>Book1345234[[#This Row],[FMP]]*2</f>
        <v>0</v>
      </c>
      <c r="D105" s="43"/>
      <c r="E105" s="43"/>
      <c r="F105" s="52"/>
      <c r="G105" s="48"/>
      <c r="H105" s="48"/>
      <c r="I105" s="48"/>
      <c r="J105" s="48"/>
      <c r="K105" s="45" t="str">
        <f>IFERROR(Book1345234[[#This Row],[Project Cost]]/Book1345234[[#This Row],['# of Structures Removed from 1% Annual Chance FP]],"")</f>
        <v/>
      </c>
      <c r="L105" s="48"/>
      <c r="M105" s="48"/>
      <c r="N105" s="45"/>
      <c r="O105" s="156"/>
      <c r="P105" s="125"/>
      <c r="Q105" s="52"/>
      <c r="R105" s="48"/>
      <c r="S105" s="51" t="str">
        <f>IFERROR(VLOOKUP(Book1345234[[#This Row],[ Severity Ranking: Pre-Project Average Depth of Flooding (100-year)]],'Data for Pull-down'!$A$4:$B$9,2,FALSE),"")</f>
        <v/>
      </c>
      <c r="T105" s="100"/>
      <c r="U105" s="52"/>
      <c r="V105" s="52"/>
      <c r="W105" s="52"/>
      <c r="X105" s="48"/>
      <c r="Y105" s="51" t="str">
        <f>IFERROR(VLOOKUP(Book1345234[[#This Row],[Severity Ranking: Community Need (% Population)]],'Data for Pull-down'!$C$4:$D$9,2,FALSE),"")</f>
        <v/>
      </c>
      <c r="Z105" s="99"/>
      <c r="AA105" s="45"/>
      <c r="AB105" s="48"/>
      <c r="AC105" s="51" t="str">
        <f>IFERROR(VLOOKUP(Book1345234[[#This Row],[Flood Risk Reduction ]],'Data for Pull-down'!$E$4:$F$9,2,FALSE),"")</f>
        <v/>
      </c>
      <c r="AD105" s="99"/>
      <c r="AE105" s="118"/>
      <c r="AF105" s="52"/>
      <c r="AG105" s="52"/>
      <c r="AH105" s="48"/>
      <c r="AI105" s="51" t="str">
        <f>IFERROR(VLOOKUP(Book1345234[[#This Row],[Flood Damage Reduction]],'Data for Pull-down'!$G$4:$H$9,2,FALSE),"")</f>
        <v/>
      </c>
      <c r="AJ105" s="145"/>
      <c r="AK105" s="123"/>
      <c r="AL105" s="52"/>
      <c r="AM105" s="51" t="str">
        <f>IFERROR(VLOOKUP(Book1345234[[#This Row],[ Reduction in Critical Facilities Flood Risk]],'Data for Pull-down'!$I$5:$J$9,2,FALSE),"")</f>
        <v/>
      </c>
      <c r="AN105" s="100">
        <f>'Life and Safety Tabular Data'!L103</f>
        <v>0</v>
      </c>
      <c r="AO105" s="146"/>
      <c r="AP105" s="48"/>
      <c r="AQ105" s="51" t="str">
        <f>IFERROR(VLOOKUP(Book1345234[[#This Row],[Life and Safety Ranking (Injury/Loss of Life)]],'Data for Pull-down'!$K$4:$L$9,2,FALSE),"")</f>
        <v/>
      </c>
      <c r="AR105" s="100"/>
      <c r="AS105" s="146"/>
      <c r="AT105" s="146"/>
      <c r="AU105" s="146"/>
      <c r="AV105" s="48"/>
      <c r="AW105" s="51" t="str">
        <f>IFERROR(VLOOKUP(Book1345234[[#This Row],[Water Supply Yield Ranking]],'Data for Pull-down'!$M$4:$N$9,2,FALSE),"")</f>
        <v/>
      </c>
      <c r="AX105" s="100"/>
      <c r="AY105" s="52"/>
      <c r="AZ105" s="48"/>
      <c r="BA105" s="51" t="str">
        <f>IFERROR(VLOOKUP(Book1345234[[#This Row],[Social Vulnerability Ranking]],'Data for Pull-down'!$O$4:$P$9,2,FALSE),"")</f>
        <v/>
      </c>
      <c r="BB105" s="100"/>
      <c r="BC105" s="146"/>
      <c r="BD105" s="48"/>
      <c r="BE105" s="51" t="str">
        <f>IFERROR(VLOOKUP(Book1345234[[#This Row],[Nature-Based Solutions Ranking]],'Data for Pull-down'!$Q$4:$R$9,2,FALSE),"")</f>
        <v/>
      </c>
      <c r="BF105" s="100"/>
      <c r="BG105" s="52"/>
      <c r="BH105" s="48"/>
      <c r="BI105" s="51" t="str">
        <f>IFERROR(VLOOKUP(Book1345234[[#This Row],[Multiple Benefit Ranking]],'Data for Pull-down'!$S$4:$T$9,2,FALSE),"")</f>
        <v/>
      </c>
      <c r="BJ105" s="125"/>
      <c r="BK105" s="146"/>
      <c r="BL105" s="48"/>
      <c r="BM105" s="51" t="str">
        <f>IFERROR(VLOOKUP(Book1345234[[#This Row],[Operations and Maintenance Ranking]],'Data for Pull-down'!$U$4:$V$9,2,FALSE),"")</f>
        <v/>
      </c>
      <c r="BN105" s="100"/>
      <c r="BO105" s="48"/>
      <c r="BP105" s="51" t="str">
        <f>IFERROR(VLOOKUP(Book1345234[[#This Row],[Administrative, Regulatory and Other Obstacle Ranking]],'Data for Pull-down'!$W$4:$X$9,2,FALSE),"")</f>
        <v/>
      </c>
      <c r="BQ105" s="100"/>
      <c r="BR105" s="48"/>
      <c r="BS105" s="51" t="str">
        <f>IFERROR(VLOOKUP(Book1345234[[#This Row],[Environmental Benefit Ranking]],'Data for Pull-down'!$Y$4:$Z$9,2,FALSE),"")</f>
        <v/>
      </c>
      <c r="BT105" s="100"/>
      <c r="BU105" s="52"/>
      <c r="BV105" s="51" t="str">
        <f>IFERROR(VLOOKUP(Book1345234[[#This Row],[Environmental Impact Ranking]],'Data for Pull-down'!$AA$4:$AB$9,2,FALSE),"")</f>
        <v/>
      </c>
      <c r="BW105" s="117"/>
      <c r="BX105" s="123"/>
      <c r="BY105" s="48"/>
      <c r="BZ105" s="51" t="str">
        <f>IFERROR(VLOOKUP(Book1345234[[#This Row],[Mobility Ranking]],'Data for Pull-down'!$AC$4:$AD$9,2,FALSE),"")</f>
        <v/>
      </c>
      <c r="CA105" s="117"/>
      <c r="CB105" s="48"/>
      <c r="CC105" s="51" t="str">
        <f>IFERROR(VLOOKUP(Book1345234[[#This Row],[Regional Ranking]],'Data for Pull-down'!$AE$4:$AF$9,2,FALSE),"")</f>
        <v/>
      </c>
    </row>
    <row r="106" spans="1:81">
      <c r="A106" s="164"/>
      <c r="B106" s="142"/>
      <c r="C106" s="143">
        <f>Book1345234[[#This Row],[FMP]]*2</f>
        <v>0</v>
      </c>
      <c r="D106" s="43"/>
      <c r="E106" s="43"/>
      <c r="F106" s="52"/>
      <c r="G106" s="48"/>
      <c r="H106" s="48"/>
      <c r="I106" s="48"/>
      <c r="J106" s="48"/>
      <c r="K106" s="45" t="str">
        <f>IFERROR(Book1345234[[#This Row],[Project Cost]]/Book1345234[[#This Row],['# of Structures Removed from 1% Annual Chance FP]],"")</f>
        <v/>
      </c>
      <c r="L106" s="48"/>
      <c r="M106" s="48"/>
      <c r="N106" s="45"/>
      <c r="O106" s="156"/>
      <c r="P106" s="125"/>
      <c r="Q106" s="52"/>
      <c r="R106" s="48"/>
      <c r="S106" s="51" t="str">
        <f>IFERROR(VLOOKUP(Book1345234[[#This Row],[ Severity Ranking: Pre-Project Average Depth of Flooding (100-year)]],'Data for Pull-down'!$A$4:$B$9,2,FALSE),"")</f>
        <v/>
      </c>
      <c r="T106" s="100"/>
      <c r="U106" s="52"/>
      <c r="V106" s="52"/>
      <c r="W106" s="52"/>
      <c r="X106" s="48"/>
      <c r="Y106" s="51" t="str">
        <f>IFERROR(VLOOKUP(Book1345234[[#This Row],[Severity Ranking: Community Need (% Population)]],'Data for Pull-down'!$C$4:$D$9,2,FALSE),"")</f>
        <v/>
      </c>
      <c r="Z106" s="99"/>
      <c r="AA106" s="45"/>
      <c r="AB106" s="48"/>
      <c r="AC106" s="51" t="str">
        <f>IFERROR(VLOOKUP(Book1345234[[#This Row],[Flood Risk Reduction ]],'Data for Pull-down'!$E$4:$F$9,2,FALSE),"")</f>
        <v/>
      </c>
      <c r="AD106" s="99"/>
      <c r="AE106" s="118"/>
      <c r="AF106" s="52"/>
      <c r="AG106" s="52"/>
      <c r="AH106" s="48"/>
      <c r="AI106" s="51" t="str">
        <f>IFERROR(VLOOKUP(Book1345234[[#This Row],[Flood Damage Reduction]],'Data for Pull-down'!$G$4:$H$9,2,FALSE),"")</f>
        <v/>
      </c>
      <c r="AJ106" s="145"/>
      <c r="AK106" s="123"/>
      <c r="AL106" s="52"/>
      <c r="AM106" s="51" t="str">
        <f>IFERROR(VLOOKUP(Book1345234[[#This Row],[ Reduction in Critical Facilities Flood Risk]],'Data for Pull-down'!$I$5:$J$9,2,FALSE),"")</f>
        <v/>
      </c>
      <c r="AN106" s="100">
        <f>'Life and Safety Tabular Data'!L104</f>
        <v>0</v>
      </c>
      <c r="AO106" s="146"/>
      <c r="AP106" s="48"/>
      <c r="AQ106" s="51" t="str">
        <f>IFERROR(VLOOKUP(Book1345234[[#This Row],[Life and Safety Ranking (Injury/Loss of Life)]],'Data for Pull-down'!$K$4:$L$9,2,FALSE),"")</f>
        <v/>
      </c>
      <c r="AR106" s="100"/>
      <c r="AS106" s="146"/>
      <c r="AT106" s="146"/>
      <c r="AU106" s="146"/>
      <c r="AV106" s="48"/>
      <c r="AW106" s="51" t="str">
        <f>IFERROR(VLOOKUP(Book1345234[[#This Row],[Water Supply Yield Ranking]],'Data for Pull-down'!$M$4:$N$9,2,FALSE),"")</f>
        <v/>
      </c>
      <c r="AX106" s="100"/>
      <c r="AY106" s="52"/>
      <c r="AZ106" s="48"/>
      <c r="BA106" s="51" t="str">
        <f>IFERROR(VLOOKUP(Book1345234[[#This Row],[Social Vulnerability Ranking]],'Data for Pull-down'!$O$4:$P$9,2,FALSE),"")</f>
        <v/>
      </c>
      <c r="BB106" s="100"/>
      <c r="BC106" s="146"/>
      <c r="BD106" s="48"/>
      <c r="BE106" s="51" t="str">
        <f>IFERROR(VLOOKUP(Book1345234[[#This Row],[Nature-Based Solutions Ranking]],'Data for Pull-down'!$Q$4:$R$9,2,FALSE),"")</f>
        <v/>
      </c>
      <c r="BF106" s="100"/>
      <c r="BG106" s="52"/>
      <c r="BH106" s="48"/>
      <c r="BI106" s="51" t="str">
        <f>IFERROR(VLOOKUP(Book1345234[[#This Row],[Multiple Benefit Ranking]],'Data for Pull-down'!$S$4:$T$9,2,FALSE),"")</f>
        <v/>
      </c>
      <c r="BJ106" s="125"/>
      <c r="BK106" s="146"/>
      <c r="BL106" s="48"/>
      <c r="BM106" s="51" t="str">
        <f>IFERROR(VLOOKUP(Book1345234[[#This Row],[Operations and Maintenance Ranking]],'Data for Pull-down'!$U$4:$V$9,2,FALSE),"")</f>
        <v/>
      </c>
      <c r="BN106" s="100"/>
      <c r="BO106" s="48"/>
      <c r="BP106" s="51" t="str">
        <f>IFERROR(VLOOKUP(Book1345234[[#This Row],[Administrative, Regulatory and Other Obstacle Ranking]],'Data for Pull-down'!$W$4:$X$9,2,FALSE),"")</f>
        <v/>
      </c>
      <c r="BQ106" s="100"/>
      <c r="BR106" s="48"/>
      <c r="BS106" s="51" t="str">
        <f>IFERROR(VLOOKUP(Book1345234[[#This Row],[Environmental Benefit Ranking]],'Data for Pull-down'!$Y$4:$Z$9,2,FALSE),"")</f>
        <v/>
      </c>
      <c r="BT106" s="100"/>
      <c r="BU106" s="52"/>
      <c r="BV106" s="51" t="str">
        <f>IFERROR(VLOOKUP(Book1345234[[#This Row],[Environmental Impact Ranking]],'Data for Pull-down'!$AA$4:$AB$9,2,FALSE),"")</f>
        <v/>
      </c>
      <c r="BW106" s="117"/>
      <c r="BX106" s="123"/>
      <c r="BY106" s="48"/>
      <c r="BZ106" s="51" t="str">
        <f>IFERROR(VLOOKUP(Book1345234[[#This Row],[Mobility Ranking]],'Data for Pull-down'!$AC$4:$AD$9,2,FALSE),"")</f>
        <v/>
      </c>
      <c r="CA106" s="117"/>
      <c r="CB106" s="48"/>
      <c r="CC106" s="51" t="str">
        <f>IFERROR(VLOOKUP(Book1345234[[#This Row],[Regional Ranking]],'Data for Pull-down'!$AE$4:$AF$9,2,FALSE),"")</f>
        <v/>
      </c>
    </row>
    <row r="107" spans="1:81">
      <c r="A107" s="164"/>
      <c r="B107" s="142"/>
      <c r="C107" s="143">
        <f>Book1345234[[#This Row],[FMP]]*2</f>
        <v>0</v>
      </c>
      <c r="D107" s="43"/>
      <c r="E107" s="43"/>
      <c r="F107" s="52"/>
      <c r="G107" s="48"/>
      <c r="H107" s="48"/>
      <c r="I107" s="48"/>
      <c r="J107" s="48"/>
      <c r="K107" s="45" t="str">
        <f>IFERROR(Book1345234[[#This Row],[Project Cost]]/Book1345234[[#This Row],['# of Structures Removed from 1% Annual Chance FP]],"")</f>
        <v/>
      </c>
      <c r="L107" s="48"/>
      <c r="M107" s="48"/>
      <c r="N107" s="45"/>
      <c r="O107" s="156"/>
      <c r="P107" s="125"/>
      <c r="Q107" s="52"/>
      <c r="R107" s="48"/>
      <c r="S107" s="51" t="str">
        <f>IFERROR(VLOOKUP(Book1345234[[#This Row],[ Severity Ranking: Pre-Project Average Depth of Flooding (100-year)]],'Data for Pull-down'!$A$4:$B$9,2,FALSE),"")</f>
        <v/>
      </c>
      <c r="T107" s="100"/>
      <c r="U107" s="52"/>
      <c r="V107" s="52"/>
      <c r="W107" s="52"/>
      <c r="X107" s="48"/>
      <c r="Y107" s="51" t="str">
        <f>IFERROR(VLOOKUP(Book1345234[[#This Row],[Severity Ranking: Community Need (% Population)]],'Data for Pull-down'!$C$4:$D$9,2,FALSE),"")</f>
        <v/>
      </c>
      <c r="Z107" s="99"/>
      <c r="AA107" s="45"/>
      <c r="AB107" s="48"/>
      <c r="AC107" s="51" t="str">
        <f>IFERROR(VLOOKUP(Book1345234[[#This Row],[Flood Risk Reduction ]],'Data for Pull-down'!$E$4:$F$9,2,FALSE),"")</f>
        <v/>
      </c>
      <c r="AD107" s="99"/>
      <c r="AE107" s="118"/>
      <c r="AF107" s="52"/>
      <c r="AG107" s="52"/>
      <c r="AH107" s="48"/>
      <c r="AI107" s="51" t="str">
        <f>IFERROR(VLOOKUP(Book1345234[[#This Row],[Flood Damage Reduction]],'Data for Pull-down'!$G$4:$H$9,2,FALSE),"")</f>
        <v/>
      </c>
      <c r="AJ107" s="145"/>
      <c r="AK107" s="123"/>
      <c r="AL107" s="52"/>
      <c r="AM107" s="51" t="str">
        <f>IFERROR(VLOOKUP(Book1345234[[#This Row],[ Reduction in Critical Facilities Flood Risk]],'Data for Pull-down'!$I$5:$J$9,2,FALSE),"")</f>
        <v/>
      </c>
      <c r="AN107" s="100">
        <f>'Life and Safety Tabular Data'!L105</f>
        <v>0</v>
      </c>
      <c r="AO107" s="146"/>
      <c r="AP107" s="48"/>
      <c r="AQ107" s="51" t="str">
        <f>IFERROR(VLOOKUP(Book1345234[[#This Row],[Life and Safety Ranking (Injury/Loss of Life)]],'Data for Pull-down'!$K$4:$L$9,2,FALSE),"")</f>
        <v/>
      </c>
      <c r="AR107" s="100"/>
      <c r="AS107" s="146"/>
      <c r="AT107" s="146"/>
      <c r="AU107" s="146"/>
      <c r="AV107" s="48"/>
      <c r="AW107" s="51" t="str">
        <f>IFERROR(VLOOKUP(Book1345234[[#This Row],[Water Supply Yield Ranking]],'Data for Pull-down'!$M$4:$N$9,2,FALSE),"")</f>
        <v/>
      </c>
      <c r="AX107" s="100"/>
      <c r="AY107" s="52"/>
      <c r="AZ107" s="48"/>
      <c r="BA107" s="51" t="str">
        <f>IFERROR(VLOOKUP(Book1345234[[#This Row],[Social Vulnerability Ranking]],'Data for Pull-down'!$O$4:$P$9,2,FALSE),"")</f>
        <v/>
      </c>
      <c r="BB107" s="100"/>
      <c r="BC107" s="146"/>
      <c r="BD107" s="48"/>
      <c r="BE107" s="51" t="str">
        <f>IFERROR(VLOOKUP(Book1345234[[#This Row],[Nature-Based Solutions Ranking]],'Data for Pull-down'!$Q$4:$R$9,2,FALSE),"")</f>
        <v/>
      </c>
      <c r="BF107" s="100"/>
      <c r="BG107" s="52"/>
      <c r="BH107" s="48"/>
      <c r="BI107" s="51" t="str">
        <f>IFERROR(VLOOKUP(Book1345234[[#This Row],[Multiple Benefit Ranking]],'Data for Pull-down'!$S$4:$T$9,2,FALSE),"")</f>
        <v/>
      </c>
      <c r="BJ107" s="125"/>
      <c r="BK107" s="146"/>
      <c r="BL107" s="48"/>
      <c r="BM107" s="51" t="str">
        <f>IFERROR(VLOOKUP(Book1345234[[#This Row],[Operations and Maintenance Ranking]],'Data for Pull-down'!$U$4:$V$9,2,FALSE),"")</f>
        <v/>
      </c>
      <c r="BN107" s="100"/>
      <c r="BO107" s="48"/>
      <c r="BP107" s="51" t="str">
        <f>IFERROR(VLOOKUP(Book1345234[[#This Row],[Administrative, Regulatory and Other Obstacle Ranking]],'Data for Pull-down'!$W$4:$X$9,2,FALSE),"")</f>
        <v/>
      </c>
      <c r="BQ107" s="100"/>
      <c r="BR107" s="48"/>
      <c r="BS107" s="51" t="str">
        <f>IFERROR(VLOOKUP(Book1345234[[#This Row],[Environmental Benefit Ranking]],'Data for Pull-down'!$Y$4:$Z$9,2,FALSE),"")</f>
        <v/>
      </c>
      <c r="BT107" s="100"/>
      <c r="BU107" s="52"/>
      <c r="BV107" s="51" t="str">
        <f>IFERROR(VLOOKUP(Book1345234[[#This Row],[Environmental Impact Ranking]],'Data for Pull-down'!$AA$4:$AB$9,2,FALSE),"")</f>
        <v/>
      </c>
      <c r="BW107" s="117"/>
      <c r="BX107" s="123"/>
      <c r="BY107" s="48"/>
      <c r="BZ107" s="51" t="str">
        <f>IFERROR(VLOOKUP(Book1345234[[#This Row],[Mobility Ranking]],'Data for Pull-down'!$AC$4:$AD$9,2,FALSE),"")</f>
        <v/>
      </c>
      <c r="CA107" s="117"/>
      <c r="CB107" s="48"/>
      <c r="CC107" s="51" t="str">
        <f>IFERROR(VLOOKUP(Book1345234[[#This Row],[Regional Ranking]],'Data for Pull-down'!$AE$4:$AF$9,2,FALSE),"")</f>
        <v/>
      </c>
    </row>
    <row r="108" spans="1:81">
      <c r="A108" s="164"/>
      <c r="B108" s="142"/>
      <c r="C108" s="143">
        <f>Book1345234[[#This Row],[FMP]]*2</f>
        <v>0</v>
      </c>
      <c r="D108" s="43"/>
      <c r="E108" s="43"/>
      <c r="F108" s="52"/>
      <c r="G108" s="48"/>
      <c r="H108" s="48"/>
      <c r="I108" s="48"/>
      <c r="J108" s="48"/>
      <c r="K108" s="45" t="str">
        <f>IFERROR(Book1345234[[#This Row],[Project Cost]]/Book1345234[[#This Row],['# of Structures Removed from 1% Annual Chance FP]],"")</f>
        <v/>
      </c>
      <c r="L108" s="48"/>
      <c r="M108" s="48"/>
      <c r="N108" s="45"/>
      <c r="O108" s="156"/>
      <c r="P108" s="125"/>
      <c r="Q108" s="52"/>
      <c r="R108" s="48"/>
      <c r="S108" s="51" t="str">
        <f>IFERROR(VLOOKUP(Book1345234[[#This Row],[ Severity Ranking: Pre-Project Average Depth of Flooding (100-year)]],'Data for Pull-down'!$A$4:$B$9,2,FALSE),"")</f>
        <v/>
      </c>
      <c r="T108" s="100"/>
      <c r="U108" s="52"/>
      <c r="V108" s="52"/>
      <c r="W108" s="52"/>
      <c r="X108" s="48"/>
      <c r="Y108" s="51" t="str">
        <f>IFERROR(VLOOKUP(Book1345234[[#This Row],[Severity Ranking: Community Need (% Population)]],'Data for Pull-down'!$C$4:$D$9,2,FALSE),"")</f>
        <v/>
      </c>
      <c r="Z108" s="99"/>
      <c r="AA108" s="45"/>
      <c r="AB108" s="48"/>
      <c r="AC108" s="51" t="str">
        <f>IFERROR(VLOOKUP(Book1345234[[#This Row],[Flood Risk Reduction ]],'Data for Pull-down'!$E$4:$F$9,2,FALSE),"")</f>
        <v/>
      </c>
      <c r="AD108" s="99"/>
      <c r="AE108" s="118"/>
      <c r="AF108" s="52"/>
      <c r="AG108" s="52"/>
      <c r="AH108" s="48"/>
      <c r="AI108" s="51" t="str">
        <f>IFERROR(VLOOKUP(Book1345234[[#This Row],[Flood Damage Reduction]],'Data for Pull-down'!$G$4:$H$9,2,FALSE),"")</f>
        <v/>
      </c>
      <c r="AJ108" s="145"/>
      <c r="AK108" s="123"/>
      <c r="AL108" s="52"/>
      <c r="AM108" s="51" t="str">
        <f>IFERROR(VLOOKUP(Book1345234[[#This Row],[ Reduction in Critical Facilities Flood Risk]],'Data for Pull-down'!$I$5:$J$9,2,FALSE),"")</f>
        <v/>
      </c>
      <c r="AN108" s="100">
        <f>'Life and Safety Tabular Data'!L106</f>
        <v>0</v>
      </c>
      <c r="AO108" s="146"/>
      <c r="AP108" s="48"/>
      <c r="AQ108" s="51" t="str">
        <f>IFERROR(VLOOKUP(Book1345234[[#This Row],[Life and Safety Ranking (Injury/Loss of Life)]],'Data for Pull-down'!$K$4:$L$9,2,FALSE),"")</f>
        <v/>
      </c>
      <c r="AR108" s="100"/>
      <c r="AS108" s="146"/>
      <c r="AT108" s="146"/>
      <c r="AU108" s="146"/>
      <c r="AV108" s="48"/>
      <c r="AW108" s="51" t="str">
        <f>IFERROR(VLOOKUP(Book1345234[[#This Row],[Water Supply Yield Ranking]],'Data for Pull-down'!$M$4:$N$9,2,FALSE),"")</f>
        <v/>
      </c>
      <c r="AX108" s="100"/>
      <c r="AY108" s="52"/>
      <c r="AZ108" s="48"/>
      <c r="BA108" s="51" t="str">
        <f>IFERROR(VLOOKUP(Book1345234[[#This Row],[Social Vulnerability Ranking]],'Data for Pull-down'!$O$4:$P$9,2,FALSE),"")</f>
        <v/>
      </c>
      <c r="BB108" s="100"/>
      <c r="BC108" s="146"/>
      <c r="BD108" s="48"/>
      <c r="BE108" s="51" t="str">
        <f>IFERROR(VLOOKUP(Book1345234[[#This Row],[Nature-Based Solutions Ranking]],'Data for Pull-down'!$Q$4:$R$9,2,FALSE),"")</f>
        <v/>
      </c>
      <c r="BF108" s="100"/>
      <c r="BG108" s="52"/>
      <c r="BH108" s="48"/>
      <c r="BI108" s="51" t="str">
        <f>IFERROR(VLOOKUP(Book1345234[[#This Row],[Multiple Benefit Ranking]],'Data for Pull-down'!$S$4:$T$9,2,FALSE),"")</f>
        <v/>
      </c>
      <c r="BJ108" s="125"/>
      <c r="BK108" s="146"/>
      <c r="BL108" s="48"/>
      <c r="BM108" s="51" t="str">
        <f>IFERROR(VLOOKUP(Book1345234[[#This Row],[Operations and Maintenance Ranking]],'Data for Pull-down'!$U$4:$V$9,2,FALSE),"")</f>
        <v/>
      </c>
      <c r="BN108" s="100"/>
      <c r="BO108" s="48"/>
      <c r="BP108" s="51" t="str">
        <f>IFERROR(VLOOKUP(Book1345234[[#This Row],[Administrative, Regulatory and Other Obstacle Ranking]],'Data for Pull-down'!$W$4:$X$9,2,FALSE),"")</f>
        <v/>
      </c>
      <c r="BQ108" s="100"/>
      <c r="BR108" s="48"/>
      <c r="BS108" s="51" t="str">
        <f>IFERROR(VLOOKUP(Book1345234[[#This Row],[Environmental Benefit Ranking]],'Data for Pull-down'!$Y$4:$Z$9,2,FALSE),"")</f>
        <v/>
      </c>
      <c r="BT108" s="100"/>
      <c r="BU108" s="52"/>
      <c r="BV108" s="51" t="str">
        <f>IFERROR(VLOOKUP(Book1345234[[#This Row],[Environmental Impact Ranking]],'Data for Pull-down'!$AA$4:$AB$9,2,FALSE),"")</f>
        <v/>
      </c>
      <c r="BW108" s="117"/>
      <c r="BX108" s="123"/>
      <c r="BY108" s="48"/>
      <c r="BZ108" s="51" t="str">
        <f>IFERROR(VLOOKUP(Book1345234[[#This Row],[Mobility Ranking]],'Data for Pull-down'!$AC$4:$AD$9,2,FALSE),"")</f>
        <v/>
      </c>
      <c r="CA108" s="117"/>
      <c r="CB108" s="48"/>
      <c r="CC108" s="51" t="str">
        <f>IFERROR(VLOOKUP(Book1345234[[#This Row],[Regional Ranking]],'Data for Pull-down'!$AE$4:$AF$9,2,FALSE),"")</f>
        <v/>
      </c>
    </row>
    <row r="109" spans="1:81">
      <c r="A109" s="164"/>
      <c r="B109" s="142"/>
      <c r="C109" s="143">
        <f>Book1345234[[#This Row],[FMP]]*2</f>
        <v>0</v>
      </c>
      <c r="D109" s="43"/>
      <c r="E109" s="43"/>
      <c r="F109" s="52"/>
      <c r="G109" s="48"/>
      <c r="H109" s="48"/>
      <c r="I109" s="48"/>
      <c r="J109" s="48"/>
      <c r="K109" s="45" t="str">
        <f>IFERROR(Book1345234[[#This Row],[Project Cost]]/Book1345234[[#This Row],['# of Structures Removed from 1% Annual Chance FP]],"")</f>
        <v/>
      </c>
      <c r="L109" s="48"/>
      <c r="M109" s="48"/>
      <c r="N109" s="45"/>
      <c r="O109" s="156"/>
      <c r="P109" s="125"/>
      <c r="Q109" s="52"/>
      <c r="R109" s="48"/>
      <c r="S109" s="51" t="str">
        <f>IFERROR(VLOOKUP(Book1345234[[#This Row],[ Severity Ranking: Pre-Project Average Depth of Flooding (100-year)]],'Data for Pull-down'!$A$4:$B$9,2,FALSE),"")</f>
        <v/>
      </c>
      <c r="T109" s="100"/>
      <c r="U109" s="52"/>
      <c r="V109" s="52"/>
      <c r="W109" s="52"/>
      <c r="X109" s="48"/>
      <c r="Y109" s="51" t="str">
        <f>IFERROR(VLOOKUP(Book1345234[[#This Row],[Severity Ranking: Community Need (% Population)]],'Data for Pull-down'!$C$4:$D$9,2,FALSE),"")</f>
        <v/>
      </c>
      <c r="Z109" s="99"/>
      <c r="AA109" s="45"/>
      <c r="AB109" s="48"/>
      <c r="AC109" s="51" t="str">
        <f>IFERROR(VLOOKUP(Book1345234[[#This Row],[Flood Risk Reduction ]],'Data for Pull-down'!$E$4:$F$9,2,FALSE),"")</f>
        <v/>
      </c>
      <c r="AD109" s="99"/>
      <c r="AE109" s="118"/>
      <c r="AF109" s="52"/>
      <c r="AG109" s="52"/>
      <c r="AH109" s="48"/>
      <c r="AI109" s="51" t="str">
        <f>IFERROR(VLOOKUP(Book1345234[[#This Row],[Flood Damage Reduction]],'Data for Pull-down'!$G$4:$H$9,2,FALSE),"")</f>
        <v/>
      </c>
      <c r="AJ109" s="145"/>
      <c r="AK109" s="123"/>
      <c r="AL109" s="52"/>
      <c r="AM109" s="51" t="str">
        <f>IFERROR(VLOOKUP(Book1345234[[#This Row],[ Reduction in Critical Facilities Flood Risk]],'Data for Pull-down'!$I$5:$J$9,2,FALSE),"")</f>
        <v/>
      </c>
      <c r="AN109" s="100">
        <f>'Life and Safety Tabular Data'!L107</f>
        <v>0</v>
      </c>
      <c r="AO109" s="146"/>
      <c r="AP109" s="48"/>
      <c r="AQ109" s="51" t="str">
        <f>IFERROR(VLOOKUP(Book1345234[[#This Row],[Life and Safety Ranking (Injury/Loss of Life)]],'Data for Pull-down'!$K$4:$L$9,2,FALSE),"")</f>
        <v/>
      </c>
      <c r="AR109" s="100"/>
      <c r="AS109" s="146"/>
      <c r="AT109" s="146"/>
      <c r="AU109" s="146"/>
      <c r="AV109" s="48"/>
      <c r="AW109" s="51" t="str">
        <f>IFERROR(VLOOKUP(Book1345234[[#This Row],[Water Supply Yield Ranking]],'Data for Pull-down'!$M$4:$N$9,2,FALSE),"")</f>
        <v/>
      </c>
      <c r="AX109" s="100"/>
      <c r="AY109" s="52"/>
      <c r="AZ109" s="48"/>
      <c r="BA109" s="51" t="str">
        <f>IFERROR(VLOOKUP(Book1345234[[#This Row],[Social Vulnerability Ranking]],'Data for Pull-down'!$O$4:$P$9,2,FALSE),"")</f>
        <v/>
      </c>
      <c r="BB109" s="100"/>
      <c r="BC109" s="146"/>
      <c r="BD109" s="48"/>
      <c r="BE109" s="51" t="str">
        <f>IFERROR(VLOOKUP(Book1345234[[#This Row],[Nature-Based Solutions Ranking]],'Data for Pull-down'!$Q$4:$R$9,2,FALSE),"")</f>
        <v/>
      </c>
      <c r="BF109" s="100"/>
      <c r="BG109" s="52"/>
      <c r="BH109" s="48"/>
      <c r="BI109" s="51" t="str">
        <f>IFERROR(VLOOKUP(Book1345234[[#This Row],[Multiple Benefit Ranking]],'Data for Pull-down'!$S$4:$T$9,2,FALSE),"")</f>
        <v/>
      </c>
      <c r="BJ109" s="125"/>
      <c r="BK109" s="146"/>
      <c r="BL109" s="48"/>
      <c r="BM109" s="51" t="str">
        <f>IFERROR(VLOOKUP(Book1345234[[#This Row],[Operations and Maintenance Ranking]],'Data for Pull-down'!$U$4:$V$9,2,FALSE),"")</f>
        <v/>
      </c>
      <c r="BN109" s="100"/>
      <c r="BO109" s="48"/>
      <c r="BP109" s="51" t="str">
        <f>IFERROR(VLOOKUP(Book1345234[[#This Row],[Administrative, Regulatory and Other Obstacle Ranking]],'Data for Pull-down'!$W$4:$X$9,2,FALSE),"")</f>
        <v/>
      </c>
      <c r="BQ109" s="100"/>
      <c r="BR109" s="48"/>
      <c r="BS109" s="51" t="str">
        <f>IFERROR(VLOOKUP(Book1345234[[#This Row],[Environmental Benefit Ranking]],'Data for Pull-down'!$Y$4:$Z$9,2,FALSE),"")</f>
        <v/>
      </c>
      <c r="BT109" s="100"/>
      <c r="BU109" s="52"/>
      <c r="BV109" s="51" t="str">
        <f>IFERROR(VLOOKUP(Book1345234[[#This Row],[Environmental Impact Ranking]],'Data for Pull-down'!$AA$4:$AB$9,2,FALSE),"")</f>
        <v/>
      </c>
      <c r="BW109" s="117"/>
      <c r="BX109" s="123"/>
      <c r="BY109" s="48"/>
      <c r="BZ109" s="51" t="str">
        <f>IFERROR(VLOOKUP(Book1345234[[#This Row],[Mobility Ranking]],'Data for Pull-down'!$AC$4:$AD$9,2,FALSE),"")</f>
        <v/>
      </c>
      <c r="CA109" s="117"/>
      <c r="CB109" s="48"/>
      <c r="CC109" s="51" t="str">
        <f>IFERROR(VLOOKUP(Book1345234[[#This Row],[Regional Ranking]],'Data for Pull-down'!$AE$4:$AF$9,2,FALSE),"")</f>
        <v/>
      </c>
    </row>
    <row r="110" spans="1:81">
      <c r="A110" s="164"/>
      <c r="B110" s="142"/>
      <c r="C110" s="143">
        <f>Book1345234[[#This Row],[FMP]]*2</f>
        <v>0</v>
      </c>
      <c r="D110" s="43"/>
      <c r="E110" s="43"/>
      <c r="F110" s="52"/>
      <c r="G110" s="48"/>
      <c r="H110" s="48"/>
      <c r="I110" s="48"/>
      <c r="J110" s="48"/>
      <c r="K110" s="45" t="str">
        <f>IFERROR(Book1345234[[#This Row],[Project Cost]]/Book1345234[[#This Row],['# of Structures Removed from 1% Annual Chance FP]],"")</f>
        <v/>
      </c>
      <c r="L110" s="48"/>
      <c r="M110" s="48"/>
      <c r="N110" s="45"/>
      <c r="O110" s="156"/>
      <c r="P110" s="125"/>
      <c r="Q110" s="52"/>
      <c r="R110" s="48"/>
      <c r="S110" s="51" t="str">
        <f>IFERROR(VLOOKUP(Book1345234[[#This Row],[ Severity Ranking: Pre-Project Average Depth of Flooding (100-year)]],'Data for Pull-down'!$A$4:$B$9,2,FALSE),"")</f>
        <v/>
      </c>
      <c r="T110" s="100"/>
      <c r="U110" s="52"/>
      <c r="V110" s="52"/>
      <c r="W110" s="52"/>
      <c r="X110" s="48"/>
      <c r="Y110" s="51" t="str">
        <f>IFERROR(VLOOKUP(Book1345234[[#This Row],[Severity Ranking: Community Need (% Population)]],'Data for Pull-down'!$C$4:$D$9,2,FALSE),"")</f>
        <v/>
      </c>
      <c r="Z110" s="99"/>
      <c r="AA110" s="45"/>
      <c r="AB110" s="48"/>
      <c r="AC110" s="51" t="str">
        <f>IFERROR(VLOOKUP(Book1345234[[#This Row],[Flood Risk Reduction ]],'Data for Pull-down'!$E$4:$F$9,2,FALSE),"")</f>
        <v/>
      </c>
      <c r="AD110" s="99"/>
      <c r="AE110" s="118"/>
      <c r="AF110" s="52"/>
      <c r="AG110" s="52"/>
      <c r="AH110" s="48"/>
      <c r="AI110" s="51" t="str">
        <f>IFERROR(VLOOKUP(Book1345234[[#This Row],[Flood Damage Reduction]],'Data for Pull-down'!$G$4:$H$9,2,FALSE),"")</f>
        <v/>
      </c>
      <c r="AJ110" s="145"/>
      <c r="AK110" s="123"/>
      <c r="AL110" s="52"/>
      <c r="AM110" s="51" t="str">
        <f>IFERROR(VLOOKUP(Book1345234[[#This Row],[ Reduction in Critical Facilities Flood Risk]],'Data for Pull-down'!$I$5:$J$9,2,FALSE),"")</f>
        <v/>
      </c>
      <c r="AN110" s="100">
        <f>'Life and Safety Tabular Data'!L108</f>
        <v>0</v>
      </c>
      <c r="AO110" s="146"/>
      <c r="AP110" s="48"/>
      <c r="AQ110" s="51" t="str">
        <f>IFERROR(VLOOKUP(Book1345234[[#This Row],[Life and Safety Ranking (Injury/Loss of Life)]],'Data for Pull-down'!$K$4:$L$9,2,FALSE),"")</f>
        <v/>
      </c>
      <c r="AR110" s="100"/>
      <c r="AS110" s="146"/>
      <c r="AT110" s="146"/>
      <c r="AU110" s="146"/>
      <c r="AV110" s="48"/>
      <c r="AW110" s="51" t="str">
        <f>IFERROR(VLOOKUP(Book1345234[[#This Row],[Water Supply Yield Ranking]],'Data for Pull-down'!$M$4:$N$9,2,FALSE),"")</f>
        <v/>
      </c>
      <c r="AX110" s="100"/>
      <c r="AY110" s="52"/>
      <c r="AZ110" s="48"/>
      <c r="BA110" s="51" t="str">
        <f>IFERROR(VLOOKUP(Book1345234[[#This Row],[Social Vulnerability Ranking]],'Data for Pull-down'!$O$4:$P$9,2,FALSE),"")</f>
        <v/>
      </c>
      <c r="BB110" s="100"/>
      <c r="BC110" s="146"/>
      <c r="BD110" s="48"/>
      <c r="BE110" s="51" t="str">
        <f>IFERROR(VLOOKUP(Book1345234[[#This Row],[Nature-Based Solutions Ranking]],'Data for Pull-down'!$Q$4:$R$9,2,FALSE),"")</f>
        <v/>
      </c>
      <c r="BF110" s="100"/>
      <c r="BG110" s="52"/>
      <c r="BH110" s="48"/>
      <c r="BI110" s="51" t="str">
        <f>IFERROR(VLOOKUP(Book1345234[[#This Row],[Multiple Benefit Ranking]],'Data for Pull-down'!$S$4:$T$9,2,FALSE),"")</f>
        <v/>
      </c>
      <c r="BJ110" s="125"/>
      <c r="BK110" s="146"/>
      <c r="BL110" s="48"/>
      <c r="BM110" s="51" t="str">
        <f>IFERROR(VLOOKUP(Book1345234[[#This Row],[Operations and Maintenance Ranking]],'Data for Pull-down'!$U$4:$V$9,2,FALSE),"")</f>
        <v/>
      </c>
      <c r="BN110" s="100"/>
      <c r="BO110" s="48"/>
      <c r="BP110" s="51" t="str">
        <f>IFERROR(VLOOKUP(Book1345234[[#This Row],[Administrative, Regulatory and Other Obstacle Ranking]],'Data for Pull-down'!$W$4:$X$9,2,FALSE),"")</f>
        <v/>
      </c>
      <c r="BQ110" s="100"/>
      <c r="BR110" s="48"/>
      <c r="BS110" s="51" t="str">
        <f>IFERROR(VLOOKUP(Book1345234[[#This Row],[Environmental Benefit Ranking]],'Data for Pull-down'!$Y$4:$Z$9,2,FALSE),"")</f>
        <v/>
      </c>
      <c r="BT110" s="100"/>
      <c r="BU110" s="52"/>
      <c r="BV110" s="51" t="str">
        <f>IFERROR(VLOOKUP(Book1345234[[#This Row],[Environmental Impact Ranking]],'Data for Pull-down'!$AA$4:$AB$9,2,FALSE),"")</f>
        <v/>
      </c>
      <c r="BW110" s="117"/>
      <c r="BX110" s="123"/>
      <c r="BY110" s="48"/>
      <c r="BZ110" s="51" t="str">
        <f>IFERROR(VLOOKUP(Book1345234[[#This Row],[Mobility Ranking]],'Data for Pull-down'!$AC$4:$AD$9,2,FALSE),"")</f>
        <v/>
      </c>
      <c r="CA110" s="117"/>
      <c r="CB110" s="48"/>
      <c r="CC110" s="51" t="str">
        <f>IFERROR(VLOOKUP(Book1345234[[#This Row],[Regional Ranking]],'Data for Pull-down'!$AE$4:$AF$9,2,FALSE),"")</f>
        <v/>
      </c>
    </row>
    <row r="111" spans="1:81">
      <c r="A111" s="164"/>
      <c r="B111" s="142"/>
      <c r="C111" s="143">
        <f>Book1345234[[#This Row],[FMP]]*2</f>
        <v>0</v>
      </c>
      <c r="D111" s="43"/>
      <c r="E111" s="43"/>
      <c r="F111" s="52"/>
      <c r="G111" s="48"/>
      <c r="H111" s="48"/>
      <c r="I111" s="48"/>
      <c r="J111" s="48"/>
      <c r="K111" s="45" t="str">
        <f>IFERROR(Book1345234[[#This Row],[Project Cost]]/Book1345234[[#This Row],['# of Structures Removed from 1% Annual Chance FP]],"")</f>
        <v/>
      </c>
      <c r="L111" s="48"/>
      <c r="M111" s="48"/>
      <c r="N111" s="45"/>
      <c r="O111" s="156"/>
      <c r="P111" s="125"/>
      <c r="Q111" s="52"/>
      <c r="R111" s="48"/>
      <c r="S111" s="51" t="str">
        <f>IFERROR(VLOOKUP(Book1345234[[#This Row],[ Severity Ranking: Pre-Project Average Depth of Flooding (100-year)]],'Data for Pull-down'!$A$4:$B$9,2,FALSE),"")</f>
        <v/>
      </c>
      <c r="T111" s="100"/>
      <c r="U111" s="52"/>
      <c r="V111" s="52"/>
      <c r="W111" s="52"/>
      <c r="X111" s="48"/>
      <c r="Y111" s="51" t="str">
        <f>IFERROR(VLOOKUP(Book1345234[[#This Row],[Severity Ranking: Community Need (% Population)]],'Data for Pull-down'!$C$4:$D$9,2,FALSE),"")</f>
        <v/>
      </c>
      <c r="Z111" s="99"/>
      <c r="AA111" s="45"/>
      <c r="AB111" s="48"/>
      <c r="AC111" s="51" t="str">
        <f>IFERROR(VLOOKUP(Book1345234[[#This Row],[Flood Risk Reduction ]],'Data for Pull-down'!$E$4:$F$9,2,FALSE),"")</f>
        <v/>
      </c>
      <c r="AD111" s="99"/>
      <c r="AE111" s="118"/>
      <c r="AF111" s="52"/>
      <c r="AG111" s="52"/>
      <c r="AH111" s="48"/>
      <c r="AI111" s="51" t="str">
        <f>IFERROR(VLOOKUP(Book1345234[[#This Row],[Flood Damage Reduction]],'Data for Pull-down'!$G$4:$H$9,2,FALSE),"")</f>
        <v/>
      </c>
      <c r="AJ111" s="145"/>
      <c r="AK111" s="123"/>
      <c r="AL111" s="52"/>
      <c r="AM111" s="51" t="str">
        <f>IFERROR(VLOOKUP(Book1345234[[#This Row],[ Reduction in Critical Facilities Flood Risk]],'Data for Pull-down'!$I$5:$J$9,2,FALSE),"")</f>
        <v/>
      </c>
      <c r="AN111" s="100">
        <f>'Life and Safety Tabular Data'!L109</f>
        <v>0</v>
      </c>
      <c r="AO111" s="146"/>
      <c r="AP111" s="48"/>
      <c r="AQ111" s="51" t="str">
        <f>IFERROR(VLOOKUP(Book1345234[[#This Row],[Life and Safety Ranking (Injury/Loss of Life)]],'Data for Pull-down'!$K$4:$L$9,2,FALSE),"")</f>
        <v/>
      </c>
      <c r="AR111" s="100"/>
      <c r="AS111" s="146"/>
      <c r="AT111" s="146"/>
      <c r="AU111" s="146"/>
      <c r="AV111" s="48"/>
      <c r="AW111" s="51" t="str">
        <f>IFERROR(VLOOKUP(Book1345234[[#This Row],[Water Supply Yield Ranking]],'Data for Pull-down'!$M$4:$N$9,2,FALSE),"")</f>
        <v/>
      </c>
      <c r="AX111" s="100"/>
      <c r="AY111" s="52"/>
      <c r="AZ111" s="48"/>
      <c r="BA111" s="51" t="str">
        <f>IFERROR(VLOOKUP(Book1345234[[#This Row],[Social Vulnerability Ranking]],'Data for Pull-down'!$O$4:$P$9,2,FALSE),"")</f>
        <v/>
      </c>
      <c r="BB111" s="100"/>
      <c r="BC111" s="146"/>
      <c r="BD111" s="48"/>
      <c r="BE111" s="51" t="str">
        <f>IFERROR(VLOOKUP(Book1345234[[#This Row],[Nature-Based Solutions Ranking]],'Data for Pull-down'!$Q$4:$R$9,2,FALSE),"")</f>
        <v/>
      </c>
      <c r="BF111" s="100"/>
      <c r="BG111" s="52"/>
      <c r="BH111" s="48"/>
      <c r="BI111" s="51" t="str">
        <f>IFERROR(VLOOKUP(Book1345234[[#This Row],[Multiple Benefit Ranking]],'Data for Pull-down'!$S$4:$T$9,2,FALSE),"")</f>
        <v/>
      </c>
      <c r="BJ111" s="125"/>
      <c r="BK111" s="146"/>
      <c r="BL111" s="48"/>
      <c r="BM111" s="51" t="str">
        <f>IFERROR(VLOOKUP(Book1345234[[#This Row],[Operations and Maintenance Ranking]],'Data for Pull-down'!$U$4:$V$9,2,FALSE),"")</f>
        <v/>
      </c>
      <c r="BN111" s="100"/>
      <c r="BO111" s="48"/>
      <c r="BP111" s="51" t="str">
        <f>IFERROR(VLOOKUP(Book1345234[[#This Row],[Administrative, Regulatory and Other Obstacle Ranking]],'Data for Pull-down'!$W$4:$X$9,2,FALSE),"")</f>
        <v/>
      </c>
      <c r="BQ111" s="100"/>
      <c r="BR111" s="48"/>
      <c r="BS111" s="51" t="str">
        <f>IFERROR(VLOOKUP(Book1345234[[#This Row],[Environmental Benefit Ranking]],'Data for Pull-down'!$Y$4:$Z$9,2,FALSE),"")</f>
        <v/>
      </c>
      <c r="BT111" s="100"/>
      <c r="BU111" s="52"/>
      <c r="BV111" s="51" t="str">
        <f>IFERROR(VLOOKUP(Book1345234[[#This Row],[Environmental Impact Ranking]],'Data for Pull-down'!$AA$4:$AB$9,2,FALSE),"")</f>
        <v/>
      </c>
      <c r="BW111" s="117"/>
      <c r="BX111" s="123"/>
      <c r="BY111" s="48"/>
      <c r="BZ111" s="51" t="str">
        <f>IFERROR(VLOOKUP(Book1345234[[#This Row],[Mobility Ranking]],'Data for Pull-down'!$AC$4:$AD$9,2,FALSE),"")</f>
        <v/>
      </c>
      <c r="CA111" s="117"/>
      <c r="CB111" s="48"/>
      <c r="CC111" s="51" t="str">
        <f>IFERROR(VLOOKUP(Book1345234[[#This Row],[Regional Ranking]],'Data for Pull-down'!$AE$4:$AF$9,2,FALSE),"")</f>
        <v/>
      </c>
    </row>
    <row r="112" spans="1:81">
      <c r="A112" s="164"/>
      <c r="B112" s="142"/>
      <c r="C112" s="143">
        <f>Book1345234[[#This Row],[FMP]]*2</f>
        <v>0</v>
      </c>
      <c r="D112" s="43"/>
      <c r="E112" s="43"/>
      <c r="F112" s="52"/>
      <c r="G112" s="48"/>
      <c r="H112" s="48"/>
      <c r="I112" s="48"/>
      <c r="J112" s="48"/>
      <c r="K112" s="45" t="str">
        <f>IFERROR(Book1345234[[#This Row],[Project Cost]]/Book1345234[[#This Row],['# of Structures Removed from 1% Annual Chance FP]],"")</f>
        <v/>
      </c>
      <c r="L112" s="48"/>
      <c r="M112" s="48"/>
      <c r="N112" s="45"/>
      <c r="O112" s="156"/>
      <c r="P112" s="125"/>
      <c r="Q112" s="52"/>
      <c r="R112" s="48"/>
      <c r="S112" s="51" t="str">
        <f>IFERROR(VLOOKUP(Book1345234[[#This Row],[ Severity Ranking: Pre-Project Average Depth of Flooding (100-year)]],'Data for Pull-down'!$A$4:$B$9,2,FALSE),"")</f>
        <v/>
      </c>
      <c r="T112" s="100"/>
      <c r="U112" s="52"/>
      <c r="V112" s="52"/>
      <c r="W112" s="52"/>
      <c r="X112" s="48"/>
      <c r="Y112" s="51" t="str">
        <f>IFERROR(VLOOKUP(Book1345234[[#This Row],[Severity Ranking: Community Need (% Population)]],'Data for Pull-down'!$C$4:$D$9,2,FALSE),"")</f>
        <v/>
      </c>
      <c r="Z112" s="99"/>
      <c r="AA112" s="45"/>
      <c r="AB112" s="48"/>
      <c r="AC112" s="51" t="str">
        <f>IFERROR(VLOOKUP(Book1345234[[#This Row],[Flood Risk Reduction ]],'Data for Pull-down'!$E$4:$F$9,2,FALSE),"")</f>
        <v/>
      </c>
      <c r="AD112" s="99"/>
      <c r="AE112" s="118"/>
      <c r="AF112" s="52"/>
      <c r="AG112" s="52"/>
      <c r="AH112" s="48"/>
      <c r="AI112" s="51" t="str">
        <f>IFERROR(VLOOKUP(Book1345234[[#This Row],[Flood Damage Reduction]],'Data for Pull-down'!$G$4:$H$9,2,FALSE),"")</f>
        <v/>
      </c>
      <c r="AJ112" s="145"/>
      <c r="AK112" s="123"/>
      <c r="AL112" s="52"/>
      <c r="AM112" s="51" t="str">
        <f>IFERROR(VLOOKUP(Book1345234[[#This Row],[ Reduction in Critical Facilities Flood Risk]],'Data for Pull-down'!$I$5:$J$9,2,FALSE),"")</f>
        <v/>
      </c>
      <c r="AN112" s="100">
        <f>'Life and Safety Tabular Data'!L110</f>
        <v>0</v>
      </c>
      <c r="AO112" s="146"/>
      <c r="AP112" s="48"/>
      <c r="AQ112" s="51" t="str">
        <f>IFERROR(VLOOKUP(Book1345234[[#This Row],[Life and Safety Ranking (Injury/Loss of Life)]],'Data for Pull-down'!$K$4:$L$9,2,FALSE),"")</f>
        <v/>
      </c>
      <c r="AR112" s="100"/>
      <c r="AS112" s="146"/>
      <c r="AT112" s="146"/>
      <c r="AU112" s="146"/>
      <c r="AV112" s="48"/>
      <c r="AW112" s="51" t="str">
        <f>IFERROR(VLOOKUP(Book1345234[[#This Row],[Water Supply Yield Ranking]],'Data for Pull-down'!$M$4:$N$9,2,FALSE),"")</f>
        <v/>
      </c>
      <c r="AX112" s="100"/>
      <c r="AY112" s="52"/>
      <c r="AZ112" s="48"/>
      <c r="BA112" s="51" t="str">
        <f>IFERROR(VLOOKUP(Book1345234[[#This Row],[Social Vulnerability Ranking]],'Data for Pull-down'!$O$4:$P$9,2,FALSE),"")</f>
        <v/>
      </c>
      <c r="BB112" s="100"/>
      <c r="BC112" s="146"/>
      <c r="BD112" s="48"/>
      <c r="BE112" s="51" t="str">
        <f>IFERROR(VLOOKUP(Book1345234[[#This Row],[Nature-Based Solutions Ranking]],'Data for Pull-down'!$Q$4:$R$9,2,FALSE),"")</f>
        <v/>
      </c>
      <c r="BF112" s="100"/>
      <c r="BG112" s="52"/>
      <c r="BH112" s="48"/>
      <c r="BI112" s="51" t="str">
        <f>IFERROR(VLOOKUP(Book1345234[[#This Row],[Multiple Benefit Ranking]],'Data for Pull-down'!$S$4:$T$9,2,FALSE),"")</f>
        <v/>
      </c>
      <c r="BJ112" s="125"/>
      <c r="BK112" s="146"/>
      <c r="BL112" s="48"/>
      <c r="BM112" s="51" t="str">
        <f>IFERROR(VLOOKUP(Book1345234[[#This Row],[Operations and Maintenance Ranking]],'Data for Pull-down'!$U$4:$V$9,2,FALSE),"")</f>
        <v/>
      </c>
      <c r="BN112" s="100"/>
      <c r="BO112" s="48"/>
      <c r="BP112" s="51" t="str">
        <f>IFERROR(VLOOKUP(Book1345234[[#This Row],[Administrative, Regulatory and Other Obstacle Ranking]],'Data for Pull-down'!$W$4:$X$9,2,FALSE),"")</f>
        <v/>
      </c>
      <c r="BQ112" s="100"/>
      <c r="BR112" s="48"/>
      <c r="BS112" s="51" t="str">
        <f>IFERROR(VLOOKUP(Book1345234[[#This Row],[Environmental Benefit Ranking]],'Data for Pull-down'!$Y$4:$Z$9,2,FALSE),"")</f>
        <v/>
      </c>
      <c r="BT112" s="100"/>
      <c r="BU112" s="52"/>
      <c r="BV112" s="51" t="str">
        <f>IFERROR(VLOOKUP(Book1345234[[#This Row],[Environmental Impact Ranking]],'Data for Pull-down'!$AA$4:$AB$9,2,FALSE),"")</f>
        <v/>
      </c>
      <c r="BW112" s="117"/>
      <c r="BX112" s="123"/>
      <c r="BY112" s="48"/>
      <c r="BZ112" s="51" t="str">
        <f>IFERROR(VLOOKUP(Book1345234[[#This Row],[Mobility Ranking]],'Data for Pull-down'!$AC$4:$AD$9,2,FALSE),"")</f>
        <v/>
      </c>
      <c r="CA112" s="117"/>
      <c r="CB112" s="48"/>
      <c r="CC112" s="51" t="str">
        <f>IFERROR(VLOOKUP(Book1345234[[#This Row],[Regional Ranking]],'Data for Pull-down'!$AE$4:$AF$9,2,FALSE),"")</f>
        <v/>
      </c>
    </row>
    <row r="113" spans="1:81">
      <c r="A113" s="164"/>
      <c r="B113" s="142"/>
      <c r="C113" s="143">
        <f>Book1345234[[#This Row],[FMP]]*2</f>
        <v>0</v>
      </c>
      <c r="D113" s="43"/>
      <c r="E113" s="43"/>
      <c r="F113" s="52"/>
      <c r="G113" s="48"/>
      <c r="H113" s="48"/>
      <c r="I113" s="48"/>
      <c r="J113" s="48"/>
      <c r="K113" s="45" t="str">
        <f>IFERROR(Book1345234[[#This Row],[Project Cost]]/Book1345234[[#This Row],['# of Structures Removed from 1% Annual Chance FP]],"")</f>
        <v/>
      </c>
      <c r="L113" s="48"/>
      <c r="M113" s="48"/>
      <c r="N113" s="45"/>
      <c r="O113" s="156"/>
      <c r="P113" s="125"/>
      <c r="Q113" s="52"/>
      <c r="R113" s="48"/>
      <c r="S113" s="51" t="str">
        <f>IFERROR(VLOOKUP(Book1345234[[#This Row],[ Severity Ranking: Pre-Project Average Depth of Flooding (100-year)]],'Data for Pull-down'!$A$4:$B$9,2,FALSE),"")</f>
        <v/>
      </c>
      <c r="T113" s="100"/>
      <c r="U113" s="52"/>
      <c r="V113" s="52"/>
      <c r="W113" s="52"/>
      <c r="X113" s="48"/>
      <c r="Y113" s="51" t="str">
        <f>IFERROR(VLOOKUP(Book1345234[[#This Row],[Severity Ranking: Community Need (% Population)]],'Data for Pull-down'!$C$4:$D$9,2,FALSE),"")</f>
        <v/>
      </c>
      <c r="Z113" s="99"/>
      <c r="AA113" s="45"/>
      <c r="AB113" s="48"/>
      <c r="AC113" s="51" t="str">
        <f>IFERROR(VLOOKUP(Book1345234[[#This Row],[Flood Risk Reduction ]],'Data for Pull-down'!$E$4:$F$9,2,FALSE),"")</f>
        <v/>
      </c>
      <c r="AD113" s="99"/>
      <c r="AE113" s="118"/>
      <c r="AF113" s="52"/>
      <c r="AG113" s="52"/>
      <c r="AH113" s="48"/>
      <c r="AI113" s="51" t="str">
        <f>IFERROR(VLOOKUP(Book1345234[[#This Row],[Flood Damage Reduction]],'Data for Pull-down'!$G$4:$H$9,2,FALSE),"")</f>
        <v/>
      </c>
      <c r="AJ113" s="145"/>
      <c r="AK113" s="123"/>
      <c r="AL113" s="52"/>
      <c r="AM113" s="51" t="str">
        <f>IFERROR(VLOOKUP(Book1345234[[#This Row],[ Reduction in Critical Facilities Flood Risk]],'Data for Pull-down'!$I$5:$J$9,2,FALSE),"")</f>
        <v/>
      </c>
      <c r="AN113" s="100">
        <f>'Life and Safety Tabular Data'!L111</f>
        <v>0</v>
      </c>
      <c r="AO113" s="146"/>
      <c r="AP113" s="48"/>
      <c r="AQ113" s="51" t="str">
        <f>IFERROR(VLOOKUP(Book1345234[[#This Row],[Life and Safety Ranking (Injury/Loss of Life)]],'Data for Pull-down'!$K$4:$L$9,2,FALSE),"")</f>
        <v/>
      </c>
      <c r="AR113" s="100"/>
      <c r="AS113" s="146"/>
      <c r="AT113" s="146"/>
      <c r="AU113" s="146"/>
      <c r="AV113" s="48"/>
      <c r="AW113" s="51" t="str">
        <f>IFERROR(VLOOKUP(Book1345234[[#This Row],[Water Supply Yield Ranking]],'Data for Pull-down'!$M$4:$N$9,2,FALSE),"")</f>
        <v/>
      </c>
      <c r="AX113" s="100"/>
      <c r="AY113" s="52"/>
      <c r="AZ113" s="48"/>
      <c r="BA113" s="51" t="str">
        <f>IFERROR(VLOOKUP(Book1345234[[#This Row],[Social Vulnerability Ranking]],'Data for Pull-down'!$O$4:$P$9,2,FALSE),"")</f>
        <v/>
      </c>
      <c r="BB113" s="100"/>
      <c r="BC113" s="146"/>
      <c r="BD113" s="48"/>
      <c r="BE113" s="51" t="str">
        <f>IFERROR(VLOOKUP(Book1345234[[#This Row],[Nature-Based Solutions Ranking]],'Data for Pull-down'!$Q$4:$R$9,2,FALSE),"")</f>
        <v/>
      </c>
      <c r="BF113" s="100"/>
      <c r="BG113" s="52"/>
      <c r="BH113" s="48"/>
      <c r="BI113" s="51" t="str">
        <f>IFERROR(VLOOKUP(Book1345234[[#This Row],[Multiple Benefit Ranking]],'Data for Pull-down'!$S$4:$T$9,2,FALSE),"")</f>
        <v/>
      </c>
      <c r="BJ113" s="125"/>
      <c r="BK113" s="146"/>
      <c r="BL113" s="48"/>
      <c r="BM113" s="51" t="str">
        <f>IFERROR(VLOOKUP(Book1345234[[#This Row],[Operations and Maintenance Ranking]],'Data for Pull-down'!$U$4:$V$9,2,FALSE),"")</f>
        <v/>
      </c>
      <c r="BN113" s="100"/>
      <c r="BO113" s="48"/>
      <c r="BP113" s="51" t="str">
        <f>IFERROR(VLOOKUP(Book1345234[[#This Row],[Administrative, Regulatory and Other Obstacle Ranking]],'Data for Pull-down'!$W$4:$X$9,2,FALSE),"")</f>
        <v/>
      </c>
      <c r="BQ113" s="100"/>
      <c r="BR113" s="48"/>
      <c r="BS113" s="51" t="str">
        <f>IFERROR(VLOOKUP(Book1345234[[#This Row],[Environmental Benefit Ranking]],'Data for Pull-down'!$Y$4:$Z$9,2,FALSE),"")</f>
        <v/>
      </c>
      <c r="BT113" s="100"/>
      <c r="BU113" s="52"/>
      <c r="BV113" s="51" t="str">
        <f>IFERROR(VLOOKUP(Book1345234[[#This Row],[Environmental Impact Ranking]],'Data for Pull-down'!$AA$4:$AB$9,2,FALSE),"")</f>
        <v/>
      </c>
      <c r="BW113" s="117"/>
      <c r="BX113" s="123"/>
      <c r="BY113" s="48"/>
      <c r="BZ113" s="51" t="str">
        <f>IFERROR(VLOOKUP(Book1345234[[#This Row],[Mobility Ranking]],'Data for Pull-down'!$AC$4:$AD$9,2,FALSE),"")</f>
        <v/>
      </c>
      <c r="CA113" s="117"/>
      <c r="CB113" s="48"/>
      <c r="CC113" s="51" t="str">
        <f>IFERROR(VLOOKUP(Book1345234[[#This Row],[Regional Ranking]],'Data for Pull-down'!$AE$4:$AF$9,2,FALSE),"")</f>
        <v/>
      </c>
    </row>
    <row r="114" spans="1:81">
      <c r="A114" s="164"/>
      <c r="B114" s="142"/>
      <c r="C114" s="143">
        <f>Book1345234[[#This Row],[FMP]]*2</f>
        <v>0</v>
      </c>
      <c r="D114" s="43"/>
      <c r="E114" s="43"/>
      <c r="F114" s="52"/>
      <c r="G114" s="48"/>
      <c r="H114" s="48"/>
      <c r="I114" s="48"/>
      <c r="J114" s="48"/>
      <c r="K114" s="45" t="str">
        <f>IFERROR(Book1345234[[#This Row],[Project Cost]]/Book1345234[[#This Row],['# of Structures Removed from 1% Annual Chance FP]],"")</f>
        <v/>
      </c>
      <c r="L114" s="48"/>
      <c r="M114" s="48"/>
      <c r="N114" s="45"/>
      <c r="O114" s="156"/>
      <c r="P114" s="125"/>
      <c r="Q114" s="52"/>
      <c r="R114" s="48"/>
      <c r="S114" s="51" t="str">
        <f>IFERROR(VLOOKUP(Book1345234[[#This Row],[ Severity Ranking: Pre-Project Average Depth of Flooding (100-year)]],'Data for Pull-down'!$A$4:$B$9,2,FALSE),"")</f>
        <v/>
      </c>
      <c r="T114" s="100"/>
      <c r="U114" s="52"/>
      <c r="V114" s="52"/>
      <c r="W114" s="52"/>
      <c r="X114" s="48"/>
      <c r="Y114" s="51" t="str">
        <f>IFERROR(VLOOKUP(Book1345234[[#This Row],[Severity Ranking: Community Need (% Population)]],'Data for Pull-down'!$C$4:$D$9,2,FALSE),"")</f>
        <v/>
      </c>
      <c r="Z114" s="99"/>
      <c r="AA114" s="45"/>
      <c r="AB114" s="48"/>
      <c r="AC114" s="51" t="str">
        <f>IFERROR(VLOOKUP(Book1345234[[#This Row],[Flood Risk Reduction ]],'Data for Pull-down'!$E$4:$F$9,2,FALSE),"")</f>
        <v/>
      </c>
      <c r="AD114" s="99"/>
      <c r="AE114" s="118"/>
      <c r="AF114" s="52"/>
      <c r="AG114" s="52"/>
      <c r="AH114" s="48"/>
      <c r="AI114" s="51" t="str">
        <f>IFERROR(VLOOKUP(Book1345234[[#This Row],[Flood Damage Reduction]],'Data for Pull-down'!$G$4:$H$9,2,FALSE),"")</f>
        <v/>
      </c>
      <c r="AJ114" s="145"/>
      <c r="AK114" s="123"/>
      <c r="AL114" s="52"/>
      <c r="AM114" s="51" t="str">
        <f>IFERROR(VLOOKUP(Book1345234[[#This Row],[ Reduction in Critical Facilities Flood Risk]],'Data for Pull-down'!$I$5:$J$9,2,FALSE),"")</f>
        <v/>
      </c>
      <c r="AN114" s="100">
        <f>'Life and Safety Tabular Data'!L112</f>
        <v>0</v>
      </c>
      <c r="AO114" s="146"/>
      <c r="AP114" s="48"/>
      <c r="AQ114" s="51" t="str">
        <f>IFERROR(VLOOKUP(Book1345234[[#This Row],[Life and Safety Ranking (Injury/Loss of Life)]],'Data for Pull-down'!$K$4:$L$9,2,FALSE),"")</f>
        <v/>
      </c>
      <c r="AR114" s="100"/>
      <c r="AS114" s="146"/>
      <c r="AT114" s="146"/>
      <c r="AU114" s="146"/>
      <c r="AV114" s="48"/>
      <c r="AW114" s="51" t="str">
        <f>IFERROR(VLOOKUP(Book1345234[[#This Row],[Water Supply Yield Ranking]],'Data for Pull-down'!$M$4:$N$9,2,FALSE),"")</f>
        <v/>
      </c>
      <c r="AX114" s="100"/>
      <c r="AY114" s="52"/>
      <c r="AZ114" s="48"/>
      <c r="BA114" s="51" t="str">
        <f>IFERROR(VLOOKUP(Book1345234[[#This Row],[Social Vulnerability Ranking]],'Data for Pull-down'!$O$4:$P$9,2,FALSE),"")</f>
        <v/>
      </c>
      <c r="BB114" s="100"/>
      <c r="BC114" s="146"/>
      <c r="BD114" s="48"/>
      <c r="BE114" s="51" t="str">
        <f>IFERROR(VLOOKUP(Book1345234[[#This Row],[Nature-Based Solutions Ranking]],'Data for Pull-down'!$Q$4:$R$9,2,FALSE),"")</f>
        <v/>
      </c>
      <c r="BF114" s="100"/>
      <c r="BG114" s="52"/>
      <c r="BH114" s="48"/>
      <c r="BI114" s="51" t="str">
        <f>IFERROR(VLOOKUP(Book1345234[[#This Row],[Multiple Benefit Ranking]],'Data for Pull-down'!$S$4:$T$9,2,FALSE),"")</f>
        <v/>
      </c>
      <c r="BJ114" s="125"/>
      <c r="BK114" s="146"/>
      <c r="BL114" s="48"/>
      <c r="BM114" s="51" t="str">
        <f>IFERROR(VLOOKUP(Book1345234[[#This Row],[Operations and Maintenance Ranking]],'Data for Pull-down'!$U$4:$V$9,2,FALSE),"")</f>
        <v/>
      </c>
      <c r="BN114" s="100"/>
      <c r="BO114" s="48"/>
      <c r="BP114" s="51" t="str">
        <f>IFERROR(VLOOKUP(Book1345234[[#This Row],[Administrative, Regulatory and Other Obstacle Ranking]],'Data for Pull-down'!$W$4:$X$9,2,FALSE),"")</f>
        <v/>
      </c>
      <c r="BQ114" s="100"/>
      <c r="BR114" s="48"/>
      <c r="BS114" s="51" t="str">
        <f>IFERROR(VLOOKUP(Book1345234[[#This Row],[Environmental Benefit Ranking]],'Data for Pull-down'!$Y$4:$Z$9,2,FALSE),"")</f>
        <v/>
      </c>
      <c r="BT114" s="100"/>
      <c r="BU114" s="52"/>
      <c r="BV114" s="51" t="str">
        <f>IFERROR(VLOOKUP(Book1345234[[#This Row],[Environmental Impact Ranking]],'Data for Pull-down'!$AA$4:$AB$9,2,FALSE),"")</f>
        <v/>
      </c>
      <c r="BW114" s="117"/>
      <c r="BX114" s="123"/>
      <c r="BY114" s="48"/>
      <c r="BZ114" s="51" t="str">
        <f>IFERROR(VLOOKUP(Book1345234[[#This Row],[Mobility Ranking]],'Data for Pull-down'!$AC$4:$AD$9,2,FALSE),"")</f>
        <v/>
      </c>
      <c r="CA114" s="117"/>
      <c r="CB114" s="48"/>
      <c r="CC114" s="51" t="str">
        <f>IFERROR(VLOOKUP(Book1345234[[#This Row],[Regional Ranking]],'Data for Pull-down'!$AE$4:$AF$9,2,FALSE),"")</f>
        <v/>
      </c>
    </row>
    <row r="115" spans="1:81">
      <c r="A115" s="164"/>
      <c r="B115" s="142"/>
      <c r="C115" s="143">
        <f>Book1345234[[#This Row],[FMP]]*2</f>
        <v>0</v>
      </c>
      <c r="D115" s="43"/>
      <c r="E115" s="43"/>
      <c r="F115" s="52"/>
      <c r="G115" s="48"/>
      <c r="H115" s="48"/>
      <c r="I115" s="48"/>
      <c r="J115" s="48"/>
      <c r="K115" s="45" t="str">
        <f>IFERROR(Book1345234[[#This Row],[Project Cost]]/Book1345234[[#This Row],['# of Structures Removed from 1% Annual Chance FP]],"")</f>
        <v/>
      </c>
      <c r="L115" s="48"/>
      <c r="M115" s="48"/>
      <c r="N115" s="45"/>
      <c r="O115" s="156"/>
      <c r="P115" s="125"/>
      <c r="Q115" s="52"/>
      <c r="R115" s="48"/>
      <c r="S115" s="51" t="str">
        <f>IFERROR(VLOOKUP(Book1345234[[#This Row],[ Severity Ranking: Pre-Project Average Depth of Flooding (100-year)]],'Data for Pull-down'!$A$4:$B$9,2,FALSE),"")</f>
        <v/>
      </c>
      <c r="T115" s="100"/>
      <c r="U115" s="52"/>
      <c r="V115" s="52"/>
      <c r="W115" s="52"/>
      <c r="X115" s="48"/>
      <c r="Y115" s="51" t="str">
        <f>IFERROR(VLOOKUP(Book1345234[[#This Row],[Severity Ranking: Community Need (% Population)]],'Data for Pull-down'!$C$4:$D$9,2,FALSE),"")</f>
        <v/>
      </c>
      <c r="Z115" s="99"/>
      <c r="AA115" s="45"/>
      <c r="AB115" s="48"/>
      <c r="AC115" s="51" t="str">
        <f>IFERROR(VLOOKUP(Book1345234[[#This Row],[Flood Risk Reduction ]],'Data for Pull-down'!$E$4:$F$9,2,FALSE),"")</f>
        <v/>
      </c>
      <c r="AD115" s="99"/>
      <c r="AE115" s="118"/>
      <c r="AF115" s="52"/>
      <c r="AG115" s="52"/>
      <c r="AH115" s="48"/>
      <c r="AI115" s="51" t="str">
        <f>IFERROR(VLOOKUP(Book1345234[[#This Row],[Flood Damage Reduction]],'Data for Pull-down'!$G$4:$H$9,2,FALSE),"")</f>
        <v/>
      </c>
      <c r="AJ115" s="145"/>
      <c r="AK115" s="123"/>
      <c r="AL115" s="52"/>
      <c r="AM115" s="51" t="str">
        <f>IFERROR(VLOOKUP(Book1345234[[#This Row],[ Reduction in Critical Facilities Flood Risk]],'Data for Pull-down'!$I$5:$J$9,2,FALSE),"")</f>
        <v/>
      </c>
      <c r="AN115" s="100">
        <f>'Life and Safety Tabular Data'!L113</f>
        <v>0</v>
      </c>
      <c r="AO115" s="146"/>
      <c r="AP115" s="48"/>
      <c r="AQ115" s="51" t="str">
        <f>IFERROR(VLOOKUP(Book1345234[[#This Row],[Life and Safety Ranking (Injury/Loss of Life)]],'Data for Pull-down'!$K$4:$L$9,2,FALSE),"")</f>
        <v/>
      </c>
      <c r="AR115" s="100"/>
      <c r="AS115" s="146"/>
      <c r="AT115" s="146"/>
      <c r="AU115" s="146"/>
      <c r="AV115" s="48"/>
      <c r="AW115" s="51" t="str">
        <f>IFERROR(VLOOKUP(Book1345234[[#This Row],[Water Supply Yield Ranking]],'Data for Pull-down'!$M$4:$N$9,2,FALSE),"")</f>
        <v/>
      </c>
      <c r="AX115" s="100"/>
      <c r="AY115" s="52"/>
      <c r="AZ115" s="48"/>
      <c r="BA115" s="51" t="str">
        <f>IFERROR(VLOOKUP(Book1345234[[#This Row],[Social Vulnerability Ranking]],'Data for Pull-down'!$O$4:$P$9,2,FALSE),"")</f>
        <v/>
      </c>
      <c r="BB115" s="100"/>
      <c r="BC115" s="146"/>
      <c r="BD115" s="48"/>
      <c r="BE115" s="51" t="str">
        <f>IFERROR(VLOOKUP(Book1345234[[#This Row],[Nature-Based Solutions Ranking]],'Data for Pull-down'!$Q$4:$R$9,2,FALSE),"")</f>
        <v/>
      </c>
      <c r="BF115" s="100"/>
      <c r="BG115" s="52"/>
      <c r="BH115" s="48"/>
      <c r="BI115" s="51" t="str">
        <f>IFERROR(VLOOKUP(Book1345234[[#This Row],[Multiple Benefit Ranking]],'Data for Pull-down'!$S$4:$T$9,2,FALSE),"")</f>
        <v/>
      </c>
      <c r="BJ115" s="125"/>
      <c r="BK115" s="146"/>
      <c r="BL115" s="48"/>
      <c r="BM115" s="51" t="str">
        <f>IFERROR(VLOOKUP(Book1345234[[#This Row],[Operations and Maintenance Ranking]],'Data for Pull-down'!$U$4:$V$9,2,FALSE),"")</f>
        <v/>
      </c>
      <c r="BN115" s="100"/>
      <c r="BO115" s="48"/>
      <c r="BP115" s="51" t="str">
        <f>IFERROR(VLOOKUP(Book1345234[[#This Row],[Administrative, Regulatory and Other Obstacle Ranking]],'Data for Pull-down'!$W$4:$X$9,2,FALSE),"")</f>
        <v/>
      </c>
      <c r="BQ115" s="100"/>
      <c r="BR115" s="48"/>
      <c r="BS115" s="51" t="str">
        <f>IFERROR(VLOOKUP(Book1345234[[#This Row],[Environmental Benefit Ranking]],'Data for Pull-down'!$Y$4:$Z$9,2,FALSE),"")</f>
        <v/>
      </c>
      <c r="BT115" s="100"/>
      <c r="BU115" s="52"/>
      <c r="BV115" s="51" t="str">
        <f>IFERROR(VLOOKUP(Book1345234[[#This Row],[Environmental Impact Ranking]],'Data for Pull-down'!$AA$4:$AB$9,2,FALSE),"")</f>
        <v/>
      </c>
      <c r="BW115" s="117"/>
      <c r="BX115" s="123"/>
      <c r="BY115" s="48"/>
      <c r="BZ115" s="51" t="str">
        <f>IFERROR(VLOOKUP(Book1345234[[#This Row],[Mobility Ranking]],'Data for Pull-down'!$AC$4:$AD$9,2,FALSE),"")</f>
        <v/>
      </c>
      <c r="CA115" s="117"/>
      <c r="CB115" s="48"/>
      <c r="CC115" s="51" t="str">
        <f>IFERROR(VLOOKUP(Book1345234[[#This Row],[Regional Ranking]],'Data for Pull-down'!$AE$4:$AF$9,2,FALSE),"")</f>
        <v/>
      </c>
    </row>
    <row r="116" spans="1:81">
      <c r="A116" s="164"/>
      <c r="B116" s="142"/>
      <c r="C116" s="143">
        <f>Book1345234[[#This Row],[FMP]]*2</f>
        <v>0</v>
      </c>
      <c r="D116" s="43"/>
      <c r="E116" s="43"/>
      <c r="F116" s="52"/>
      <c r="G116" s="48"/>
      <c r="H116" s="48"/>
      <c r="I116" s="48"/>
      <c r="J116" s="48"/>
      <c r="K116" s="45" t="str">
        <f>IFERROR(Book1345234[[#This Row],[Project Cost]]/Book1345234[[#This Row],['# of Structures Removed from 1% Annual Chance FP]],"")</f>
        <v/>
      </c>
      <c r="L116" s="48"/>
      <c r="M116" s="48"/>
      <c r="N116" s="45"/>
      <c r="O116" s="156"/>
      <c r="P116" s="125"/>
      <c r="Q116" s="52"/>
      <c r="R116" s="48"/>
      <c r="S116" s="51" t="str">
        <f>IFERROR(VLOOKUP(Book1345234[[#This Row],[ Severity Ranking: Pre-Project Average Depth of Flooding (100-year)]],'Data for Pull-down'!$A$4:$B$9,2,FALSE),"")</f>
        <v/>
      </c>
      <c r="T116" s="100"/>
      <c r="U116" s="52"/>
      <c r="V116" s="52"/>
      <c r="W116" s="52"/>
      <c r="X116" s="48"/>
      <c r="Y116" s="51" t="str">
        <f>IFERROR(VLOOKUP(Book1345234[[#This Row],[Severity Ranking: Community Need (% Population)]],'Data for Pull-down'!$C$4:$D$9,2,FALSE),"")</f>
        <v/>
      </c>
      <c r="Z116" s="99"/>
      <c r="AA116" s="45"/>
      <c r="AB116" s="48"/>
      <c r="AC116" s="51" t="str">
        <f>IFERROR(VLOOKUP(Book1345234[[#This Row],[Flood Risk Reduction ]],'Data for Pull-down'!$E$4:$F$9,2,FALSE),"")</f>
        <v/>
      </c>
      <c r="AD116" s="99"/>
      <c r="AE116" s="118"/>
      <c r="AF116" s="52"/>
      <c r="AG116" s="52"/>
      <c r="AH116" s="48"/>
      <c r="AI116" s="51" t="str">
        <f>IFERROR(VLOOKUP(Book1345234[[#This Row],[Flood Damage Reduction]],'Data for Pull-down'!$G$4:$H$9,2,FALSE),"")</f>
        <v/>
      </c>
      <c r="AJ116" s="145"/>
      <c r="AK116" s="123"/>
      <c r="AL116" s="52"/>
      <c r="AM116" s="51" t="str">
        <f>IFERROR(VLOOKUP(Book1345234[[#This Row],[ Reduction in Critical Facilities Flood Risk]],'Data for Pull-down'!$I$5:$J$9,2,FALSE),"")</f>
        <v/>
      </c>
      <c r="AN116" s="100">
        <f>'Life and Safety Tabular Data'!L114</f>
        <v>0</v>
      </c>
      <c r="AO116" s="146"/>
      <c r="AP116" s="48"/>
      <c r="AQ116" s="51" t="str">
        <f>IFERROR(VLOOKUP(Book1345234[[#This Row],[Life and Safety Ranking (Injury/Loss of Life)]],'Data for Pull-down'!$K$4:$L$9,2,FALSE),"")</f>
        <v/>
      </c>
      <c r="AR116" s="100"/>
      <c r="AS116" s="146"/>
      <c r="AT116" s="146"/>
      <c r="AU116" s="146"/>
      <c r="AV116" s="48"/>
      <c r="AW116" s="51" t="str">
        <f>IFERROR(VLOOKUP(Book1345234[[#This Row],[Water Supply Yield Ranking]],'Data for Pull-down'!$M$4:$N$9,2,FALSE),"")</f>
        <v/>
      </c>
      <c r="AX116" s="100"/>
      <c r="AY116" s="52"/>
      <c r="AZ116" s="48"/>
      <c r="BA116" s="51" t="str">
        <f>IFERROR(VLOOKUP(Book1345234[[#This Row],[Social Vulnerability Ranking]],'Data for Pull-down'!$O$4:$P$9,2,FALSE),"")</f>
        <v/>
      </c>
      <c r="BB116" s="100"/>
      <c r="BC116" s="146"/>
      <c r="BD116" s="48"/>
      <c r="BE116" s="51" t="str">
        <f>IFERROR(VLOOKUP(Book1345234[[#This Row],[Nature-Based Solutions Ranking]],'Data for Pull-down'!$Q$4:$R$9,2,FALSE),"")</f>
        <v/>
      </c>
      <c r="BF116" s="100"/>
      <c r="BG116" s="52"/>
      <c r="BH116" s="48"/>
      <c r="BI116" s="51" t="str">
        <f>IFERROR(VLOOKUP(Book1345234[[#This Row],[Multiple Benefit Ranking]],'Data for Pull-down'!$S$4:$T$9,2,FALSE),"")</f>
        <v/>
      </c>
      <c r="BJ116" s="125"/>
      <c r="BK116" s="146"/>
      <c r="BL116" s="48"/>
      <c r="BM116" s="51" t="str">
        <f>IFERROR(VLOOKUP(Book1345234[[#This Row],[Operations and Maintenance Ranking]],'Data for Pull-down'!$U$4:$V$9,2,FALSE),"")</f>
        <v/>
      </c>
      <c r="BN116" s="100"/>
      <c r="BO116" s="48"/>
      <c r="BP116" s="51" t="str">
        <f>IFERROR(VLOOKUP(Book1345234[[#This Row],[Administrative, Regulatory and Other Obstacle Ranking]],'Data for Pull-down'!$W$4:$X$9,2,FALSE),"")</f>
        <v/>
      </c>
      <c r="BQ116" s="100"/>
      <c r="BR116" s="48"/>
      <c r="BS116" s="51" t="str">
        <f>IFERROR(VLOOKUP(Book1345234[[#This Row],[Environmental Benefit Ranking]],'Data for Pull-down'!$Y$4:$Z$9,2,FALSE),"")</f>
        <v/>
      </c>
      <c r="BT116" s="100"/>
      <c r="BU116" s="52"/>
      <c r="BV116" s="51" t="str">
        <f>IFERROR(VLOOKUP(Book1345234[[#This Row],[Environmental Impact Ranking]],'Data for Pull-down'!$AA$4:$AB$9,2,FALSE),"")</f>
        <v/>
      </c>
      <c r="BW116" s="117"/>
      <c r="BX116" s="123"/>
      <c r="BY116" s="48"/>
      <c r="BZ116" s="51" t="str">
        <f>IFERROR(VLOOKUP(Book1345234[[#This Row],[Mobility Ranking]],'Data for Pull-down'!$AC$4:$AD$9,2,FALSE),"")</f>
        <v/>
      </c>
      <c r="CA116" s="117"/>
      <c r="CB116" s="48"/>
      <c r="CC116" s="51" t="str">
        <f>IFERROR(VLOOKUP(Book1345234[[#This Row],[Regional Ranking]],'Data for Pull-down'!$AE$4:$AF$9,2,FALSE),"")</f>
        <v/>
      </c>
    </row>
    <row r="117" spans="1:81">
      <c r="A117" s="164"/>
      <c r="B117" s="142"/>
      <c r="C117" s="143">
        <f>Book1345234[[#This Row],[FMP]]*2</f>
        <v>0</v>
      </c>
      <c r="D117" s="43"/>
      <c r="E117" s="43"/>
      <c r="F117" s="52"/>
      <c r="G117" s="48"/>
      <c r="H117" s="48"/>
      <c r="I117" s="48"/>
      <c r="J117" s="48"/>
      <c r="K117" s="45" t="str">
        <f>IFERROR(Book1345234[[#This Row],[Project Cost]]/Book1345234[[#This Row],['# of Structures Removed from 1% Annual Chance FP]],"")</f>
        <v/>
      </c>
      <c r="L117" s="48"/>
      <c r="M117" s="48"/>
      <c r="N117" s="45"/>
      <c r="O117" s="156"/>
      <c r="P117" s="125"/>
      <c r="Q117" s="52"/>
      <c r="R117" s="48"/>
      <c r="S117" s="51" t="str">
        <f>IFERROR(VLOOKUP(Book1345234[[#This Row],[ Severity Ranking: Pre-Project Average Depth of Flooding (100-year)]],'Data for Pull-down'!$A$4:$B$9,2,FALSE),"")</f>
        <v/>
      </c>
      <c r="T117" s="100"/>
      <c r="U117" s="52"/>
      <c r="V117" s="52"/>
      <c r="W117" s="52"/>
      <c r="X117" s="48"/>
      <c r="Y117" s="51" t="str">
        <f>IFERROR(VLOOKUP(Book1345234[[#This Row],[Severity Ranking: Community Need (% Population)]],'Data for Pull-down'!$C$4:$D$9,2,FALSE),"")</f>
        <v/>
      </c>
      <c r="Z117" s="99"/>
      <c r="AA117" s="45"/>
      <c r="AB117" s="48"/>
      <c r="AC117" s="51" t="str">
        <f>IFERROR(VLOOKUP(Book1345234[[#This Row],[Flood Risk Reduction ]],'Data for Pull-down'!$E$4:$F$9,2,FALSE),"")</f>
        <v/>
      </c>
      <c r="AD117" s="99"/>
      <c r="AE117" s="118"/>
      <c r="AF117" s="52"/>
      <c r="AG117" s="52"/>
      <c r="AH117" s="48"/>
      <c r="AI117" s="51" t="str">
        <f>IFERROR(VLOOKUP(Book1345234[[#This Row],[Flood Damage Reduction]],'Data for Pull-down'!$G$4:$H$9,2,FALSE),"")</f>
        <v/>
      </c>
      <c r="AJ117" s="145"/>
      <c r="AK117" s="123"/>
      <c r="AL117" s="52"/>
      <c r="AM117" s="51" t="str">
        <f>IFERROR(VLOOKUP(Book1345234[[#This Row],[ Reduction in Critical Facilities Flood Risk]],'Data for Pull-down'!$I$5:$J$9,2,FALSE),"")</f>
        <v/>
      </c>
      <c r="AN117" s="100">
        <f>'Life and Safety Tabular Data'!L115</f>
        <v>0</v>
      </c>
      <c r="AO117" s="146"/>
      <c r="AP117" s="48"/>
      <c r="AQ117" s="51" t="str">
        <f>IFERROR(VLOOKUP(Book1345234[[#This Row],[Life and Safety Ranking (Injury/Loss of Life)]],'Data for Pull-down'!$K$4:$L$9,2,FALSE),"")</f>
        <v/>
      </c>
      <c r="AR117" s="100"/>
      <c r="AS117" s="146"/>
      <c r="AT117" s="146"/>
      <c r="AU117" s="146"/>
      <c r="AV117" s="48"/>
      <c r="AW117" s="51" t="str">
        <f>IFERROR(VLOOKUP(Book1345234[[#This Row],[Water Supply Yield Ranking]],'Data for Pull-down'!$M$4:$N$9,2,FALSE),"")</f>
        <v/>
      </c>
      <c r="AX117" s="100"/>
      <c r="AY117" s="52"/>
      <c r="AZ117" s="48"/>
      <c r="BA117" s="51" t="str">
        <f>IFERROR(VLOOKUP(Book1345234[[#This Row],[Social Vulnerability Ranking]],'Data for Pull-down'!$O$4:$P$9,2,FALSE),"")</f>
        <v/>
      </c>
      <c r="BB117" s="100"/>
      <c r="BC117" s="146"/>
      <c r="BD117" s="48"/>
      <c r="BE117" s="51" t="str">
        <f>IFERROR(VLOOKUP(Book1345234[[#This Row],[Nature-Based Solutions Ranking]],'Data for Pull-down'!$Q$4:$R$9,2,FALSE),"")</f>
        <v/>
      </c>
      <c r="BF117" s="100"/>
      <c r="BG117" s="52"/>
      <c r="BH117" s="48"/>
      <c r="BI117" s="51" t="str">
        <f>IFERROR(VLOOKUP(Book1345234[[#This Row],[Multiple Benefit Ranking]],'Data for Pull-down'!$S$4:$T$9,2,FALSE),"")</f>
        <v/>
      </c>
      <c r="BJ117" s="125"/>
      <c r="BK117" s="146"/>
      <c r="BL117" s="48"/>
      <c r="BM117" s="51" t="str">
        <f>IFERROR(VLOOKUP(Book1345234[[#This Row],[Operations and Maintenance Ranking]],'Data for Pull-down'!$U$4:$V$9,2,FALSE),"")</f>
        <v/>
      </c>
      <c r="BN117" s="100"/>
      <c r="BO117" s="48"/>
      <c r="BP117" s="51" t="str">
        <f>IFERROR(VLOOKUP(Book1345234[[#This Row],[Administrative, Regulatory and Other Obstacle Ranking]],'Data for Pull-down'!$W$4:$X$9,2,FALSE),"")</f>
        <v/>
      </c>
      <c r="BQ117" s="100"/>
      <c r="BR117" s="48"/>
      <c r="BS117" s="51" t="str">
        <f>IFERROR(VLOOKUP(Book1345234[[#This Row],[Environmental Benefit Ranking]],'Data for Pull-down'!$Y$4:$Z$9,2,FALSE),"")</f>
        <v/>
      </c>
      <c r="BT117" s="100"/>
      <c r="BU117" s="52"/>
      <c r="BV117" s="51" t="str">
        <f>IFERROR(VLOOKUP(Book1345234[[#This Row],[Environmental Impact Ranking]],'Data for Pull-down'!$AA$4:$AB$9,2,FALSE),"")</f>
        <v/>
      </c>
      <c r="BW117" s="117"/>
      <c r="BX117" s="123"/>
      <c r="BY117" s="48"/>
      <c r="BZ117" s="51" t="str">
        <f>IFERROR(VLOOKUP(Book1345234[[#This Row],[Mobility Ranking]],'Data for Pull-down'!$AC$4:$AD$9,2,FALSE),"")</f>
        <v/>
      </c>
      <c r="CA117" s="117"/>
      <c r="CB117" s="48"/>
      <c r="CC117" s="51" t="str">
        <f>IFERROR(VLOOKUP(Book1345234[[#This Row],[Regional Ranking]],'Data for Pull-down'!$AE$4:$AF$9,2,FALSE),"")</f>
        <v/>
      </c>
    </row>
    <row r="118" spans="1:81">
      <c r="A118" s="164"/>
      <c r="B118" s="142"/>
      <c r="C118" s="143">
        <f>Book1345234[[#This Row],[FMP]]*2</f>
        <v>0</v>
      </c>
      <c r="D118" s="43"/>
      <c r="E118" s="43"/>
      <c r="F118" s="52"/>
      <c r="G118" s="48"/>
      <c r="H118" s="48"/>
      <c r="I118" s="48"/>
      <c r="J118" s="48"/>
      <c r="K118" s="45" t="str">
        <f>IFERROR(Book1345234[[#This Row],[Project Cost]]/Book1345234[[#This Row],['# of Structures Removed from 1% Annual Chance FP]],"")</f>
        <v/>
      </c>
      <c r="L118" s="48"/>
      <c r="M118" s="48"/>
      <c r="N118" s="45"/>
      <c r="O118" s="156"/>
      <c r="P118" s="125"/>
      <c r="Q118" s="52"/>
      <c r="R118" s="48"/>
      <c r="S118" s="51" t="str">
        <f>IFERROR(VLOOKUP(Book1345234[[#This Row],[ Severity Ranking: Pre-Project Average Depth of Flooding (100-year)]],'Data for Pull-down'!$A$4:$B$9,2,FALSE),"")</f>
        <v/>
      </c>
      <c r="T118" s="100"/>
      <c r="U118" s="52"/>
      <c r="V118" s="52"/>
      <c r="W118" s="52"/>
      <c r="X118" s="48"/>
      <c r="Y118" s="51" t="str">
        <f>IFERROR(VLOOKUP(Book1345234[[#This Row],[Severity Ranking: Community Need (% Population)]],'Data for Pull-down'!$C$4:$D$9,2,FALSE),"")</f>
        <v/>
      </c>
      <c r="Z118" s="99"/>
      <c r="AA118" s="45"/>
      <c r="AB118" s="48"/>
      <c r="AC118" s="51" t="str">
        <f>IFERROR(VLOOKUP(Book1345234[[#This Row],[Flood Risk Reduction ]],'Data for Pull-down'!$E$4:$F$9,2,FALSE),"")</f>
        <v/>
      </c>
      <c r="AD118" s="99"/>
      <c r="AE118" s="118"/>
      <c r="AF118" s="52"/>
      <c r="AG118" s="52"/>
      <c r="AH118" s="48"/>
      <c r="AI118" s="51" t="str">
        <f>IFERROR(VLOOKUP(Book1345234[[#This Row],[Flood Damage Reduction]],'Data for Pull-down'!$G$4:$H$9,2,FALSE),"")</f>
        <v/>
      </c>
      <c r="AJ118" s="145"/>
      <c r="AK118" s="123"/>
      <c r="AL118" s="52"/>
      <c r="AM118" s="51" t="str">
        <f>IFERROR(VLOOKUP(Book1345234[[#This Row],[ Reduction in Critical Facilities Flood Risk]],'Data for Pull-down'!$I$5:$J$9,2,FALSE),"")</f>
        <v/>
      </c>
      <c r="AN118" s="100">
        <f>'Life and Safety Tabular Data'!L116</f>
        <v>0</v>
      </c>
      <c r="AO118" s="146"/>
      <c r="AP118" s="48"/>
      <c r="AQ118" s="51" t="str">
        <f>IFERROR(VLOOKUP(Book1345234[[#This Row],[Life and Safety Ranking (Injury/Loss of Life)]],'Data for Pull-down'!$K$4:$L$9,2,FALSE),"")</f>
        <v/>
      </c>
      <c r="AR118" s="100"/>
      <c r="AS118" s="146"/>
      <c r="AT118" s="146"/>
      <c r="AU118" s="146"/>
      <c r="AV118" s="48"/>
      <c r="AW118" s="51" t="str">
        <f>IFERROR(VLOOKUP(Book1345234[[#This Row],[Water Supply Yield Ranking]],'Data for Pull-down'!$M$4:$N$9,2,FALSE),"")</f>
        <v/>
      </c>
      <c r="AX118" s="100"/>
      <c r="AY118" s="52"/>
      <c r="AZ118" s="48"/>
      <c r="BA118" s="51" t="str">
        <f>IFERROR(VLOOKUP(Book1345234[[#This Row],[Social Vulnerability Ranking]],'Data for Pull-down'!$O$4:$P$9,2,FALSE),"")</f>
        <v/>
      </c>
      <c r="BB118" s="100"/>
      <c r="BC118" s="146"/>
      <c r="BD118" s="48"/>
      <c r="BE118" s="51" t="str">
        <f>IFERROR(VLOOKUP(Book1345234[[#This Row],[Nature-Based Solutions Ranking]],'Data for Pull-down'!$Q$4:$R$9,2,FALSE),"")</f>
        <v/>
      </c>
      <c r="BF118" s="100"/>
      <c r="BG118" s="52"/>
      <c r="BH118" s="48"/>
      <c r="BI118" s="51" t="str">
        <f>IFERROR(VLOOKUP(Book1345234[[#This Row],[Multiple Benefit Ranking]],'Data for Pull-down'!$S$4:$T$9,2,FALSE),"")</f>
        <v/>
      </c>
      <c r="BJ118" s="125"/>
      <c r="BK118" s="146"/>
      <c r="BL118" s="48"/>
      <c r="BM118" s="51" t="str">
        <f>IFERROR(VLOOKUP(Book1345234[[#This Row],[Operations and Maintenance Ranking]],'Data for Pull-down'!$U$4:$V$9,2,FALSE),"")</f>
        <v/>
      </c>
      <c r="BN118" s="100"/>
      <c r="BO118" s="48"/>
      <c r="BP118" s="51" t="str">
        <f>IFERROR(VLOOKUP(Book1345234[[#This Row],[Administrative, Regulatory and Other Obstacle Ranking]],'Data for Pull-down'!$W$4:$X$9,2,FALSE),"")</f>
        <v/>
      </c>
      <c r="BQ118" s="100"/>
      <c r="BR118" s="48"/>
      <c r="BS118" s="51" t="str">
        <f>IFERROR(VLOOKUP(Book1345234[[#This Row],[Environmental Benefit Ranking]],'Data for Pull-down'!$Y$4:$Z$9,2,FALSE),"")</f>
        <v/>
      </c>
      <c r="BT118" s="100"/>
      <c r="BU118" s="52"/>
      <c r="BV118" s="51" t="str">
        <f>IFERROR(VLOOKUP(Book1345234[[#This Row],[Environmental Impact Ranking]],'Data for Pull-down'!$AA$4:$AB$9,2,FALSE),"")</f>
        <v/>
      </c>
      <c r="BW118" s="117"/>
      <c r="BX118" s="123"/>
      <c r="BY118" s="48"/>
      <c r="BZ118" s="51" t="str">
        <f>IFERROR(VLOOKUP(Book1345234[[#This Row],[Mobility Ranking]],'Data for Pull-down'!$AC$4:$AD$9,2,FALSE),"")</f>
        <v/>
      </c>
      <c r="CA118" s="117"/>
      <c r="CB118" s="48"/>
      <c r="CC118" s="51" t="str">
        <f>IFERROR(VLOOKUP(Book1345234[[#This Row],[Regional Ranking]],'Data for Pull-down'!$AE$4:$AF$9,2,FALSE),"")</f>
        <v/>
      </c>
    </row>
    <row r="119" spans="1:81">
      <c r="A119" s="164"/>
      <c r="B119" s="142"/>
      <c r="C119" s="143">
        <f>Book1345234[[#This Row],[FMP]]*2</f>
        <v>0</v>
      </c>
      <c r="D119" s="43"/>
      <c r="E119" s="43"/>
      <c r="F119" s="52"/>
      <c r="G119" s="48"/>
      <c r="H119" s="48"/>
      <c r="I119" s="48"/>
      <c r="J119" s="48"/>
      <c r="K119" s="45" t="str">
        <f>IFERROR(Book1345234[[#This Row],[Project Cost]]/Book1345234[[#This Row],['# of Structures Removed from 1% Annual Chance FP]],"")</f>
        <v/>
      </c>
      <c r="L119" s="48"/>
      <c r="M119" s="48"/>
      <c r="N119" s="45"/>
      <c r="O119" s="156"/>
      <c r="P119" s="125"/>
      <c r="Q119" s="52"/>
      <c r="R119" s="48"/>
      <c r="S119" s="51" t="str">
        <f>IFERROR(VLOOKUP(Book1345234[[#This Row],[ Severity Ranking: Pre-Project Average Depth of Flooding (100-year)]],'Data for Pull-down'!$A$4:$B$9,2,FALSE),"")</f>
        <v/>
      </c>
      <c r="T119" s="100"/>
      <c r="U119" s="52"/>
      <c r="V119" s="52"/>
      <c r="W119" s="52"/>
      <c r="X119" s="48"/>
      <c r="Y119" s="51" t="str">
        <f>IFERROR(VLOOKUP(Book1345234[[#This Row],[Severity Ranking: Community Need (% Population)]],'Data for Pull-down'!$C$4:$D$9,2,FALSE),"")</f>
        <v/>
      </c>
      <c r="Z119" s="99"/>
      <c r="AA119" s="45"/>
      <c r="AB119" s="48"/>
      <c r="AC119" s="51" t="str">
        <f>IFERROR(VLOOKUP(Book1345234[[#This Row],[Flood Risk Reduction ]],'Data for Pull-down'!$E$4:$F$9,2,FALSE),"")</f>
        <v/>
      </c>
      <c r="AD119" s="99"/>
      <c r="AE119" s="118"/>
      <c r="AF119" s="52"/>
      <c r="AG119" s="52"/>
      <c r="AH119" s="48"/>
      <c r="AI119" s="51" t="str">
        <f>IFERROR(VLOOKUP(Book1345234[[#This Row],[Flood Damage Reduction]],'Data for Pull-down'!$G$4:$H$9,2,FALSE),"")</f>
        <v/>
      </c>
      <c r="AJ119" s="145"/>
      <c r="AK119" s="123"/>
      <c r="AL119" s="52"/>
      <c r="AM119" s="51" t="str">
        <f>IFERROR(VLOOKUP(Book1345234[[#This Row],[ Reduction in Critical Facilities Flood Risk]],'Data for Pull-down'!$I$5:$J$9,2,FALSE),"")</f>
        <v/>
      </c>
      <c r="AN119" s="100">
        <f>'Life and Safety Tabular Data'!L117</f>
        <v>0</v>
      </c>
      <c r="AO119" s="146"/>
      <c r="AP119" s="48"/>
      <c r="AQ119" s="51" t="str">
        <f>IFERROR(VLOOKUP(Book1345234[[#This Row],[Life and Safety Ranking (Injury/Loss of Life)]],'Data for Pull-down'!$K$4:$L$9,2,FALSE),"")</f>
        <v/>
      </c>
      <c r="AR119" s="100"/>
      <c r="AS119" s="146"/>
      <c r="AT119" s="146"/>
      <c r="AU119" s="146"/>
      <c r="AV119" s="48"/>
      <c r="AW119" s="51" t="str">
        <f>IFERROR(VLOOKUP(Book1345234[[#This Row],[Water Supply Yield Ranking]],'Data for Pull-down'!$M$4:$N$9,2,FALSE),"")</f>
        <v/>
      </c>
      <c r="AX119" s="100"/>
      <c r="AY119" s="52"/>
      <c r="AZ119" s="48"/>
      <c r="BA119" s="51" t="str">
        <f>IFERROR(VLOOKUP(Book1345234[[#This Row],[Social Vulnerability Ranking]],'Data for Pull-down'!$O$4:$P$9,2,FALSE),"")</f>
        <v/>
      </c>
      <c r="BB119" s="100"/>
      <c r="BC119" s="146"/>
      <c r="BD119" s="48"/>
      <c r="BE119" s="51" t="str">
        <f>IFERROR(VLOOKUP(Book1345234[[#This Row],[Nature-Based Solutions Ranking]],'Data for Pull-down'!$Q$4:$R$9,2,FALSE),"")</f>
        <v/>
      </c>
      <c r="BF119" s="100"/>
      <c r="BG119" s="52"/>
      <c r="BH119" s="48"/>
      <c r="BI119" s="51" t="str">
        <f>IFERROR(VLOOKUP(Book1345234[[#This Row],[Multiple Benefit Ranking]],'Data for Pull-down'!$S$4:$T$9,2,FALSE),"")</f>
        <v/>
      </c>
      <c r="BJ119" s="125"/>
      <c r="BK119" s="146"/>
      <c r="BL119" s="48"/>
      <c r="BM119" s="51" t="str">
        <f>IFERROR(VLOOKUP(Book1345234[[#This Row],[Operations and Maintenance Ranking]],'Data for Pull-down'!$U$4:$V$9,2,FALSE),"")</f>
        <v/>
      </c>
      <c r="BN119" s="100"/>
      <c r="BO119" s="48"/>
      <c r="BP119" s="51" t="str">
        <f>IFERROR(VLOOKUP(Book1345234[[#This Row],[Administrative, Regulatory and Other Obstacle Ranking]],'Data for Pull-down'!$W$4:$X$9,2,FALSE),"")</f>
        <v/>
      </c>
      <c r="BQ119" s="100"/>
      <c r="BR119" s="48"/>
      <c r="BS119" s="51" t="str">
        <f>IFERROR(VLOOKUP(Book1345234[[#This Row],[Environmental Benefit Ranking]],'Data for Pull-down'!$Y$4:$Z$9,2,FALSE),"")</f>
        <v/>
      </c>
      <c r="BT119" s="100"/>
      <c r="BU119" s="52"/>
      <c r="BV119" s="51" t="str">
        <f>IFERROR(VLOOKUP(Book1345234[[#This Row],[Environmental Impact Ranking]],'Data for Pull-down'!$AA$4:$AB$9,2,FALSE),"")</f>
        <v/>
      </c>
      <c r="BW119" s="117"/>
      <c r="BX119" s="123"/>
      <c r="BY119" s="48"/>
      <c r="BZ119" s="51" t="str">
        <f>IFERROR(VLOOKUP(Book1345234[[#This Row],[Mobility Ranking]],'Data for Pull-down'!$AC$4:$AD$9,2,FALSE),"")</f>
        <v/>
      </c>
      <c r="CA119" s="117"/>
      <c r="CB119" s="48"/>
      <c r="CC119" s="51" t="str">
        <f>IFERROR(VLOOKUP(Book1345234[[#This Row],[Regional Ranking]],'Data for Pull-down'!$AE$4:$AF$9,2,FALSE),"")</f>
        <v/>
      </c>
    </row>
    <row r="120" spans="1:81">
      <c r="A120" s="164"/>
      <c r="B120" s="142"/>
      <c r="C120" s="143">
        <f>Book1345234[[#This Row],[FMP]]*2</f>
        <v>0</v>
      </c>
      <c r="D120" s="43"/>
      <c r="E120" s="43"/>
      <c r="F120" s="52"/>
      <c r="G120" s="48"/>
      <c r="H120" s="48"/>
      <c r="I120" s="48"/>
      <c r="J120" s="48"/>
      <c r="K120" s="45" t="str">
        <f>IFERROR(Book1345234[[#This Row],[Project Cost]]/Book1345234[[#This Row],['# of Structures Removed from 1% Annual Chance FP]],"")</f>
        <v/>
      </c>
      <c r="L120" s="48"/>
      <c r="M120" s="48"/>
      <c r="N120" s="45"/>
      <c r="O120" s="156"/>
      <c r="P120" s="125"/>
      <c r="Q120" s="52"/>
      <c r="R120" s="48"/>
      <c r="S120" s="51" t="str">
        <f>IFERROR(VLOOKUP(Book1345234[[#This Row],[ Severity Ranking: Pre-Project Average Depth of Flooding (100-year)]],'Data for Pull-down'!$A$4:$B$9,2,FALSE),"")</f>
        <v/>
      </c>
      <c r="T120" s="100"/>
      <c r="U120" s="52"/>
      <c r="V120" s="52"/>
      <c r="W120" s="52"/>
      <c r="X120" s="48"/>
      <c r="Y120" s="51" t="str">
        <f>IFERROR(VLOOKUP(Book1345234[[#This Row],[Severity Ranking: Community Need (% Population)]],'Data for Pull-down'!$C$4:$D$9,2,FALSE),"")</f>
        <v/>
      </c>
      <c r="Z120" s="99"/>
      <c r="AA120" s="45"/>
      <c r="AB120" s="48"/>
      <c r="AC120" s="51" t="str">
        <f>IFERROR(VLOOKUP(Book1345234[[#This Row],[Flood Risk Reduction ]],'Data for Pull-down'!$E$4:$F$9,2,FALSE),"")</f>
        <v/>
      </c>
      <c r="AD120" s="99"/>
      <c r="AE120" s="118"/>
      <c r="AF120" s="52"/>
      <c r="AG120" s="52"/>
      <c r="AH120" s="48"/>
      <c r="AI120" s="51" t="str">
        <f>IFERROR(VLOOKUP(Book1345234[[#This Row],[Flood Damage Reduction]],'Data for Pull-down'!$G$4:$H$9,2,FALSE),"")</f>
        <v/>
      </c>
      <c r="AJ120" s="145"/>
      <c r="AK120" s="123"/>
      <c r="AL120" s="52"/>
      <c r="AM120" s="51" t="str">
        <f>IFERROR(VLOOKUP(Book1345234[[#This Row],[ Reduction in Critical Facilities Flood Risk]],'Data for Pull-down'!$I$5:$J$9,2,FALSE),"")</f>
        <v/>
      </c>
      <c r="AN120" s="100">
        <f>'Life and Safety Tabular Data'!L118</f>
        <v>0</v>
      </c>
      <c r="AO120" s="146"/>
      <c r="AP120" s="48"/>
      <c r="AQ120" s="51" t="str">
        <f>IFERROR(VLOOKUP(Book1345234[[#This Row],[Life and Safety Ranking (Injury/Loss of Life)]],'Data for Pull-down'!$K$4:$L$9,2,FALSE),"")</f>
        <v/>
      </c>
      <c r="AR120" s="100"/>
      <c r="AS120" s="146"/>
      <c r="AT120" s="146"/>
      <c r="AU120" s="146"/>
      <c r="AV120" s="48"/>
      <c r="AW120" s="51" t="str">
        <f>IFERROR(VLOOKUP(Book1345234[[#This Row],[Water Supply Yield Ranking]],'Data for Pull-down'!$M$4:$N$9,2,FALSE),"")</f>
        <v/>
      </c>
      <c r="AX120" s="100"/>
      <c r="AY120" s="52"/>
      <c r="AZ120" s="48"/>
      <c r="BA120" s="51" t="str">
        <f>IFERROR(VLOOKUP(Book1345234[[#This Row],[Social Vulnerability Ranking]],'Data for Pull-down'!$O$4:$P$9,2,FALSE),"")</f>
        <v/>
      </c>
      <c r="BB120" s="100"/>
      <c r="BC120" s="146"/>
      <c r="BD120" s="48"/>
      <c r="BE120" s="51" t="str">
        <f>IFERROR(VLOOKUP(Book1345234[[#This Row],[Nature-Based Solutions Ranking]],'Data for Pull-down'!$Q$4:$R$9,2,FALSE),"")</f>
        <v/>
      </c>
      <c r="BF120" s="100"/>
      <c r="BG120" s="52"/>
      <c r="BH120" s="48"/>
      <c r="BI120" s="51" t="str">
        <f>IFERROR(VLOOKUP(Book1345234[[#This Row],[Multiple Benefit Ranking]],'Data for Pull-down'!$S$4:$T$9,2,FALSE),"")</f>
        <v/>
      </c>
      <c r="BJ120" s="125"/>
      <c r="BK120" s="146"/>
      <c r="BL120" s="48"/>
      <c r="BM120" s="51" t="str">
        <f>IFERROR(VLOOKUP(Book1345234[[#This Row],[Operations and Maintenance Ranking]],'Data for Pull-down'!$U$4:$V$9,2,FALSE),"")</f>
        <v/>
      </c>
      <c r="BN120" s="100"/>
      <c r="BO120" s="48"/>
      <c r="BP120" s="51" t="str">
        <f>IFERROR(VLOOKUP(Book1345234[[#This Row],[Administrative, Regulatory and Other Obstacle Ranking]],'Data for Pull-down'!$W$4:$X$9,2,FALSE),"")</f>
        <v/>
      </c>
      <c r="BQ120" s="100"/>
      <c r="BR120" s="48"/>
      <c r="BS120" s="51" t="str">
        <f>IFERROR(VLOOKUP(Book1345234[[#This Row],[Environmental Benefit Ranking]],'Data for Pull-down'!$Y$4:$Z$9,2,FALSE),"")</f>
        <v/>
      </c>
      <c r="BT120" s="100"/>
      <c r="BU120" s="52"/>
      <c r="BV120" s="51" t="str">
        <f>IFERROR(VLOOKUP(Book1345234[[#This Row],[Environmental Impact Ranking]],'Data for Pull-down'!$AA$4:$AB$9,2,FALSE),"")</f>
        <v/>
      </c>
      <c r="BW120" s="117"/>
      <c r="BX120" s="123"/>
      <c r="BY120" s="48"/>
      <c r="BZ120" s="51" t="str">
        <f>IFERROR(VLOOKUP(Book1345234[[#This Row],[Mobility Ranking]],'Data for Pull-down'!$AC$4:$AD$9,2,FALSE),"")</f>
        <v/>
      </c>
      <c r="CA120" s="117"/>
      <c r="CB120" s="48"/>
      <c r="CC120" s="51" t="str">
        <f>IFERROR(VLOOKUP(Book1345234[[#This Row],[Regional Ranking]],'Data for Pull-down'!$AE$4:$AF$9,2,FALSE),"")</f>
        <v/>
      </c>
    </row>
    <row r="121" spans="1:81">
      <c r="A121" s="164"/>
      <c r="B121" s="142"/>
      <c r="C121" s="143">
        <f>Book1345234[[#This Row],[FMP]]*2</f>
        <v>0</v>
      </c>
      <c r="D121" s="43"/>
      <c r="E121" s="43"/>
      <c r="F121" s="52"/>
      <c r="G121" s="48"/>
      <c r="H121" s="48"/>
      <c r="I121" s="48"/>
      <c r="J121" s="48"/>
      <c r="K121" s="45" t="str">
        <f>IFERROR(Book1345234[[#This Row],[Project Cost]]/Book1345234[[#This Row],['# of Structures Removed from 1% Annual Chance FP]],"")</f>
        <v/>
      </c>
      <c r="L121" s="48"/>
      <c r="M121" s="48"/>
      <c r="N121" s="45"/>
      <c r="O121" s="156"/>
      <c r="P121" s="125"/>
      <c r="Q121" s="52"/>
      <c r="R121" s="48"/>
      <c r="S121" s="51" t="str">
        <f>IFERROR(VLOOKUP(Book1345234[[#This Row],[ Severity Ranking: Pre-Project Average Depth of Flooding (100-year)]],'Data for Pull-down'!$A$4:$B$9,2,FALSE),"")</f>
        <v/>
      </c>
      <c r="T121" s="100"/>
      <c r="U121" s="52"/>
      <c r="V121" s="52"/>
      <c r="W121" s="52"/>
      <c r="X121" s="48"/>
      <c r="Y121" s="51" t="str">
        <f>IFERROR(VLOOKUP(Book1345234[[#This Row],[Severity Ranking: Community Need (% Population)]],'Data for Pull-down'!$C$4:$D$9,2,FALSE),"")</f>
        <v/>
      </c>
      <c r="Z121" s="99"/>
      <c r="AA121" s="45"/>
      <c r="AB121" s="48"/>
      <c r="AC121" s="51" t="str">
        <f>IFERROR(VLOOKUP(Book1345234[[#This Row],[Flood Risk Reduction ]],'Data for Pull-down'!$E$4:$F$9,2,FALSE),"")</f>
        <v/>
      </c>
      <c r="AD121" s="99"/>
      <c r="AE121" s="118"/>
      <c r="AF121" s="52"/>
      <c r="AG121" s="52"/>
      <c r="AH121" s="48"/>
      <c r="AI121" s="51" t="str">
        <f>IFERROR(VLOOKUP(Book1345234[[#This Row],[Flood Damage Reduction]],'Data for Pull-down'!$G$4:$H$9,2,FALSE),"")</f>
        <v/>
      </c>
      <c r="AJ121" s="145"/>
      <c r="AK121" s="123"/>
      <c r="AL121" s="52"/>
      <c r="AM121" s="51" t="str">
        <f>IFERROR(VLOOKUP(Book1345234[[#This Row],[ Reduction in Critical Facilities Flood Risk]],'Data for Pull-down'!$I$5:$J$9,2,FALSE),"")</f>
        <v/>
      </c>
      <c r="AN121" s="100">
        <f>'Life and Safety Tabular Data'!L119</f>
        <v>0</v>
      </c>
      <c r="AO121" s="146"/>
      <c r="AP121" s="48"/>
      <c r="AQ121" s="51" t="str">
        <f>IFERROR(VLOOKUP(Book1345234[[#This Row],[Life and Safety Ranking (Injury/Loss of Life)]],'Data for Pull-down'!$K$4:$L$9,2,FALSE),"")</f>
        <v/>
      </c>
      <c r="AR121" s="100"/>
      <c r="AS121" s="146"/>
      <c r="AT121" s="146"/>
      <c r="AU121" s="146"/>
      <c r="AV121" s="48"/>
      <c r="AW121" s="51" t="str">
        <f>IFERROR(VLOOKUP(Book1345234[[#This Row],[Water Supply Yield Ranking]],'Data for Pull-down'!$M$4:$N$9,2,FALSE),"")</f>
        <v/>
      </c>
      <c r="AX121" s="100"/>
      <c r="AY121" s="52"/>
      <c r="AZ121" s="48"/>
      <c r="BA121" s="51" t="str">
        <f>IFERROR(VLOOKUP(Book1345234[[#This Row],[Social Vulnerability Ranking]],'Data for Pull-down'!$O$4:$P$9,2,FALSE),"")</f>
        <v/>
      </c>
      <c r="BB121" s="100"/>
      <c r="BC121" s="146"/>
      <c r="BD121" s="48"/>
      <c r="BE121" s="51" t="str">
        <f>IFERROR(VLOOKUP(Book1345234[[#This Row],[Nature-Based Solutions Ranking]],'Data for Pull-down'!$Q$4:$R$9,2,FALSE),"")</f>
        <v/>
      </c>
      <c r="BF121" s="100"/>
      <c r="BG121" s="52"/>
      <c r="BH121" s="48"/>
      <c r="BI121" s="51" t="str">
        <f>IFERROR(VLOOKUP(Book1345234[[#This Row],[Multiple Benefit Ranking]],'Data for Pull-down'!$S$4:$T$9,2,FALSE),"")</f>
        <v/>
      </c>
      <c r="BJ121" s="125"/>
      <c r="BK121" s="146"/>
      <c r="BL121" s="48"/>
      <c r="BM121" s="51" t="str">
        <f>IFERROR(VLOOKUP(Book1345234[[#This Row],[Operations and Maintenance Ranking]],'Data for Pull-down'!$U$4:$V$9,2,FALSE),"")</f>
        <v/>
      </c>
      <c r="BN121" s="100"/>
      <c r="BO121" s="48"/>
      <c r="BP121" s="51" t="str">
        <f>IFERROR(VLOOKUP(Book1345234[[#This Row],[Administrative, Regulatory and Other Obstacle Ranking]],'Data for Pull-down'!$W$4:$X$9,2,FALSE),"")</f>
        <v/>
      </c>
      <c r="BQ121" s="100"/>
      <c r="BR121" s="48"/>
      <c r="BS121" s="51" t="str">
        <f>IFERROR(VLOOKUP(Book1345234[[#This Row],[Environmental Benefit Ranking]],'Data for Pull-down'!$Y$4:$Z$9,2,FALSE),"")</f>
        <v/>
      </c>
      <c r="BT121" s="100"/>
      <c r="BU121" s="52"/>
      <c r="BV121" s="51" t="str">
        <f>IFERROR(VLOOKUP(Book1345234[[#This Row],[Environmental Impact Ranking]],'Data for Pull-down'!$AA$4:$AB$9,2,FALSE),"")</f>
        <v/>
      </c>
      <c r="BW121" s="117"/>
      <c r="BX121" s="123"/>
      <c r="BY121" s="48"/>
      <c r="BZ121" s="51" t="str">
        <f>IFERROR(VLOOKUP(Book1345234[[#This Row],[Mobility Ranking]],'Data for Pull-down'!$AC$4:$AD$9,2,FALSE),"")</f>
        <v/>
      </c>
      <c r="CA121" s="117"/>
      <c r="CB121" s="48"/>
      <c r="CC121" s="51" t="str">
        <f>IFERROR(VLOOKUP(Book1345234[[#This Row],[Regional Ranking]],'Data for Pull-down'!$AE$4:$AF$9,2,FALSE),"")</f>
        <v/>
      </c>
    </row>
    <row r="122" spans="1:81">
      <c r="A122" s="164"/>
      <c r="B122" s="142"/>
      <c r="C122" s="143">
        <f>Book1345234[[#This Row],[FMP]]*2</f>
        <v>0</v>
      </c>
      <c r="D122" s="43"/>
      <c r="E122" s="43"/>
      <c r="F122" s="52"/>
      <c r="G122" s="48"/>
      <c r="H122" s="48"/>
      <c r="I122" s="48"/>
      <c r="J122" s="48"/>
      <c r="K122" s="45" t="str">
        <f>IFERROR(Book1345234[[#This Row],[Project Cost]]/Book1345234[[#This Row],['# of Structures Removed from 1% Annual Chance FP]],"")</f>
        <v/>
      </c>
      <c r="L122" s="48"/>
      <c r="M122" s="48"/>
      <c r="N122" s="45"/>
      <c r="O122" s="156"/>
      <c r="P122" s="125"/>
      <c r="Q122" s="52"/>
      <c r="R122" s="48"/>
      <c r="S122" s="51" t="str">
        <f>IFERROR(VLOOKUP(Book1345234[[#This Row],[ Severity Ranking: Pre-Project Average Depth of Flooding (100-year)]],'Data for Pull-down'!$A$4:$B$9,2,FALSE),"")</f>
        <v/>
      </c>
      <c r="T122" s="100"/>
      <c r="U122" s="52"/>
      <c r="V122" s="52"/>
      <c r="W122" s="52"/>
      <c r="X122" s="48"/>
      <c r="Y122" s="51" t="str">
        <f>IFERROR(VLOOKUP(Book1345234[[#This Row],[Severity Ranking: Community Need (% Population)]],'Data for Pull-down'!$C$4:$D$9,2,FALSE),"")</f>
        <v/>
      </c>
      <c r="Z122" s="99"/>
      <c r="AA122" s="45"/>
      <c r="AB122" s="48"/>
      <c r="AC122" s="51" t="str">
        <f>IFERROR(VLOOKUP(Book1345234[[#This Row],[Flood Risk Reduction ]],'Data for Pull-down'!$E$4:$F$9,2,FALSE),"")</f>
        <v/>
      </c>
      <c r="AD122" s="99"/>
      <c r="AE122" s="118"/>
      <c r="AF122" s="52"/>
      <c r="AG122" s="52"/>
      <c r="AH122" s="48"/>
      <c r="AI122" s="51" t="str">
        <f>IFERROR(VLOOKUP(Book1345234[[#This Row],[Flood Damage Reduction]],'Data for Pull-down'!$G$4:$H$9,2,FALSE),"")</f>
        <v/>
      </c>
      <c r="AJ122" s="145"/>
      <c r="AK122" s="123"/>
      <c r="AL122" s="52"/>
      <c r="AM122" s="51" t="str">
        <f>IFERROR(VLOOKUP(Book1345234[[#This Row],[ Reduction in Critical Facilities Flood Risk]],'Data for Pull-down'!$I$5:$J$9,2,FALSE),"")</f>
        <v/>
      </c>
      <c r="AN122" s="100">
        <f>'Life and Safety Tabular Data'!L120</f>
        <v>0</v>
      </c>
      <c r="AO122" s="146"/>
      <c r="AP122" s="48"/>
      <c r="AQ122" s="51" t="str">
        <f>IFERROR(VLOOKUP(Book1345234[[#This Row],[Life and Safety Ranking (Injury/Loss of Life)]],'Data for Pull-down'!$K$4:$L$9,2,FALSE),"")</f>
        <v/>
      </c>
      <c r="AR122" s="100"/>
      <c r="AS122" s="146"/>
      <c r="AT122" s="146"/>
      <c r="AU122" s="146"/>
      <c r="AV122" s="48"/>
      <c r="AW122" s="51" t="str">
        <f>IFERROR(VLOOKUP(Book1345234[[#This Row],[Water Supply Yield Ranking]],'Data for Pull-down'!$M$4:$N$9,2,FALSE),"")</f>
        <v/>
      </c>
      <c r="AX122" s="100"/>
      <c r="AY122" s="52"/>
      <c r="AZ122" s="48"/>
      <c r="BA122" s="51" t="str">
        <f>IFERROR(VLOOKUP(Book1345234[[#This Row],[Social Vulnerability Ranking]],'Data for Pull-down'!$O$4:$P$9,2,FALSE),"")</f>
        <v/>
      </c>
      <c r="BB122" s="100"/>
      <c r="BC122" s="146"/>
      <c r="BD122" s="48"/>
      <c r="BE122" s="51" t="str">
        <f>IFERROR(VLOOKUP(Book1345234[[#This Row],[Nature-Based Solutions Ranking]],'Data for Pull-down'!$Q$4:$R$9,2,FALSE),"")</f>
        <v/>
      </c>
      <c r="BF122" s="100"/>
      <c r="BG122" s="52"/>
      <c r="BH122" s="48"/>
      <c r="BI122" s="51" t="str">
        <f>IFERROR(VLOOKUP(Book1345234[[#This Row],[Multiple Benefit Ranking]],'Data for Pull-down'!$S$4:$T$9,2,FALSE),"")</f>
        <v/>
      </c>
      <c r="BJ122" s="125"/>
      <c r="BK122" s="146"/>
      <c r="BL122" s="48"/>
      <c r="BM122" s="51" t="str">
        <f>IFERROR(VLOOKUP(Book1345234[[#This Row],[Operations and Maintenance Ranking]],'Data for Pull-down'!$U$4:$V$9,2,FALSE),"")</f>
        <v/>
      </c>
      <c r="BN122" s="100"/>
      <c r="BO122" s="48"/>
      <c r="BP122" s="51" t="str">
        <f>IFERROR(VLOOKUP(Book1345234[[#This Row],[Administrative, Regulatory and Other Obstacle Ranking]],'Data for Pull-down'!$W$4:$X$9,2,FALSE),"")</f>
        <v/>
      </c>
      <c r="BQ122" s="100"/>
      <c r="BR122" s="48"/>
      <c r="BS122" s="51" t="str">
        <f>IFERROR(VLOOKUP(Book1345234[[#This Row],[Environmental Benefit Ranking]],'Data for Pull-down'!$Y$4:$Z$9,2,FALSE),"")</f>
        <v/>
      </c>
      <c r="BT122" s="100"/>
      <c r="BU122" s="52"/>
      <c r="BV122" s="51" t="str">
        <f>IFERROR(VLOOKUP(Book1345234[[#This Row],[Environmental Impact Ranking]],'Data for Pull-down'!$AA$4:$AB$9,2,FALSE),"")</f>
        <v/>
      </c>
      <c r="BW122" s="117"/>
      <c r="BX122" s="123"/>
      <c r="BY122" s="48"/>
      <c r="BZ122" s="51" t="str">
        <f>IFERROR(VLOOKUP(Book1345234[[#This Row],[Mobility Ranking]],'Data for Pull-down'!$AC$4:$AD$9,2,FALSE),"")</f>
        <v/>
      </c>
      <c r="CA122" s="117"/>
      <c r="CB122" s="48"/>
      <c r="CC122" s="51" t="str">
        <f>IFERROR(VLOOKUP(Book1345234[[#This Row],[Regional Ranking]],'Data for Pull-down'!$AE$4:$AF$9,2,FALSE),"")</f>
        <v/>
      </c>
    </row>
    <row r="123" spans="1:81">
      <c r="A123" s="164"/>
      <c r="B123" s="142"/>
      <c r="C123" s="143">
        <f>Book1345234[[#This Row],[FMP]]*2</f>
        <v>0</v>
      </c>
      <c r="D123" s="43"/>
      <c r="E123" s="43"/>
      <c r="F123" s="52"/>
      <c r="G123" s="48"/>
      <c r="H123" s="48"/>
      <c r="I123" s="48"/>
      <c r="J123" s="48"/>
      <c r="K123" s="45" t="str">
        <f>IFERROR(Book1345234[[#This Row],[Project Cost]]/Book1345234[[#This Row],['# of Structures Removed from 1% Annual Chance FP]],"")</f>
        <v/>
      </c>
      <c r="L123" s="48"/>
      <c r="M123" s="48"/>
      <c r="N123" s="45"/>
      <c r="O123" s="156"/>
      <c r="P123" s="125"/>
      <c r="Q123" s="52"/>
      <c r="R123" s="48"/>
      <c r="S123" s="51" t="str">
        <f>IFERROR(VLOOKUP(Book1345234[[#This Row],[ Severity Ranking: Pre-Project Average Depth of Flooding (100-year)]],'Data for Pull-down'!$A$4:$B$9,2,FALSE),"")</f>
        <v/>
      </c>
      <c r="T123" s="100"/>
      <c r="U123" s="52"/>
      <c r="V123" s="52"/>
      <c r="W123" s="52"/>
      <c r="X123" s="48"/>
      <c r="Y123" s="51" t="str">
        <f>IFERROR(VLOOKUP(Book1345234[[#This Row],[Severity Ranking: Community Need (% Population)]],'Data for Pull-down'!$C$4:$D$9,2,FALSE),"")</f>
        <v/>
      </c>
      <c r="Z123" s="99"/>
      <c r="AA123" s="45"/>
      <c r="AB123" s="48"/>
      <c r="AC123" s="51" t="str">
        <f>IFERROR(VLOOKUP(Book1345234[[#This Row],[Flood Risk Reduction ]],'Data for Pull-down'!$E$4:$F$9,2,FALSE),"")</f>
        <v/>
      </c>
      <c r="AD123" s="99"/>
      <c r="AE123" s="118"/>
      <c r="AF123" s="52"/>
      <c r="AG123" s="52"/>
      <c r="AH123" s="48"/>
      <c r="AI123" s="51" t="str">
        <f>IFERROR(VLOOKUP(Book1345234[[#This Row],[Flood Damage Reduction]],'Data for Pull-down'!$G$4:$H$9,2,FALSE),"")</f>
        <v/>
      </c>
      <c r="AJ123" s="145"/>
      <c r="AK123" s="123"/>
      <c r="AL123" s="52"/>
      <c r="AM123" s="51" t="str">
        <f>IFERROR(VLOOKUP(Book1345234[[#This Row],[ Reduction in Critical Facilities Flood Risk]],'Data for Pull-down'!$I$5:$J$9,2,FALSE),"")</f>
        <v/>
      </c>
      <c r="AN123" s="100">
        <f>'Life and Safety Tabular Data'!L121</f>
        <v>0</v>
      </c>
      <c r="AO123" s="146"/>
      <c r="AP123" s="48"/>
      <c r="AQ123" s="51" t="str">
        <f>IFERROR(VLOOKUP(Book1345234[[#This Row],[Life and Safety Ranking (Injury/Loss of Life)]],'Data for Pull-down'!$K$4:$L$9,2,FALSE),"")</f>
        <v/>
      </c>
      <c r="AR123" s="100"/>
      <c r="AS123" s="146"/>
      <c r="AT123" s="146"/>
      <c r="AU123" s="146"/>
      <c r="AV123" s="48"/>
      <c r="AW123" s="51" t="str">
        <f>IFERROR(VLOOKUP(Book1345234[[#This Row],[Water Supply Yield Ranking]],'Data for Pull-down'!$M$4:$N$9,2,FALSE),"")</f>
        <v/>
      </c>
      <c r="AX123" s="100"/>
      <c r="AY123" s="52"/>
      <c r="AZ123" s="48"/>
      <c r="BA123" s="51" t="str">
        <f>IFERROR(VLOOKUP(Book1345234[[#This Row],[Social Vulnerability Ranking]],'Data for Pull-down'!$O$4:$P$9,2,FALSE),"")</f>
        <v/>
      </c>
      <c r="BB123" s="100"/>
      <c r="BC123" s="146"/>
      <c r="BD123" s="48"/>
      <c r="BE123" s="51" t="str">
        <f>IFERROR(VLOOKUP(Book1345234[[#This Row],[Nature-Based Solutions Ranking]],'Data for Pull-down'!$Q$4:$R$9,2,FALSE),"")</f>
        <v/>
      </c>
      <c r="BF123" s="100"/>
      <c r="BG123" s="52"/>
      <c r="BH123" s="48"/>
      <c r="BI123" s="51" t="str">
        <f>IFERROR(VLOOKUP(Book1345234[[#This Row],[Multiple Benefit Ranking]],'Data for Pull-down'!$S$4:$T$9,2,FALSE),"")</f>
        <v/>
      </c>
      <c r="BJ123" s="125"/>
      <c r="BK123" s="146"/>
      <c r="BL123" s="48"/>
      <c r="BM123" s="51" t="str">
        <f>IFERROR(VLOOKUP(Book1345234[[#This Row],[Operations and Maintenance Ranking]],'Data for Pull-down'!$U$4:$V$9,2,FALSE),"")</f>
        <v/>
      </c>
      <c r="BN123" s="100"/>
      <c r="BO123" s="48"/>
      <c r="BP123" s="51" t="str">
        <f>IFERROR(VLOOKUP(Book1345234[[#This Row],[Administrative, Regulatory and Other Obstacle Ranking]],'Data for Pull-down'!$W$4:$X$9,2,FALSE),"")</f>
        <v/>
      </c>
      <c r="BQ123" s="100"/>
      <c r="BR123" s="48"/>
      <c r="BS123" s="51" t="str">
        <f>IFERROR(VLOOKUP(Book1345234[[#This Row],[Environmental Benefit Ranking]],'Data for Pull-down'!$Y$4:$Z$9,2,FALSE),"")</f>
        <v/>
      </c>
      <c r="BT123" s="100"/>
      <c r="BU123" s="52"/>
      <c r="BV123" s="51" t="str">
        <f>IFERROR(VLOOKUP(Book1345234[[#This Row],[Environmental Impact Ranking]],'Data for Pull-down'!$AA$4:$AB$9,2,FALSE),"")</f>
        <v/>
      </c>
      <c r="BW123" s="117"/>
      <c r="BX123" s="123"/>
      <c r="BY123" s="48"/>
      <c r="BZ123" s="51" t="str">
        <f>IFERROR(VLOOKUP(Book1345234[[#This Row],[Mobility Ranking]],'Data for Pull-down'!$AC$4:$AD$9,2,FALSE),"")</f>
        <v/>
      </c>
      <c r="CA123" s="117"/>
      <c r="CB123" s="48"/>
      <c r="CC123" s="51" t="str">
        <f>IFERROR(VLOOKUP(Book1345234[[#This Row],[Regional Ranking]],'Data for Pull-down'!$AE$4:$AF$9,2,FALSE),"")</f>
        <v/>
      </c>
    </row>
    <row r="124" spans="1:81">
      <c r="A124" s="164"/>
      <c r="B124" s="142"/>
      <c r="C124" s="143">
        <f>Book1345234[[#This Row],[FMP]]*2</f>
        <v>0</v>
      </c>
      <c r="D124" s="43"/>
      <c r="E124" s="43"/>
      <c r="F124" s="52"/>
      <c r="G124" s="48"/>
      <c r="H124" s="48"/>
      <c r="I124" s="48"/>
      <c r="J124" s="48"/>
      <c r="K124" s="45" t="str">
        <f>IFERROR(Book1345234[[#This Row],[Project Cost]]/Book1345234[[#This Row],['# of Structures Removed from 1% Annual Chance FP]],"")</f>
        <v/>
      </c>
      <c r="L124" s="48"/>
      <c r="M124" s="48"/>
      <c r="N124" s="45"/>
      <c r="O124" s="156"/>
      <c r="P124" s="125"/>
      <c r="Q124" s="52"/>
      <c r="R124" s="48"/>
      <c r="S124" s="51" t="str">
        <f>IFERROR(VLOOKUP(Book1345234[[#This Row],[ Severity Ranking: Pre-Project Average Depth of Flooding (100-year)]],'Data for Pull-down'!$A$4:$B$9,2,FALSE),"")</f>
        <v/>
      </c>
      <c r="T124" s="100"/>
      <c r="U124" s="52"/>
      <c r="V124" s="52"/>
      <c r="W124" s="52"/>
      <c r="X124" s="48"/>
      <c r="Y124" s="51" t="str">
        <f>IFERROR(VLOOKUP(Book1345234[[#This Row],[Severity Ranking: Community Need (% Population)]],'Data for Pull-down'!$C$4:$D$9,2,FALSE),"")</f>
        <v/>
      </c>
      <c r="Z124" s="99"/>
      <c r="AA124" s="45"/>
      <c r="AB124" s="48"/>
      <c r="AC124" s="51" t="str">
        <f>IFERROR(VLOOKUP(Book1345234[[#This Row],[Flood Risk Reduction ]],'Data for Pull-down'!$E$4:$F$9,2,FALSE),"")</f>
        <v/>
      </c>
      <c r="AD124" s="99"/>
      <c r="AE124" s="118"/>
      <c r="AF124" s="52"/>
      <c r="AG124" s="52"/>
      <c r="AH124" s="48"/>
      <c r="AI124" s="51" t="str">
        <f>IFERROR(VLOOKUP(Book1345234[[#This Row],[Flood Damage Reduction]],'Data for Pull-down'!$G$4:$H$9,2,FALSE),"")</f>
        <v/>
      </c>
      <c r="AJ124" s="145"/>
      <c r="AK124" s="123"/>
      <c r="AL124" s="52"/>
      <c r="AM124" s="51" t="str">
        <f>IFERROR(VLOOKUP(Book1345234[[#This Row],[ Reduction in Critical Facilities Flood Risk]],'Data for Pull-down'!$I$5:$J$9,2,FALSE),"")</f>
        <v/>
      </c>
      <c r="AN124" s="100">
        <f>'Life and Safety Tabular Data'!L122</f>
        <v>0</v>
      </c>
      <c r="AO124" s="146"/>
      <c r="AP124" s="48"/>
      <c r="AQ124" s="51" t="str">
        <f>IFERROR(VLOOKUP(Book1345234[[#This Row],[Life and Safety Ranking (Injury/Loss of Life)]],'Data for Pull-down'!$K$4:$L$9,2,FALSE),"")</f>
        <v/>
      </c>
      <c r="AR124" s="100"/>
      <c r="AS124" s="146"/>
      <c r="AT124" s="146"/>
      <c r="AU124" s="146"/>
      <c r="AV124" s="48"/>
      <c r="AW124" s="51" t="str">
        <f>IFERROR(VLOOKUP(Book1345234[[#This Row],[Water Supply Yield Ranking]],'Data for Pull-down'!$M$4:$N$9,2,FALSE),"")</f>
        <v/>
      </c>
      <c r="AX124" s="100"/>
      <c r="AY124" s="52"/>
      <c r="AZ124" s="48"/>
      <c r="BA124" s="51" t="str">
        <f>IFERROR(VLOOKUP(Book1345234[[#This Row],[Social Vulnerability Ranking]],'Data for Pull-down'!$O$4:$P$9,2,FALSE),"")</f>
        <v/>
      </c>
      <c r="BB124" s="100"/>
      <c r="BC124" s="146"/>
      <c r="BD124" s="48"/>
      <c r="BE124" s="51" t="str">
        <f>IFERROR(VLOOKUP(Book1345234[[#This Row],[Nature-Based Solutions Ranking]],'Data for Pull-down'!$Q$4:$R$9,2,FALSE),"")</f>
        <v/>
      </c>
      <c r="BF124" s="100"/>
      <c r="BG124" s="52"/>
      <c r="BH124" s="48"/>
      <c r="BI124" s="51" t="str">
        <f>IFERROR(VLOOKUP(Book1345234[[#This Row],[Multiple Benefit Ranking]],'Data for Pull-down'!$S$4:$T$9,2,FALSE),"")</f>
        <v/>
      </c>
      <c r="BJ124" s="125"/>
      <c r="BK124" s="146"/>
      <c r="BL124" s="48"/>
      <c r="BM124" s="51" t="str">
        <f>IFERROR(VLOOKUP(Book1345234[[#This Row],[Operations and Maintenance Ranking]],'Data for Pull-down'!$U$4:$V$9,2,FALSE),"")</f>
        <v/>
      </c>
      <c r="BN124" s="100"/>
      <c r="BO124" s="48"/>
      <c r="BP124" s="51" t="str">
        <f>IFERROR(VLOOKUP(Book1345234[[#This Row],[Administrative, Regulatory and Other Obstacle Ranking]],'Data for Pull-down'!$W$4:$X$9,2,FALSE),"")</f>
        <v/>
      </c>
      <c r="BQ124" s="100"/>
      <c r="BR124" s="48"/>
      <c r="BS124" s="51" t="str">
        <f>IFERROR(VLOOKUP(Book1345234[[#This Row],[Environmental Benefit Ranking]],'Data for Pull-down'!$Y$4:$Z$9,2,FALSE),"")</f>
        <v/>
      </c>
      <c r="BT124" s="100"/>
      <c r="BU124" s="52"/>
      <c r="BV124" s="51" t="str">
        <f>IFERROR(VLOOKUP(Book1345234[[#This Row],[Environmental Impact Ranking]],'Data for Pull-down'!$AA$4:$AB$9,2,FALSE),"")</f>
        <v/>
      </c>
      <c r="BW124" s="117"/>
      <c r="BX124" s="123"/>
      <c r="BY124" s="48"/>
      <c r="BZ124" s="51" t="str">
        <f>IFERROR(VLOOKUP(Book1345234[[#This Row],[Mobility Ranking]],'Data for Pull-down'!$AC$4:$AD$9,2,FALSE),"")</f>
        <v/>
      </c>
      <c r="CA124" s="117"/>
      <c r="CB124" s="48"/>
      <c r="CC124" s="51" t="str">
        <f>IFERROR(VLOOKUP(Book1345234[[#This Row],[Regional Ranking]],'Data for Pull-down'!$AE$4:$AF$9,2,FALSE),"")</f>
        <v/>
      </c>
    </row>
    <row r="125" spans="1:81">
      <c r="A125" s="164"/>
      <c r="B125" s="142"/>
      <c r="C125" s="143">
        <f>Book1345234[[#This Row],[FMP]]*2</f>
        <v>0</v>
      </c>
      <c r="D125" s="43"/>
      <c r="E125" s="43"/>
      <c r="F125" s="52"/>
      <c r="G125" s="48"/>
      <c r="H125" s="48"/>
      <c r="I125" s="48"/>
      <c r="J125" s="48"/>
      <c r="K125" s="45" t="str">
        <f>IFERROR(Book1345234[[#This Row],[Project Cost]]/Book1345234[[#This Row],['# of Structures Removed from 1% Annual Chance FP]],"")</f>
        <v/>
      </c>
      <c r="L125" s="48"/>
      <c r="M125" s="48"/>
      <c r="N125" s="45"/>
      <c r="O125" s="156"/>
      <c r="P125" s="125"/>
      <c r="Q125" s="52"/>
      <c r="R125" s="48"/>
      <c r="S125" s="51" t="str">
        <f>IFERROR(VLOOKUP(Book1345234[[#This Row],[ Severity Ranking: Pre-Project Average Depth of Flooding (100-year)]],'Data for Pull-down'!$A$4:$B$9,2,FALSE),"")</f>
        <v/>
      </c>
      <c r="T125" s="100"/>
      <c r="U125" s="52"/>
      <c r="V125" s="52"/>
      <c r="W125" s="52"/>
      <c r="X125" s="48"/>
      <c r="Y125" s="51" t="str">
        <f>IFERROR(VLOOKUP(Book1345234[[#This Row],[Severity Ranking: Community Need (% Population)]],'Data for Pull-down'!$C$4:$D$9,2,FALSE),"")</f>
        <v/>
      </c>
      <c r="Z125" s="99"/>
      <c r="AA125" s="45"/>
      <c r="AB125" s="48"/>
      <c r="AC125" s="51" t="str">
        <f>IFERROR(VLOOKUP(Book1345234[[#This Row],[Flood Risk Reduction ]],'Data for Pull-down'!$E$4:$F$9,2,FALSE),"")</f>
        <v/>
      </c>
      <c r="AD125" s="99"/>
      <c r="AE125" s="118"/>
      <c r="AF125" s="52"/>
      <c r="AG125" s="52"/>
      <c r="AH125" s="48"/>
      <c r="AI125" s="51" t="str">
        <f>IFERROR(VLOOKUP(Book1345234[[#This Row],[Flood Damage Reduction]],'Data for Pull-down'!$G$4:$H$9,2,FALSE),"")</f>
        <v/>
      </c>
      <c r="AJ125" s="145"/>
      <c r="AK125" s="123"/>
      <c r="AL125" s="52"/>
      <c r="AM125" s="51" t="str">
        <f>IFERROR(VLOOKUP(Book1345234[[#This Row],[ Reduction in Critical Facilities Flood Risk]],'Data for Pull-down'!$I$5:$J$9,2,FALSE),"")</f>
        <v/>
      </c>
      <c r="AN125" s="100">
        <f>'Life and Safety Tabular Data'!L123</f>
        <v>0</v>
      </c>
      <c r="AO125" s="146"/>
      <c r="AP125" s="48"/>
      <c r="AQ125" s="51" t="str">
        <f>IFERROR(VLOOKUP(Book1345234[[#This Row],[Life and Safety Ranking (Injury/Loss of Life)]],'Data for Pull-down'!$K$4:$L$9,2,FALSE),"")</f>
        <v/>
      </c>
      <c r="AR125" s="100"/>
      <c r="AS125" s="146"/>
      <c r="AT125" s="146"/>
      <c r="AU125" s="146"/>
      <c r="AV125" s="48"/>
      <c r="AW125" s="51" t="str">
        <f>IFERROR(VLOOKUP(Book1345234[[#This Row],[Water Supply Yield Ranking]],'Data for Pull-down'!$M$4:$N$9,2,FALSE),"")</f>
        <v/>
      </c>
      <c r="AX125" s="100"/>
      <c r="AY125" s="52"/>
      <c r="AZ125" s="48"/>
      <c r="BA125" s="51" t="str">
        <f>IFERROR(VLOOKUP(Book1345234[[#This Row],[Social Vulnerability Ranking]],'Data for Pull-down'!$O$4:$P$9,2,FALSE),"")</f>
        <v/>
      </c>
      <c r="BB125" s="100"/>
      <c r="BC125" s="146"/>
      <c r="BD125" s="48"/>
      <c r="BE125" s="51" t="str">
        <f>IFERROR(VLOOKUP(Book1345234[[#This Row],[Nature-Based Solutions Ranking]],'Data for Pull-down'!$Q$4:$R$9,2,FALSE),"")</f>
        <v/>
      </c>
      <c r="BF125" s="100"/>
      <c r="BG125" s="52"/>
      <c r="BH125" s="48"/>
      <c r="BI125" s="51" t="str">
        <f>IFERROR(VLOOKUP(Book1345234[[#This Row],[Multiple Benefit Ranking]],'Data for Pull-down'!$S$4:$T$9,2,FALSE),"")</f>
        <v/>
      </c>
      <c r="BJ125" s="125"/>
      <c r="BK125" s="146"/>
      <c r="BL125" s="48"/>
      <c r="BM125" s="51" t="str">
        <f>IFERROR(VLOOKUP(Book1345234[[#This Row],[Operations and Maintenance Ranking]],'Data for Pull-down'!$U$4:$V$9,2,FALSE),"")</f>
        <v/>
      </c>
      <c r="BN125" s="100"/>
      <c r="BO125" s="48"/>
      <c r="BP125" s="51" t="str">
        <f>IFERROR(VLOOKUP(Book1345234[[#This Row],[Administrative, Regulatory and Other Obstacle Ranking]],'Data for Pull-down'!$W$4:$X$9,2,FALSE),"")</f>
        <v/>
      </c>
      <c r="BQ125" s="100"/>
      <c r="BR125" s="48"/>
      <c r="BS125" s="51" t="str">
        <f>IFERROR(VLOOKUP(Book1345234[[#This Row],[Environmental Benefit Ranking]],'Data for Pull-down'!$Y$4:$Z$9,2,FALSE),"")</f>
        <v/>
      </c>
      <c r="BT125" s="100"/>
      <c r="BU125" s="52"/>
      <c r="BV125" s="51" t="str">
        <f>IFERROR(VLOOKUP(Book1345234[[#This Row],[Environmental Impact Ranking]],'Data for Pull-down'!$AA$4:$AB$9,2,FALSE),"")</f>
        <v/>
      </c>
      <c r="BW125" s="117"/>
      <c r="BX125" s="123"/>
      <c r="BY125" s="48"/>
      <c r="BZ125" s="51" t="str">
        <f>IFERROR(VLOOKUP(Book1345234[[#This Row],[Mobility Ranking]],'Data for Pull-down'!$AC$4:$AD$9,2,FALSE),"")</f>
        <v/>
      </c>
      <c r="CA125" s="117"/>
      <c r="CB125" s="48"/>
      <c r="CC125" s="51" t="str">
        <f>IFERROR(VLOOKUP(Book1345234[[#This Row],[Regional Ranking]],'Data for Pull-down'!$AE$4:$AF$9,2,FALSE),"")</f>
        <v/>
      </c>
    </row>
    <row r="126" spans="1:81">
      <c r="A126" s="164"/>
      <c r="B126" s="142"/>
      <c r="C126" s="143">
        <f>Book1345234[[#This Row],[FMP]]*2</f>
        <v>0</v>
      </c>
      <c r="D126" s="43"/>
      <c r="E126" s="43"/>
      <c r="F126" s="52"/>
      <c r="G126" s="48"/>
      <c r="H126" s="48"/>
      <c r="I126" s="48"/>
      <c r="J126" s="48"/>
      <c r="K126" s="45" t="str">
        <f>IFERROR(Book1345234[[#This Row],[Project Cost]]/Book1345234[[#This Row],['# of Structures Removed from 1% Annual Chance FP]],"")</f>
        <v/>
      </c>
      <c r="L126" s="48"/>
      <c r="M126" s="48"/>
      <c r="N126" s="45"/>
      <c r="O126" s="156"/>
      <c r="P126" s="125"/>
      <c r="Q126" s="52"/>
      <c r="R126" s="48"/>
      <c r="S126" s="51" t="str">
        <f>IFERROR(VLOOKUP(Book1345234[[#This Row],[ Severity Ranking: Pre-Project Average Depth of Flooding (100-year)]],'Data for Pull-down'!$A$4:$B$9,2,FALSE),"")</f>
        <v/>
      </c>
      <c r="T126" s="100"/>
      <c r="U126" s="52"/>
      <c r="V126" s="52"/>
      <c r="W126" s="52"/>
      <c r="X126" s="48"/>
      <c r="Y126" s="51" t="str">
        <f>IFERROR(VLOOKUP(Book1345234[[#This Row],[Severity Ranking: Community Need (% Population)]],'Data for Pull-down'!$C$4:$D$9,2,FALSE),"")</f>
        <v/>
      </c>
      <c r="Z126" s="99"/>
      <c r="AA126" s="45"/>
      <c r="AB126" s="48"/>
      <c r="AC126" s="51" t="str">
        <f>IFERROR(VLOOKUP(Book1345234[[#This Row],[Flood Risk Reduction ]],'Data for Pull-down'!$E$4:$F$9,2,FALSE),"")</f>
        <v/>
      </c>
      <c r="AD126" s="99"/>
      <c r="AE126" s="118"/>
      <c r="AF126" s="52"/>
      <c r="AG126" s="52"/>
      <c r="AH126" s="48"/>
      <c r="AI126" s="51" t="str">
        <f>IFERROR(VLOOKUP(Book1345234[[#This Row],[Flood Damage Reduction]],'Data for Pull-down'!$G$4:$H$9,2,FALSE),"")</f>
        <v/>
      </c>
      <c r="AJ126" s="145"/>
      <c r="AK126" s="123"/>
      <c r="AL126" s="52"/>
      <c r="AM126" s="51" t="str">
        <f>IFERROR(VLOOKUP(Book1345234[[#This Row],[ Reduction in Critical Facilities Flood Risk]],'Data for Pull-down'!$I$5:$J$9,2,FALSE),"")</f>
        <v/>
      </c>
      <c r="AN126" s="100">
        <f>'Life and Safety Tabular Data'!L124</f>
        <v>0</v>
      </c>
      <c r="AO126" s="146"/>
      <c r="AP126" s="48"/>
      <c r="AQ126" s="51" t="str">
        <f>IFERROR(VLOOKUP(Book1345234[[#This Row],[Life and Safety Ranking (Injury/Loss of Life)]],'Data for Pull-down'!$K$4:$L$9,2,FALSE),"")</f>
        <v/>
      </c>
      <c r="AR126" s="100"/>
      <c r="AS126" s="146"/>
      <c r="AT126" s="146"/>
      <c r="AU126" s="146"/>
      <c r="AV126" s="48"/>
      <c r="AW126" s="51" t="str">
        <f>IFERROR(VLOOKUP(Book1345234[[#This Row],[Water Supply Yield Ranking]],'Data for Pull-down'!$M$4:$N$9,2,FALSE),"")</f>
        <v/>
      </c>
      <c r="AX126" s="100"/>
      <c r="AY126" s="52"/>
      <c r="AZ126" s="48"/>
      <c r="BA126" s="51" t="str">
        <f>IFERROR(VLOOKUP(Book1345234[[#This Row],[Social Vulnerability Ranking]],'Data for Pull-down'!$O$4:$P$9,2,FALSE),"")</f>
        <v/>
      </c>
      <c r="BB126" s="100"/>
      <c r="BC126" s="146"/>
      <c r="BD126" s="48"/>
      <c r="BE126" s="51" t="str">
        <f>IFERROR(VLOOKUP(Book1345234[[#This Row],[Nature-Based Solutions Ranking]],'Data for Pull-down'!$Q$4:$R$9,2,FALSE),"")</f>
        <v/>
      </c>
      <c r="BF126" s="100"/>
      <c r="BG126" s="52"/>
      <c r="BH126" s="48"/>
      <c r="BI126" s="51" t="str">
        <f>IFERROR(VLOOKUP(Book1345234[[#This Row],[Multiple Benefit Ranking]],'Data for Pull-down'!$S$4:$T$9,2,FALSE),"")</f>
        <v/>
      </c>
      <c r="BJ126" s="125"/>
      <c r="BK126" s="146"/>
      <c r="BL126" s="48"/>
      <c r="BM126" s="51" t="str">
        <f>IFERROR(VLOOKUP(Book1345234[[#This Row],[Operations and Maintenance Ranking]],'Data for Pull-down'!$U$4:$V$9,2,FALSE),"")</f>
        <v/>
      </c>
      <c r="BN126" s="100"/>
      <c r="BO126" s="48"/>
      <c r="BP126" s="51" t="str">
        <f>IFERROR(VLOOKUP(Book1345234[[#This Row],[Administrative, Regulatory and Other Obstacle Ranking]],'Data for Pull-down'!$W$4:$X$9,2,FALSE),"")</f>
        <v/>
      </c>
      <c r="BQ126" s="100"/>
      <c r="BR126" s="48"/>
      <c r="BS126" s="51" t="str">
        <f>IFERROR(VLOOKUP(Book1345234[[#This Row],[Environmental Benefit Ranking]],'Data for Pull-down'!$Y$4:$Z$9,2,FALSE),"")</f>
        <v/>
      </c>
      <c r="BT126" s="100"/>
      <c r="BU126" s="52"/>
      <c r="BV126" s="51" t="str">
        <f>IFERROR(VLOOKUP(Book1345234[[#This Row],[Environmental Impact Ranking]],'Data for Pull-down'!$AA$4:$AB$9,2,FALSE),"")</f>
        <v/>
      </c>
      <c r="BW126" s="117"/>
      <c r="BX126" s="123"/>
      <c r="BY126" s="48"/>
      <c r="BZ126" s="51" t="str">
        <f>IFERROR(VLOOKUP(Book1345234[[#This Row],[Mobility Ranking]],'Data for Pull-down'!$AC$4:$AD$9,2,FALSE),"")</f>
        <v/>
      </c>
      <c r="CA126" s="117"/>
      <c r="CB126" s="48"/>
      <c r="CC126" s="51" t="str">
        <f>IFERROR(VLOOKUP(Book1345234[[#This Row],[Regional Ranking]],'Data for Pull-down'!$AE$4:$AF$9,2,FALSE),"")</f>
        <v/>
      </c>
    </row>
    <row r="127" spans="1:81">
      <c r="A127" s="164"/>
      <c r="B127" s="142"/>
      <c r="C127" s="143">
        <f>Book1345234[[#This Row],[FMP]]*2</f>
        <v>0</v>
      </c>
      <c r="D127" s="43"/>
      <c r="E127" s="43"/>
      <c r="F127" s="52"/>
      <c r="G127" s="48"/>
      <c r="H127" s="48"/>
      <c r="I127" s="48"/>
      <c r="J127" s="48"/>
      <c r="K127" s="45" t="str">
        <f>IFERROR(Book1345234[[#This Row],[Project Cost]]/Book1345234[[#This Row],['# of Structures Removed from 1% Annual Chance FP]],"")</f>
        <v/>
      </c>
      <c r="L127" s="48"/>
      <c r="M127" s="48"/>
      <c r="N127" s="45"/>
      <c r="O127" s="156"/>
      <c r="P127" s="125"/>
      <c r="Q127" s="52"/>
      <c r="R127" s="48"/>
      <c r="S127" s="51" t="str">
        <f>IFERROR(VLOOKUP(Book1345234[[#This Row],[ Severity Ranking: Pre-Project Average Depth of Flooding (100-year)]],'Data for Pull-down'!$A$4:$B$9,2,FALSE),"")</f>
        <v/>
      </c>
      <c r="T127" s="100"/>
      <c r="U127" s="52"/>
      <c r="V127" s="52"/>
      <c r="W127" s="52"/>
      <c r="X127" s="48"/>
      <c r="Y127" s="51" t="str">
        <f>IFERROR(VLOOKUP(Book1345234[[#This Row],[Severity Ranking: Community Need (% Population)]],'Data for Pull-down'!$C$4:$D$9,2,FALSE),"")</f>
        <v/>
      </c>
      <c r="Z127" s="99"/>
      <c r="AA127" s="45"/>
      <c r="AB127" s="48"/>
      <c r="AC127" s="51" t="str">
        <f>IFERROR(VLOOKUP(Book1345234[[#This Row],[Flood Risk Reduction ]],'Data for Pull-down'!$E$4:$F$9,2,FALSE),"")</f>
        <v/>
      </c>
      <c r="AD127" s="99"/>
      <c r="AE127" s="118"/>
      <c r="AF127" s="52"/>
      <c r="AG127" s="52"/>
      <c r="AH127" s="48"/>
      <c r="AI127" s="51" t="str">
        <f>IFERROR(VLOOKUP(Book1345234[[#This Row],[Flood Damage Reduction]],'Data for Pull-down'!$G$4:$H$9,2,FALSE),"")</f>
        <v/>
      </c>
      <c r="AJ127" s="145"/>
      <c r="AK127" s="123"/>
      <c r="AL127" s="52"/>
      <c r="AM127" s="51" t="str">
        <f>IFERROR(VLOOKUP(Book1345234[[#This Row],[ Reduction in Critical Facilities Flood Risk]],'Data for Pull-down'!$I$5:$J$9,2,FALSE),"")</f>
        <v/>
      </c>
      <c r="AN127" s="100">
        <f>'Life and Safety Tabular Data'!L125</f>
        <v>0</v>
      </c>
      <c r="AO127" s="146"/>
      <c r="AP127" s="48"/>
      <c r="AQ127" s="51" t="str">
        <f>IFERROR(VLOOKUP(Book1345234[[#This Row],[Life and Safety Ranking (Injury/Loss of Life)]],'Data for Pull-down'!$K$4:$L$9,2,FALSE),"")</f>
        <v/>
      </c>
      <c r="AR127" s="100"/>
      <c r="AS127" s="146"/>
      <c r="AT127" s="146"/>
      <c r="AU127" s="146"/>
      <c r="AV127" s="48"/>
      <c r="AW127" s="51" t="str">
        <f>IFERROR(VLOOKUP(Book1345234[[#This Row],[Water Supply Yield Ranking]],'Data for Pull-down'!$M$4:$N$9,2,FALSE),"")</f>
        <v/>
      </c>
      <c r="AX127" s="100"/>
      <c r="AY127" s="52"/>
      <c r="AZ127" s="48"/>
      <c r="BA127" s="51" t="str">
        <f>IFERROR(VLOOKUP(Book1345234[[#This Row],[Social Vulnerability Ranking]],'Data for Pull-down'!$O$4:$P$9,2,FALSE),"")</f>
        <v/>
      </c>
      <c r="BB127" s="100"/>
      <c r="BC127" s="146"/>
      <c r="BD127" s="48"/>
      <c r="BE127" s="51" t="str">
        <f>IFERROR(VLOOKUP(Book1345234[[#This Row],[Nature-Based Solutions Ranking]],'Data for Pull-down'!$Q$4:$R$9,2,FALSE),"")</f>
        <v/>
      </c>
      <c r="BF127" s="100"/>
      <c r="BG127" s="52"/>
      <c r="BH127" s="48"/>
      <c r="BI127" s="51" t="str">
        <f>IFERROR(VLOOKUP(Book1345234[[#This Row],[Multiple Benefit Ranking]],'Data for Pull-down'!$S$4:$T$9,2,FALSE),"")</f>
        <v/>
      </c>
      <c r="BJ127" s="125"/>
      <c r="BK127" s="146"/>
      <c r="BL127" s="48"/>
      <c r="BM127" s="51" t="str">
        <f>IFERROR(VLOOKUP(Book1345234[[#This Row],[Operations and Maintenance Ranking]],'Data for Pull-down'!$U$4:$V$9,2,FALSE),"")</f>
        <v/>
      </c>
      <c r="BN127" s="100"/>
      <c r="BO127" s="48"/>
      <c r="BP127" s="51" t="str">
        <f>IFERROR(VLOOKUP(Book1345234[[#This Row],[Administrative, Regulatory and Other Obstacle Ranking]],'Data for Pull-down'!$W$4:$X$9,2,FALSE),"")</f>
        <v/>
      </c>
      <c r="BQ127" s="100"/>
      <c r="BR127" s="48"/>
      <c r="BS127" s="51" t="str">
        <f>IFERROR(VLOOKUP(Book1345234[[#This Row],[Environmental Benefit Ranking]],'Data for Pull-down'!$Y$4:$Z$9,2,FALSE),"")</f>
        <v/>
      </c>
      <c r="BT127" s="100"/>
      <c r="BU127" s="52"/>
      <c r="BV127" s="51" t="str">
        <f>IFERROR(VLOOKUP(Book1345234[[#This Row],[Environmental Impact Ranking]],'Data for Pull-down'!$AA$4:$AB$9,2,FALSE),"")</f>
        <v/>
      </c>
      <c r="BW127" s="117"/>
      <c r="BX127" s="123"/>
      <c r="BY127" s="48"/>
      <c r="BZ127" s="51" t="str">
        <f>IFERROR(VLOOKUP(Book1345234[[#This Row],[Mobility Ranking]],'Data for Pull-down'!$AC$4:$AD$9,2,FALSE),"")</f>
        <v/>
      </c>
      <c r="CA127" s="117"/>
      <c r="CB127" s="48"/>
      <c r="CC127" s="51" t="str">
        <f>IFERROR(VLOOKUP(Book1345234[[#This Row],[Regional Ranking]],'Data for Pull-down'!$AE$4:$AF$9,2,FALSE),"")</f>
        <v/>
      </c>
    </row>
    <row r="128" spans="1:81">
      <c r="A128" s="164"/>
      <c r="B128" s="142"/>
      <c r="C128" s="143">
        <f>Book1345234[[#This Row],[FMP]]*2</f>
        <v>0</v>
      </c>
      <c r="D128" s="43"/>
      <c r="E128" s="43"/>
      <c r="F128" s="52"/>
      <c r="G128" s="48"/>
      <c r="H128" s="48"/>
      <c r="I128" s="48"/>
      <c r="J128" s="48"/>
      <c r="K128" s="45" t="str">
        <f>IFERROR(Book1345234[[#This Row],[Project Cost]]/Book1345234[[#This Row],['# of Structures Removed from 1% Annual Chance FP]],"")</f>
        <v/>
      </c>
      <c r="L128" s="48"/>
      <c r="M128" s="48"/>
      <c r="N128" s="45"/>
      <c r="O128" s="156"/>
      <c r="P128" s="125"/>
      <c r="Q128" s="52"/>
      <c r="R128" s="48"/>
      <c r="S128" s="51" t="str">
        <f>IFERROR(VLOOKUP(Book1345234[[#This Row],[ Severity Ranking: Pre-Project Average Depth of Flooding (100-year)]],'Data for Pull-down'!$A$4:$B$9,2,FALSE),"")</f>
        <v/>
      </c>
      <c r="T128" s="100"/>
      <c r="U128" s="52"/>
      <c r="V128" s="52"/>
      <c r="W128" s="52"/>
      <c r="X128" s="48"/>
      <c r="Y128" s="51" t="str">
        <f>IFERROR(VLOOKUP(Book1345234[[#This Row],[Severity Ranking: Community Need (% Population)]],'Data for Pull-down'!$C$4:$D$9,2,FALSE),"")</f>
        <v/>
      </c>
      <c r="Z128" s="99"/>
      <c r="AA128" s="45"/>
      <c r="AB128" s="48"/>
      <c r="AC128" s="51" t="str">
        <f>IFERROR(VLOOKUP(Book1345234[[#This Row],[Flood Risk Reduction ]],'Data for Pull-down'!$E$4:$F$9,2,FALSE),"")</f>
        <v/>
      </c>
      <c r="AD128" s="99"/>
      <c r="AE128" s="118"/>
      <c r="AF128" s="52"/>
      <c r="AG128" s="52"/>
      <c r="AH128" s="48"/>
      <c r="AI128" s="51" t="str">
        <f>IFERROR(VLOOKUP(Book1345234[[#This Row],[Flood Damage Reduction]],'Data for Pull-down'!$G$4:$H$9,2,FALSE),"")</f>
        <v/>
      </c>
      <c r="AJ128" s="145"/>
      <c r="AK128" s="123"/>
      <c r="AL128" s="52"/>
      <c r="AM128" s="51" t="str">
        <f>IFERROR(VLOOKUP(Book1345234[[#This Row],[ Reduction in Critical Facilities Flood Risk]],'Data for Pull-down'!$I$5:$J$9,2,FALSE),"")</f>
        <v/>
      </c>
      <c r="AN128" s="100">
        <f>'Life and Safety Tabular Data'!L126</f>
        <v>0</v>
      </c>
      <c r="AO128" s="146"/>
      <c r="AP128" s="48"/>
      <c r="AQ128" s="51" t="str">
        <f>IFERROR(VLOOKUP(Book1345234[[#This Row],[Life and Safety Ranking (Injury/Loss of Life)]],'Data for Pull-down'!$K$4:$L$9,2,FALSE),"")</f>
        <v/>
      </c>
      <c r="AR128" s="100"/>
      <c r="AS128" s="146"/>
      <c r="AT128" s="146"/>
      <c r="AU128" s="146"/>
      <c r="AV128" s="48"/>
      <c r="AW128" s="51" t="str">
        <f>IFERROR(VLOOKUP(Book1345234[[#This Row],[Water Supply Yield Ranking]],'Data for Pull-down'!$M$4:$N$9,2,FALSE),"")</f>
        <v/>
      </c>
      <c r="AX128" s="100"/>
      <c r="AY128" s="52"/>
      <c r="AZ128" s="48"/>
      <c r="BA128" s="51" t="str">
        <f>IFERROR(VLOOKUP(Book1345234[[#This Row],[Social Vulnerability Ranking]],'Data for Pull-down'!$O$4:$P$9,2,FALSE),"")</f>
        <v/>
      </c>
      <c r="BB128" s="100"/>
      <c r="BC128" s="146"/>
      <c r="BD128" s="48"/>
      <c r="BE128" s="51" t="str">
        <f>IFERROR(VLOOKUP(Book1345234[[#This Row],[Nature-Based Solutions Ranking]],'Data for Pull-down'!$Q$4:$R$9,2,FALSE),"")</f>
        <v/>
      </c>
      <c r="BF128" s="100"/>
      <c r="BG128" s="52"/>
      <c r="BH128" s="48"/>
      <c r="BI128" s="51" t="str">
        <f>IFERROR(VLOOKUP(Book1345234[[#This Row],[Multiple Benefit Ranking]],'Data for Pull-down'!$S$4:$T$9,2,FALSE),"")</f>
        <v/>
      </c>
      <c r="BJ128" s="125"/>
      <c r="BK128" s="146"/>
      <c r="BL128" s="48"/>
      <c r="BM128" s="51" t="str">
        <f>IFERROR(VLOOKUP(Book1345234[[#This Row],[Operations and Maintenance Ranking]],'Data for Pull-down'!$U$4:$V$9,2,FALSE),"")</f>
        <v/>
      </c>
      <c r="BN128" s="100"/>
      <c r="BO128" s="48"/>
      <c r="BP128" s="51" t="str">
        <f>IFERROR(VLOOKUP(Book1345234[[#This Row],[Administrative, Regulatory and Other Obstacle Ranking]],'Data for Pull-down'!$W$4:$X$9,2,FALSE),"")</f>
        <v/>
      </c>
      <c r="BQ128" s="100"/>
      <c r="BR128" s="48"/>
      <c r="BS128" s="51" t="str">
        <f>IFERROR(VLOOKUP(Book1345234[[#This Row],[Environmental Benefit Ranking]],'Data for Pull-down'!$Y$4:$Z$9,2,FALSE),"")</f>
        <v/>
      </c>
      <c r="BT128" s="100"/>
      <c r="BU128" s="52"/>
      <c r="BV128" s="51" t="str">
        <f>IFERROR(VLOOKUP(Book1345234[[#This Row],[Environmental Impact Ranking]],'Data for Pull-down'!$AA$4:$AB$9,2,FALSE),"")</f>
        <v/>
      </c>
      <c r="BW128" s="117"/>
      <c r="BX128" s="123"/>
      <c r="BY128" s="48"/>
      <c r="BZ128" s="51" t="str">
        <f>IFERROR(VLOOKUP(Book1345234[[#This Row],[Mobility Ranking]],'Data for Pull-down'!$AC$4:$AD$9,2,FALSE),"")</f>
        <v/>
      </c>
      <c r="CA128" s="117"/>
      <c r="CB128" s="48"/>
      <c r="CC128" s="51" t="str">
        <f>IFERROR(VLOOKUP(Book1345234[[#This Row],[Regional Ranking]],'Data for Pull-down'!$AE$4:$AF$9,2,FALSE),"")</f>
        <v/>
      </c>
    </row>
    <row r="129" spans="1:81">
      <c r="A129" s="164"/>
      <c r="B129" s="142"/>
      <c r="C129" s="143">
        <f>Book1345234[[#This Row],[FMP]]*2</f>
        <v>0</v>
      </c>
      <c r="D129" s="43"/>
      <c r="E129" s="43"/>
      <c r="F129" s="52"/>
      <c r="G129" s="48"/>
      <c r="H129" s="48"/>
      <c r="I129" s="48"/>
      <c r="J129" s="48"/>
      <c r="K129" s="45" t="str">
        <f>IFERROR(Book1345234[[#This Row],[Project Cost]]/Book1345234[[#This Row],['# of Structures Removed from 1% Annual Chance FP]],"")</f>
        <v/>
      </c>
      <c r="L129" s="48"/>
      <c r="M129" s="48"/>
      <c r="N129" s="45"/>
      <c r="O129" s="156"/>
      <c r="P129" s="125"/>
      <c r="Q129" s="52"/>
      <c r="R129" s="48"/>
      <c r="S129" s="51" t="str">
        <f>IFERROR(VLOOKUP(Book1345234[[#This Row],[ Severity Ranking: Pre-Project Average Depth of Flooding (100-year)]],'Data for Pull-down'!$A$4:$B$9,2,FALSE),"")</f>
        <v/>
      </c>
      <c r="T129" s="100"/>
      <c r="U129" s="52"/>
      <c r="V129" s="52"/>
      <c r="W129" s="52"/>
      <c r="X129" s="48"/>
      <c r="Y129" s="51" t="str">
        <f>IFERROR(VLOOKUP(Book1345234[[#This Row],[Severity Ranking: Community Need (% Population)]],'Data for Pull-down'!$C$4:$D$9,2,FALSE),"")</f>
        <v/>
      </c>
      <c r="Z129" s="99"/>
      <c r="AA129" s="45"/>
      <c r="AB129" s="48"/>
      <c r="AC129" s="51" t="str">
        <f>IFERROR(VLOOKUP(Book1345234[[#This Row],[Flood Risk Reduction ]],'Data for Pull-down'!$E$4:$F$9,2,FALSE),"")</f>
        <v/>
      </c>
      <c r="AD129" s="99"/>
      <c r="AE129" s="118"/>
      <c r="AF129" s="52"/>
      <c r="AG129" s="52"/>
      <c r="AH129" s="48"/>
      <c r="AI129" s="51" t="str">
        <f>IFERROR(VLOOKUP(Book1345234[[#This Row],[Flood Damage Reduction]],'Data for Pull-down'!$G$4:$H$9,2,FALSE),"")</f>
        <v/>
      </c>
      <c r="AJ129" s="145"/>
      <c r="AK129" s="123"/>
      <c r="AL129" s="52"/>
      <c r="AM129" s="51" t="str">
        <f>IFERROR(VLOOKUP(Book1345234[[#This Row],[ Reduction in Critical Facilities Flood Risk]],'Data for Pull-down'!$I$5:$J$9,2,FALSE),"")</f>
        <v/>
      </c>
      <c r="AN129" s="100">
        <f>'Life and Safety Tabular Data'!L127</f>
        <v>0</v>
      </c>
      <c r="AO129" s="146"/>
      <c r="AP129" s="48"/>
      <c r="AQ129" s="51" t="str">
        <f>IFERROR(VLOOKUP(Book1345234[[#This Row],[Life and Safety Ranking (Injury/Loss of Life)]],'Data for Pull-down'!$K$4:$L$9,2,FALSE),"")</f>
        <v/>
      </c>
      <c r="AR129" s="100"/>
      <c r="AS129" s="146"/>
      <c r="AT129" s="146"/>
      <c r="AU129" s="146"/>
      <c r="AV129" s="48"/>
      <c r="AW129" s="51" t="str">
        <f>IFERROR(VLOOKUP(Book1345234[[#This Row],[Water Supply Yield Ranking]],'Data for Pull-down'!$M$4:$N$9,2,FALSE),"")</f>
        <v/>
      </c>
      <c r="AX129" s="100"/>
      <c r="AY129" s="52"/>
      <c r="AZ129" s="48"/>
      <c r="BA129" s="51" t="str">
        <f>IFERROR(VLOOKUP(Book1345234[[#This Row],[Social Vulnerability Ranking]],'Data for Pull-down'!$O$4:$P$9,2,FALSE),"")</f>
        <v/>
      </c>
      <c r="BB129" s="100"/>
      <c r="BC129" s="146"/>
      <c r="BD129" s="48"/>
      <c r="BE129" s="51" t="str">
        <f>IFERROR(VLOOKUP(Book1345234[[#This Row],[Nature-Based Solutions Ranking]],'Data for Pull-down'!$Q$4:$R$9,2,FALSE),"")</f>
        <v/>
      </c>
      <c r="BF129" s="100"/>
      <c r="BG129" s="52"/>
      <c r="BH129" s="48"/>
      <c r="BI129" s="51" t="str">
        <f>IFERROR(VLOOKUP(Book1345234[[#This Row],[Multiple Benefit Ranking]],'Data for Pull-down'!$S$4:$T$9,2,FALSE),"")</f>
        <v/>
      </c>
      <c r="BJ129" s="125"/>
      <c r="BK129" s="146"/>
      <c r="BL129" s="48"/>
      <c r="BM129" s="51" t="str">
        <f>IFERROR(VLOOKUP(Book1345234[[#This Row],[Operations and Maintenance Ranking]],'Data for Pull-down'!$U$4:$V$9,2,FALSE),"")</f>
        <v/>
      </c>
      <c r="BN129" s="100"/>
      <c r="BO129" s="48"/>
      <c r="BP129" s="51" t="str">
        <f>IFERROR(VLOOKUP(Book1345234[[#This Row],[Administrative, Regulatory and Other Obstacle Ranking]],'Data for Pull-down'!$W$4:$X$9,2,FALSE),"")</f>
        <v/>
      </c>
      <c r="BQ129" s="100"/>
      <c r="BR129" s="48"/>
      <c r="BS129" s="51" t="str">
        <f>IFERROR(VLOOKUP(Book1345234[[#This Row],[Environmental Benefit Ranking]],'Data for Pull-down'!$Y$4:$Z$9,2,FALSE),"")</f>
        <v/>
      </c>
      <c r="BT129" s="100"/>
      <c r="BU129" s="52"/>
      <c r="BV129" s="51" t="str">
        <f>IFERROR(VLOOKUP(Book1345234[[#This Row],[Environmental Impact Ranking]],'Data for Pull-down'!$AA$4:$AB$9,2,FALSE),"")</f>
        <v/>
      </c>
      <c r="BW129" s="117"/>
      <c r="BX129" s="123"/>
      <c r="BY129" s="48"/>
      <c r="BZ129" s="51" t="str">
        <f>IFERROR(VLOOKUP(Book1345234[[#This Row],[Mobility Ranking]],'Data for Pull-down'!$AC$4:$AD$9,2,FALSE),"")</f>
        <v/>
      </c>
      <c r="CA129" s="117"/>
      <c r="CB129" s="48"/>
      <c r="CC129" s="51" t="str">
        <f>IFERROR(VLOOKUP(Book1345234[[#This Row],[Regional Ranking]],'Data for Pull-down'!$AE$4:$AF$9,2,FALSE),"")</f>
        <v/>
      </c>
    </row>
    <row r="130" spans="1:81">
      <c r="A130" s="164"/>
      <c r="B130" s="142"/>
      <c r="C130" s="143">
        <f>Book1345234[[#This Row],[FMP]]*2</f>
        <v>0</v>
      </c>
      <c r="D130" s="43"/>
      <c r="E130" s="43"/>
      <c r="F130" s="52"/>
      <c r="G130" s="48"/>
      <c r="H130" s="48"/>
      <c r="I130" s="48"/>
      <c r="J130" s="48"/>
      <c r="K130" s="45" t="str">
        <f>IFERROR(Book1345234[[#This Row],[Project Cost]]/Book1345234[[#This Row],['# of Structures Removed from 1% Annual Chance FP]],"")</f>
        <v/>
      </c>
      <c r="L130" s="48"/>
      <c r="M130" s="48"/>
      <c r="N130" s="45"/>
      <c r="O130" s="156"/>
      <c r="P130" s="125"/>
      <c r="Q130" s="52"/>
      <c r="R130" s="48"/>
      <c r="S130" s="51" t="str">
        <f>IFERROR(VLOOKUP(Book1345234[[#This Row],[ Severity Ranking: Pre-Project Average Depth of Flooding (100-year)]],'Data for Pull-down'!$A$4:$B$9,2,FALSE),"")</f>
        <v/>
      </c>
      <c r="T130" s="100"/>
      <c r="U130" s="52"/>
      <c r="V130" s="52"/>
      <c r="W130" s="52"/>
      <c r="X130" s="48"/>
      <c r="Y130" s="51" t="str">
        <f>IFERROR(VLOOKUP(Book1345234[[#This Row],[Severity Ranking: Community Need (% Population)]],'Data for Pull-down'!$C$4:$D$9,2,FALSE),"")</f>
        <v/>
      </c>
      <c r="Z130" s="99"/>
      <c r="AA130" s="45"/>
      <c r="AB130" s="48"/>
      <c r="AC130" s="51" t="str">
        <f>IFERROR(VLOOKUP(Book1345234[[#This Row],[Flood Risk Reduction ]],'Data for Pull-down'!$E$4:$F$9,2,FALSE),"")</f>
        <v/>
      </c>
      <c r="AD130" s="99"/>
      <c r="AE130" s="118"/>
      <c r="AF130" s="52"/>
      <c r="AG130" s="52"/>
      <c r="AH130" s="48"/>
      <c r="AI130" s="51" t="str">
        <f>IFERROR(VLOOKUP(Book1345234[[#This Row],[Flood Damage Reduction]],'Data for Pull-down'!$G$4:$H$9,2,FALSE),"")</f>
        <v/>
      </c>
      <c r="AJ130" s="145"/>
      <c r="AK130" s="123"/>
      <c r="AL130" s="52"/>
      <c r="AM130" s="51" t="str">
        <f>IFERROR(VLOOKUP(Book1345234[[#This Row],[ Reduction in Critical Facilities Flood Risk]],'Data for Pull-down'!$I$5:$J$9,2,FALSE),"")</f>
        <v/>
      </c>
      <c r="AN130" s="100">
        <f>'Life and Safety Tabular Data'!L128</f>
        <v>0</v>
      </c>
      <c r="AO130" s="146"/>
      <c r="AP130" s="48"/>
      <c r="AQ130" s="51" t="str">
        <f>IFERROR(VLOOKUP(Book1345234[[#This Row],[Life and Safety Ranking (Injury/Loss of Life)]],'Data for Pull-down'!$K$4:$L$9,2,FALSE),"")</f>
        <v/>
      </c>
      <c r="AR130" s="100"/>
      <c r="AS130" s="146"/>
      <c r="AT130" s="146"/>
      <c r="AU130" s="146"/>
      <c r="AV130" s="48"/>
      <c r="AW130" s="51" t="str">
        <f>IFERROR(VLOOKUP(Book1345234[[#This Row],[Water Supply Yield Ranking]],'Data for Pull-down'!$M$4:$N$9,2,FALSE),"")</f>
        <v/>
      </c>
      <c r="AX130" s="100"/>
      <c r="AY130" s="52"/>
      <c r="AZ130" s="48"/>
      <c r="BA130" s="51" t="str">
        <f>IFERROR(VLOOKUP(Book1345234[[#This Row],[Social Vulnerability Ranking]],'Data for Pull-down'!$O$4:$P$9,2,FALSE),"")</f>
        <v/>
      </c>
      <c r="BB130" s="100"/>
      <c r="BC130" s="146"/>
      <c r="BD130" s="48"/>
      <c r="BE130" s="51" t="str">
        <f>IFERROR(VLOOKUP(Book1345234[[#This Row],[Nature-Based Solutions Ranking]],'Data for Pull-down'!$Q$4:$R$9,2,FALSE),"")</f>
        <v/>
      </c>
      <c r="BF130" s="100"/>
      <c r="BG130" s="52"/>
      <c r="BH130" s="48"/>
      <c r="BI130" s="51" t="str">
        <f>IFERROR(VLOOKUP(Book1345234[[#This Row],[Multiple Benefit Ranking]],'Data for Pull-down'!$S$4:$T$9,2,FALSE),"")</f>
        <v/>
      </c>
      <c r="BJ130" s="125"/>
      <c r="BK130" s="146"/>
      <c r="BL130" s="48"/>
      <c r="BM130" s="51" t="str">
        <f>IFERROR(VLOOKUP(Book1345234[[#This Row],[Operations and Maintenance Ranking]],'Data for Pull-down'!$U$4:$V$9,2,FALSE),"")</f>
        <v/>
      </c>
      <c r="BN130" s="100"/>
      <c r="BO130" s="48"/>
      <c r="BP130" s="51" t="str">
        <f>IFERROR(VLOOKUP(Book1345234[[#This Row],[Administrative, Regulatory and Other Obstacle Ranking]],'Data for Pull-down'!$W$4:$X$9,2,FALSE),"")</f>
        <v/>
      </c>
      <c r="BQ130" s="100"/>
      <c r="BR130" s="48"/>
      <c r="BS130" s="51" t="str">
        <f>IFERROR(VLOOKUP(Book1345234[[#This Row],[Environmental Benefit Ranking]],'Data for Pull-down'!$Y$4:$Z$9,2,FALSE),"")</f>
        <v/>
      </c>
      <c r="BT130" s="100"/>
      <c r="BU130" s="52"/>
      <c r="BV130" s="51" t="str">
        <f>IFERROR(VLOOKUP(Book1345234[[#This Row],[Environmental Impact Ranking]],'Data for Pull-down'!$AA$4:$AB$9,2,FALSE),"")</f>
        <v/>
      </c>
      <c r="BW130" s="117"/>
      <c r="BX130" s="123"/>
      <c r="BY130" s="48"/>
      <c r="BZ130" s="51" t="str">
        <f>IFERROR(VLOOKUP(Book1345234[[#This Row],[Mobility Ranking]],'Data for Pull-down'!$AC$4:$AD$9,2,FALSE),"")</f>
        <v/>
      </c>
      <c r="CA130" s="117"/>
      <c r="CB130" s="48"/>
      <c r="CC130" s="51" t="str">
        <f>IFERROR(VLOOKUP(Book1345234[[#This Row],[Regional Ranking]],'Data for Pull-down'!$AE$4:$AF$9,2,FALSE),"")</f>
        <v/>
      </c>
    </row>
    <row r="131" spans="1:81">
      <c r="A131" s="164"/>
      <c r="B131" s="142"/>
      <c r="C131" s="143">
        <f>Book1345234[[#This Row],[FMP]]*2</f>
        <v>0</v>
      </c>
      <c r="D131" s="43"/>
      <c r="E131" s="43"/>
      <c r="F131" s="52"/>
      <c r="G131" s="48"/>
      <c r="H131" s="48"/>
      <c r="I131" s="48"/>
      <c r="J131" s="48"/>
      <c r="K131" s="45" t="str">
        <f>IFERROR(Book1345234[[#This Row],[Project Cost]]/Book1345234[[#This Row],['# of Structures Removed from 1% Annual Chance FP]],"")</f>
        <v/>
      </c>
      <c r="L131" s="48"/>
      <c r="M131" s="48"/>
      <c r="N131" s="45"/>
      <c r="O131" s="156"/>
      <c r="P131" s="125"/>
      <c r="Q131" s="52"/>
      <c r="R131" s="48"/>
      <c r="S131" s="51" t="str">
        <f>IFERROR(VLOOKUP(Book1345234[[#This Row],[ Severity Ranking: Pre-Project Average Depth of Flooding (100-year)]],'Data for Pull-down'!$A$4:$B$9,2,FALSE),"")</f>
        <v/>
      </c>
      <c r="T131" s="100"/>
      <c r="U131" s="52"/>
      <c r="V131" s="52"/>
      <c r="W131" s="52"/>
      <c r="X131" s="48"/>
      <c r="Y131" s="51" t="str">
        <f>IFERROR(VLOOKUP(Book1345234[[#This Row],[Severity Ranking: Community Need (% Population)]],'Data for Pull-down'!$C$4:$D$9,2,FALSE),"")</f>
        <v/>
      </c>
      <c r="Z131" s="99"/>
      <c r="AA131" s="45"/>
      <c r="AB131" s="48"/>
      <c r="AC131" s="51" t="str">
        <f>IFERROR(VLOOKUP(Book1345234[[#This Row],[Flood Risk Reduction ]],'Data for Pull-down'!$E$4:$F$9,2,FALSE),"")</f>
        <v/>
      </c>
      <c r="AD131" s="99"/>
      <c r="AE131" s="118"/>
      <c r="AF131" s="52"/>
      <c r="AG131" s="52"/>
      <c r="AH131" s="48"/>
      <c r="AI131" s="51" t="str">
        <f>IFERROR(VLOOKUP(Book1345234[[#This Row],[Flood Damage Reduction]],'Data for Pull-down'!$G$4:$H$9,2,FALSE),"")</f>
        <v/>
      </c>
      <c r="AJ131" s="145"/>
      <c r="AK131" s="123"/>
      <c r="AL131" s="52"/>
      <c r="AM131" s="51" t="str">
        <f>IFERROR(VLOOKUP(Book1345234[[#This Row],[ Reduction in Critical Facilities Flood Risk]],'Data for Pull-down'!$I$5:$J$9,2,FALSE),"")</f>
        <v/>
      </c>
      <c r="AN131" s="100">
        <f>'Life and Safety Tabular Data'!L129</f>
        <v>0</v>
      </c>
      <c r="AO131" s="146"/>
      <c r="AP131" s="48"/>
      <c r="AQ131" s="51" t="str">
        <f>IFERROR(VLOOKUP(Book1345234[[#This Row],[Life and Safety Ranking (Injury/Loss of Life)]],'Data for Pull-down'!$K$4:$L$9,2,FALSE),"")</f>
        <v/>
      </c>
      <c r="AR131" s="100"/>
      <c r="AS131" s="146"/>
      <c r="AT131" s="146"/>
      <c r="AU131" s="146"/>
      <c r="AV131" s="48"/>
      <c r="AW131" s="51" t="str">
        <f>IFERROR(VLOOKUP(Book1345234[[#This Row],[Water Supply Yield Ranking]],'Data for Pull-down'!$M$4:$N$9,2,FALSE),"")</f>
        <v/>
      </c>
      <c r="AX131" s="100"/>
      <c r="AY131" s="52"/>
      <c r="AZ131" s="48"/>
      <c r="BA131" s="51" t="str">
        <f>IFERROR(VLOOKUP(Book1345234[[#This Row],[Social Vulnerability Ranking]],'Data for Pull-down'!$O$4:$P$9,2,FALSE),"")</f>
        <v/>
      </c>
      <c r="BB131" s="100"/>
      <c r="BC131" s="146"/>
      <c r="BD131" s="48"/>
      <c r="BE131" s="51" t="str">
        <f>IFERROR(VLOOKUP(Book1345234[[#This Row],[Nature-Based Solutions Ranking]],'Data for Pull-down'!$Q$4:$R$9,2,FALSE),"")</f>
        <v/>
      </c>
      <c r="BF131" s="100"/>
      <c r="BG131" s="52"/>
      <c r="BH131" s="48"/>
      <c r="BI131" s="51" t="str">
        <f>IFERROR(VLOOKUP(Book1345234[[#This Row],[Multiple Benefit Ranking]],'Data for Pull-down'!$S$4:$T$9,2,FALSE),"")</f>
        <v/>
      </c>
      <c r="BJ131" s="125"/>
      <c r="BK131" s="146"/>
      <c r="BL131" s="48"/>
      <c r="BM131" s="51" t="str">
        <f>IFERROR(VLOOKUP(Book1345234[[#This Row],[Operations and Maintenance Ranking]],'Data for Pull-down'!$U$4:$V$9,2,FALSE),"")</f>
        <v/>
      </c>
      <c r="BN131" s="100"/>
      <c r="BO131" s="48"/>
      <c r="BP131" s="51" t="str">
        <f>IFERROR(VLOOKUP(Book1345234[[#This Row],[Administrative, Regulatory and Other Obstacle Ranking]],'Data for Pull-down'!$W$4:$X$9,2,FALSE),"")</f>
        <v/>
      </c>
      <c r="BQ131" s="100"/>
      <c r="BR131" s="48"/>
      <c r="BS131" s="51" t="str">
        <f>IFERROR(VLOOKUP(Book1345234[[#This Row],[Environmental Benefit Ranking]],'Data for Pull-down'!$Y$4:$Z$9,2,FALSE),"")</f>
        <v/>
      </c>
      <c r="BT131" s="100"/>
      <c r="BU131" s="52"/>
      <c r="BV131" s="51" t="str">
        <f>IFERROR(VLOOKUP(Book1345234[[#This Row],[Environmental Impact Ranking]],'Data for Pull-down'!$AA$4:$AB$9,2,FALSE),"")</f>
        <v/>
      </c>
      <c r="BW131" s="117"/>
      <c r="BX131" s="123"/>
      <c r="BY131" s="48"/>
      <c r="BZ131" s="51" t="str">
        <f>IFERROR(VLOOKUP(Book1345234[[#This Row],[Mobility Ranking]],'Data for Pull-down'!$AC$4:$AD$9,2,FALSE),"")</f>
        <v/>
      </c>
      <c r="CA131" s="117"/>
      <c r="CB131" s="48"/>
      <c r="CC131" s="51" t="str">
        <f>IFERROR(VLOOKUP(Book1345234[[#This Row],[Regional Ranking]],'Data for Pull-down'!$AE$4:$AF$9,2,FALSE),"")</f>
        <v/>
      </c>
    </row>
    <row r="132" spans="1:81">
      <c r="A132" s="164"/>
      <c r="B132" s="142"/>
      <c r="C132" s="143">
        <f>Book1345234[[#This Row],[FMP]]*2</f>
        <v>0</v>
      </c>
      <c r="D132" s="43"/>
      <c r="E132" s="43"/>
      <c r="F132" s="52"/>
      <c r="G132" s="48"/>
      <c r="H132" s="48"/>
      <c r="I132" s="48"/>
      <c r="J132" s="48"/>
      <c r="K132" s="45" t="str">
        <f>IFERROR(Book1345234[[#This Row],[Project Cost]]/Book1345234[[#This Row],['# of Structures Removed from 1% Annual Chance FP]],"")</f>
        <v/>
      </c>
      <c r="L132" s="48"/>
      <c r="M132" s="48"/>
      <c r="N132" s="45"/>
      <c r="O132" s="156"/>
      <c r="P132" s="125"/>
      <c r="Q132" s="52"/>
      <c r="R132" s="48"/>
      <c r="S132" s="51" t="str">
        <f>IFERROR(VLOOKUP(Book1345234[[#This Row],[ Severity Ranking: Pre-Project Average Depth of Flooding (100-year)]],'Data for Pull-down'!$A$4:$B$9,2,FALSE),"")</f>
        <v/>
      </c>
      <c r="T132" s="100"/>
      <c r="U132" s="52"/>
      <c r="V132" s="52"/>
      <c r="W132" s="52"/>
      <c r="X132" s="48"/>
      <c r="Y132" s="51" t="str">
        <f>IFERROR(VLOOKUP(Book1345234[[#This Row],[Severity Ranking: Community Need (% Population)]],'Data for Pull-down'!$C$4:$D$9,2,FALSE),"")</f>
        <v/>
      </c>
      <c r="Z132" s="99"/>
      <c r="AA132" s="45"/>
      <c r="AB132" s="48"/>
      <c r="AC132" s="51" t="str">
        <f>IFERROR(VLOOKUP(Book1345234[[#This Row],[Flood Risk Reduction ]],'Data for Pull-down'!$E$4:$F$9,2,FALSE),"")</f>
        <v/>
      </c>
      <c r="AD132" s="99"/>
      <c r="AE132" s="118"/>
      <c r="AF132" s="52"/>
      <c r="AG132" s="52"/>
      <c r="AH132" s="48"/>
      <c r="AI132" s="51" t="str">
        <f>IFERROR(VLOOKUP(Book1345234[[#This Row],[Flood Damage Reduction]],'Data for Pull-down'!$G$4:$H$9,2,FALSE),"")</f>
        <v/>
      </c>
      <c r="AJ132" s="145"/>
      <c r="AK132" s="123"/>
      <c r="AL132" s="52"/>
      <c r="AM132" s="51" t="str">
        <f>IFERROR(VLOOKUP(Book1345234[[#This Row],[ Reduction in Critical Facilities Flood Risk]],'Data for Pull-down'!$I$5:$J$9,2,FALSE),"")</f>
        <v/>
      </c>
      <c r="AN132" s="100">
        <f>'Life and Safety Tabular Data'!L130</f>
        <v>0</v>
      </c>
      <c r="AO132" s="146"/>
      <c r="AP132" s="48"/>
      <c r="AQ132" s="51" t="str">
        <f>IFERROR(VLOOKUP(Book1345234[[#This Row],[Life and Safety Ranking (Injury/Loss of Life)]],'Data for Pull-down'!$K$4:$L$9,2,FALSE),"")</f>
        <v/>
      </c>
      <c r="AR132" s="100"/>
      <c r="AS132" s="146"/>
      <c r="AT132" s="146"/>
      <c r="AU132" s="146"/>
      <c r="AV132" s="48"/>
      <c r="AW132" s="51" t="str">
        <f>IFERROR(VLOOKUP(Book1345234[[#This Row],[Water Supply Yield Ranking]],'Data for Pull-down'!$M$4:$N$9,2,FALSE),"")</f>
        <v/>
      </c>
      <c r="AX132" s="100"/>
      <c r="AY132" s="52"/>
      <c r="AZ132" s="48"/>
      <c r="BA132" s="51" t="str">
        <f>IFERROR(VLOOKUP(Book1345234[[#This Row],[Social Vulnerability Ranking]],'Data for Pull-down'!$O$4:$P$9,2,FALSE),"")</f>
        <v/>
      </c>
      <c r="BB132" s="100"/>
      <c r="BC132" s="146"/>
      <c r="BD132" s="48"/>
      <c r="BE132" s="51" t="str">
        <f>IFERROR(VLOOKUP(Book1345234[[#This Row],[Nature-Based Solutions Ranking]],'Data for Pull-down'!$Q$4:$R$9,2,FALSE),"")</f>
        <v/>
      </c>
      <c r="BF132" s="100"/>
      <c r="BG132" s="52"/>
      <c r="BH132" s="48"/>
      <c r="BI132" s="51" t="str">
        <f>IFERROR(VLOOKUP(Book1345234[[#This Row],[Multiple Benefit Ranking]],'Data for Pull-down'!$S$4:$T$9,2,FALSE),"")</f>
        <v/>
      </c>
      <c r="BJ132" s="125"/>
      <c r="BK132" s="146"/>
      <c r="BL132" s="48"/>
      <c r="BM132" s="51" t="str">
        <f>IFERROR(VLOOKUP(Book1345234[[#This Row],[Operations and Maintenance Ranking]],'Data for Pull-down'!$U$4:$V$9,2,FALSE),"")</f>
        <v/>
      </c>
      <c r="BN132" s="100"/>
      <c r="BO132" s="48"/>
      <c r="BP132" s="51" t="str">
        <f>IFERROR(VLOOKUP(Book1345234[[#This Row],[Administrative, Regulatory and Other Obstacle Ranking]],'Data for Pull-down'!$W$4:$X$9,2,FALSE),"")</f>
        <v/>
      </c>
      <c r="BQ132" s="100"/>
      <c r="BR132" s="48"/>
      <c r="BS132" s="51" t="str">
        <f>IFERROR(VLOOKUP(Book1345234[[#This Row],[Environmental Benefit Ranking]],'Data for Pull-down'!$Y$4:$Z$9,2,FALSE),"")</f>
        <v/>
      </c>
      <c r="BT132" s="100"/>
      <c r="BU132" s="52"/>
      <c r="BV132" s="51" t="str">
        <f>IFERROR(VLOOKUP(Book1345234[[#This Row],[Environmental Impact Ranking]],'Data for Pull-down'!$AA$4:$AB$9,2,FALSE),"")</f>
        <v/>
      </c>
      <c r="BW132" s="117"/>
      <c r="BX132" s="123"/>
      <c r="BY132" s="48"/>
      <c r="BZ132" s="51" t="str">
        <f>IFERROR(VLOOKUP(Book1345234[[#This Row],[Mobility Ranking]],'Data for Pull-down'!$AC$4:$AD$9,2,FALSE),"")</f>
        <v/>
      </c>
      <c r="CA132" s="117"/>
      <c r="CB132" s="48"/>
      <c r="CC132" s="51" t="str">
        <f>IFERROR(VLOOKUP(Book1345234[[#This Row],[Regional Ranking]],'Data for Pull-down'!$AE$4:$AF$9,2,FALSE),"")</f>
        <v/>
      </c>
    </row>
    <row r="133" spans="1:81">
      <c r="A133" s="164"/>
      <c r="B133" s="142"/>
      <c r="C133" s="143">
        <f>Book1345234[[#This Row],[FMP]]*2</f>
        <v>0</v>
      </c>
      <c r="D133" s="43"/>
      <c r="E133" s="43"/>
      <c r="F133" s="52"/>
      <c r="G133" s="48"/>
      <c r="H133" s="48"/>
      <c r="I133" s="48"/>
      <c r="J133" s="48"/>
      <c r="K133" s="45" t="str">
        <f>IFERROR(Book1345234[[#This Row],[Project Cost]]/Book1345234[[#This Row],['# of Structures Removed from 1% Annual Chance FP]],"")</f>
        <v/>
      </c>
      <c r="L133" s="48"/>
      <c r="M133" s="48"/>
      <c r="N133" s="45"/>
      <c r="O133" s="156"/>
      <c r="P133" s="125"/>
      <c r="Q133" s="52"/>
      <c r="R133" s="48"/>
      <c r="S133" s="51" t="str">
        <f>IFERROR(VLOOKUP(Book1345234[[#This Row],[ Severity Ranking: Pre-Project Average Depth of Flooding (100-year)]],'Data for Pull-down'!$A$4:$B$9,2,FALSE),"")</f>
        <v/>
      </c>
      <c r="T133" s="100"/>
      <c r="U133" s="52"/>
      <c r="V133" s="52"/>
      <c r="W133" s="52"/>
      <c r="X133" s="48"/>
      <c r="Y133" s="51" t="str">
        <f>IFERROR(VLOOKUP(Book1345234[[#This Row],[Severity Ranking: Community Need (% Population)]],'Data for Pull-down'!$C$4:$D$9,2,FALSE),"")</f>
        <v/>
      </c>
      <c r="Z133" s="99"/>
      <c r="AA133" s="45"/>
      <c r="AB133" s="48"/>
      <c r="AC133" s="51" t="str">
        <f>IFERROR(VLOOKUP(Book1345234[[#This Row],[Flood Risk Reduction ]],'Data for Pull-down'!$E$4:$F$9,2,FALSE),"")</f>
        <v/>
      </c>
      <c r="AD133" s="99"/>
      <c r="AE133" s="118"/>
      <c r="AF133" s="52"/>
      <c r="AG133" s="52"/>
      <c r="AH133" s="48"/>
      <c r="AI133" s="51" t="str">
        <f>IFERROR(VLOOKUP(Book1345234[[#This Row],[Flood Damage Reduction]],'Data for Pull-down'!$G$4:$H$9,2,FALSE),"")</f>
        <v/>
      </c>
      <c r="AJ133" s="145"/>
      <c r="AK133" s="123"/>
      <c r="AL133" s="52"/>
      <c r="AM133" s="51" t="str">
        <f>IFERROR(VLOOKUP(Book1345234[[#This Row],[ Reduction in Critical Facilities Flood Risk]],'Data for Pull-down'!$I$5:$J$9,2,FALSE),"")</f>
        <v/>
      </c>
      <c r="AN133" s="100">
        <f>'Life and Safety Tabular Data'!L131</f>
        <v>0</v>
      </c>
      <c r="AO133" s="146"/>
      <c r="AP133" s="48"/>
      <c r="AQ133" s="51" t="str">
        <f>IFERROR(VLOOKUP(Book1345234[[#This Row],[Life and Safety Ranking (Injury/Loss of Life)]],'Data for Pull-down'!$K$4:$L$9,2,FALSE),"")</f>
        <v/>
      </c>
      <c r="AR133" s="100"/>
      <c r="AS133" s="146"/>
      <c r="AT133" s="146"/>
      <c r="AU133" s="146"/>
      <c r="AV133" s="48"/>
      <c r="AW133" s="51" t="str">
        <f>IFERROR(VLOOKUP(Book1345234[[#This Row],[Water Supply Yield Ranking]],'Data for Pull-down'!$M$4:$N$9,2,FALSE),"")</f>
        <v/>
      </c>
      <c r="AX133" s="100"/>
      <c r="AY133" s="52"/>
      <c r="AZ133" s="48"/>
      <c r="BA133" s="51" t="str">
        <f>IFERROR(VLOOKUP(Book1345234[[#This Row],[Social Vulnerability Ranking]],'Data for Pull-down'!$O$4:$P$9,2,FALSE),"")</f>
        <v/>
      </c>
      <c r="BB133" s="100"/>
      <c r="BC133" s="146"/>
      <c r="BD133" s="48"/>
      <c r="BE133" s="51" t="str">
        <f>IFERROR(VLOOKUP(Book1345234[[#This Row],[Nature-Based Solutions Ranking]],'Data for Pull-down'!$Q$4:$R$9,2,FALSE),"")</f>
        <v/>
      </c>
      <c r="BF133" s="100"/>
      <c r="BG133" s="52"/>
      <c r="BH133" s="48"/>
      <c r="BI133" s="51" t="str">
        <f>IFERROR(VLOOKUP(Book1345234[[#This Row],[Multiple Benefit Ranking]],'Data for Pull-down'!$S$4:$T$9,2,FALSE),"")</f>
        <v/>
      </c>
      <c r="BJ133" s="125"/>
      <c r="BK133" s="146"/>
      <c r="BL133" s="48"/>
      <c r="BM133" s="51" t="str">
        <f>IFERROR(VLOOKUP(Book1345234[[#This Row],[Operations and Maintenance Ranking]],'Data for Pull-down'!$U$4:$V$9,2,FALSE),"")</f>
        <v/>
      </c>
      <c r="BN133" s="100"/>
      <c r="BO133" s="48"/>
      <c r="BP133" s="51" t="str">
        <f>IFERROR(VLOOKUP(Book1345234[[#This Row],[Administrative, Regulatory and Other Obstacle Ranking]],'Data for Pull-down'!$W$4:$X$9,2,FALSE),"")</f>
        <v/>
      </c>
      <c r="BQ133" s="100"/>
      <c r="BR133" s="48"/>
      <c r="BS133" s="51" t="str">
        <f>IFERROR(VLOOKUP(Book1345234[[#This Row],[Environmental Benefit Ranking]],'Data for Pull-down'!$Y$4:$Z$9,2,FALSE),"")</f>
        <v/>
      </c>
      <c r="BT133" s="100"/>
      <c r="BU133" s="52"/>
      <c r="BV133" s="51" t="str">
        <f>IFERROR(VLOOKUP(Book1345234[[#This Row],[Environmental Impact Ranking]],'Data for Pull-down'!$AA$4:$AB$9,2,FALSE),"")</f>
        <v/>
      </c>
      <c r="BW133" s="117"/>
      <c r="BX133" s="123"/>
      <c r="BY133" s="48"/>
      <c r="BZ133" s="51" t="str">
        <f>IFERROR(VLOOKUP(Book1345234[[#This Row],[Mobility Ranking]],'Data for Pull-down'!$AC$4:$AD$9,2,FALSE),"")</f>
        <v/>
      </c>
      <c r="CA133" s="117"/>
      <c r="CB133" s="48"/>
      <c r="CC133" s="51" t="str">
        <f>IFERROR(VLOOKUP(Book1345234[[#This Row],[Regional Ranking]],'Data for Pull-down'!$AE$4:$AF$9,2,FALSE),"")</f>
        <v/>
      </c>
    </row>
    <row r="134" spans="1:81">
      <c r="A134" s="164"/>
      <c r="B134" s="142"/>
      <c r="C134" s="143">
        <f>Book1345234[[#This Row],[FMP]]*2</f>
        <v>0</v>
      </c>
      <c r="D134" s="43"/>
      <c r="E134" s="43"/>
      <c r="F134" s="52"/>
      <c r="G134" s="48"/>
      <c r="H134" s="48"/>
      <c r="I134" s="48"/>
      <c r="J134" s="48"/>
      <c r="K134" s="45" t="str">
        <f>IFERROR(Book1345234[[#This Row],[Project Cost]]/Book1345234[[#This Row],['# of Structures Removed from 1% Annual Chance FP]],"")</f>
        <v/>
      </c>
      <c r="L134" s="48"/>
      <c r="M134" s="48"/>
      <c r="N134" s="45"/>
      <c r="O134" s="156"/>
      <c r="P134" s="125"/>
      <c r="Q134" s="52"/>
      <c r="R134" s="48"/>
      <c r="S134" s="51" t="str">
        <f>IFERROR(VLOOKUP(Book1345234[[#This Row],[ Severity Ranking: Pre-Project Average Depth of Flooding (100-year)]],'Data for Pull-down'!$A$4:$B$9,2,FALSE),"")</f>
        <v/>
      </c>
      <c r="T134" s="100"/>
      <c r="U134" s="52"/>
      <c r="V134" s="52"/>
      <c r="W134" s="52"/>
      <c r="X134" s="48"/>
      <c r="Y134" s="51" t="str">
        <f>IFERROR(VLOOKUP(Book1345234[[#This Row],[Severity Ranking: Community Need (% Population)]],'Data for Pull-down'!$C$4:$D$9,2,FALSE),"")</f>
        <v/>
      </c>
      <c r="Z134" s="99"/>
      <c r="AA134" s="45"/>
      <c r="AB134" s="48"/>
      <c r="AC134" s="51" t="str">
        <f>IFERROR(VLOOKUP(Book1345234[[#This Row],[Flood Risk Reduction ]],'Data for Pull-down'!$E$4:$F$9,2,FALSE),"")</f>
        <v/>
      </c>
      <c r="AD134" s="99"/>
      <c r="AE134" s="118"/>
      <c r="AF134" s="52"/>
      <c r="AG134" s="52"/>
      <c r="AH134" s="48"/>
      <c r="AI134" s="51" t="str">
        <f>IFERROR(VLOOKUP(Book1345234[[#This Row],[Flood Damage Reduction]],'Data for Pull-down'!$G$4:$H$9,2,FALSE),"")</f>
        <v/>
      </c>
      <c r="AJ134" s="145"/>
      <c r="AK134" s="123"/>
      <c r="AL134" s="52"/>
      <c r="AM134" s="51" t="str">
        <f>IFERROR(VLOOKUP(Book1345234[[#This Row],[ Reduction in Critical Facilities Flood Risk]],'Data for Pull-down'!$I$5:$J$9,2,FALSE),"")</f>
        <v/>
      </c>
      <c r="AN134" s="100">
        <f>'Life and Safety Tabular Data'!L132</f>
        <v>0</v>
      </c>
      <c r="AO134" s="146"/>
      <c r="AP134" s="48"/>
      <c r="AQ134" s="51" t="str">
        <f>IFERROR(VLOOKUP(Book1345234[[#This Row],[Life and Safety Ranking (Injury/Loss of Life)]],'Data for Pull-down'!$K$4:$L$9,2,FALSE),"")</f>
        <v/>
      </c>
      <c r="AR134" s="100"/>
      <c r="AS134" s="146"/>
      <c r="AT134" s="146"/>
      <c r="AU134" s="146"/>
      <c r="AV134" s="48"/>
      <c r="AW134" s="51" t="str">
        <f>IFERROR(VLOOKUP(Book1345234[[#This Row],[Water Supply Yield Ranking]],'Data for Pull-down'!$M$4:$N$9,2,FALSE),"")</f>
        <v/>
      </c>
      <c r="AX134" s="100"/>
      <c r="AY134" s="52"/>
      <c r="AZ134" s="48"/>
      <c r="BA134" s="51" t="str">
        <f>IFERROR(VLOOKUP(Book1345234[[#This Row],[Social Vulnerability Ranking]],'Data for Pull-down'!$O$4:$P$9,2,FALSE),"")</f>
        <v/>
      </c>
      <c r="BB134" s="100"/>
      <c r="BC134" s="146"/>
      <c r="BD134" s="48"/>
      <c r="BE134" s="51" t="str">
        <f>IFERROR(VLOOKUP(Book1345234[[#This Row],[Nature-Based Solutions Ranking]],'Data for Pull-down'!$Q$4:$R$9,2,FALSE),"")</f>
        <v/>
      </c>
      <c r="BF134" s="100"/>
      <c r="BG134" s="52"/>
      <c r="BH134" s="48"/>
      <c r="BI134" s="51" t="str">
        <f>IFERROR(VLOOKUP(Book1345234[[#This Row],[Multiple Benefit Ranking]],'Data for Pull-down'!$S$4:$T$9,2,FALSE),"")</f>
        <v/>
      </c>
      <c r="BJ134" s="125"/>
      <c r="BK134" s="146"/>
      <c r="BL134" s="48"/>
      <c r="BM134" s="51" t="str">
        <f>IFERROR(VLOOKUP(Book1345234[[#This Row],[Operations and Maintenance Ranking]],'Data for Pull-down'!$U$4:$V$9,2,FALSE),"")</f>
        <v/>
      </c>
      <c r="BN134" s="100"/>
      <c r="BO134" s="48"/>
      <c r="BP134" s="51" t="str">
        <f>IFERROR(VLOOKUP(Book1345234[[#This Row],[Administrative, Regulatory and Other Obstacle Ranking]],'Data for Pull-down'!$W$4:$X$9,2,FALSE),"")</f>
        <v/>
      </c>
      <c r="BQ134" s="100"/>
      <c r="BR134" s="48"/>
      <c r="BS134" s="51" t="str">
        <f>IFERROR(VLOOKUP(Book1345234[[#This Row],[Environmental Benefit Ranking]],'Data for Pull-down'!$Y$4:$Z$9,2,FALSE),"")</f>
        <v/>
      </c>
      <c r="BT134" s="100"/>
      <c r="BU134" s="52"/>
      <c r="BV134" s="51" t="str">
        <f>IFERROR(VLOOKUP(Book1345234[[#This Row],[Environmental Impact Ranking]],'Data for Pull-down'!$AA$4:$AB$9,2,FALSE),"")</f>
        <v/>
      </c>
      <c r="BW134" s="117"/>
      <c r="BX134" s="123"/>
      <c r="BY134" s="48"/>
      <c r="BZ134" s="51" t="str">
        <f>IFERROR(VLOOKUP(Book1345234[[#This Row],[Mobility Ranking]],'Data for Pull-down'!$AC$4:$AD$9,2,FALSE),"")</f>
        <v/>
      </c>
      <c r="CA134" s="117"/>
      <c r="CB134" s="48"/>
      <c r="CC134" s="51" t="str">
        <f>IFERROR(VLOOKUP(Book1345234[[#This Row],[Regional Ranking]],'Data for Pull-down'!$AE$4:$AF$9,2,FALSE),"")</f>
        <v/>
      </c>
    </row>
    <row r="135" spans="1:81">
      <c r="A135" s="164"/>
      <c r="B135" s="142"/>
      <c r="C135" s="143">
        <f>Book1345234[[#This Row],[FMP]]*2</f>
        <v>0</v>
      </c>
      <c r="D135" s="43"/>
      <c r="E135" s="43"/>
      <c r="F135" s="52"/>
      <c r="G135" s="48"/>
      <c r="H135" s="48"/>
      <c r="I135" s="48"/>
      <c r="J135" s="48"/>
      <c r="K135" s="45" t="str">
        <f>IFERROR(Book1345234[[#This Row],[Project Cost]]/Book1345234[[#This Row],['# of Structures Removed from 1% Annual Chance FP]],"")</f>
        <v/>
      </c>
      <c r="L135" s="48"/>
      <c r="M135" s="48"/>
      <c r="N135" s="45"/>
      <c r="O135" s="156"/>
      <c r="P135" s="125"/>
      <c r="Q135" s="52"/>
      <c r="R135" s="48"/>
      <c r="S135" s="51" t="str">
        <f>IFERROR(VLOOKUP(Book1345234[[#This Row],[ Severity Ranking: Pre-Project Average Depth of Flooding (100-year)]],'Data for Pull-down'!$A$4:$B$9,2,FALSE),"")</f>
        <v/>
      </c>
      <c r="T135" s="100"/>
      <c r="U135" s="52"/>
      <c r="V135" s="52"/>
      <c r="W135" s="52"/>
      <c r="X135" s="48"/>
      <c r="Y135" s="51" t="str">
        <f>IFERROR(VLOOKUP(Book1345234[[#This Row],[Severity Ranking: Community Need (% Population)]],'Data for Pull-down'!$C$4:$D$9,2,FALSE),"")</f>
        <v/>
      </c>
      <c r="Z135" s="99"/>
      <c r="AA135" s="45"/>
      <c r="AB135" s="48"/>
      <c r="AC135" s="51" t="str">
        <f>IFERROR(VLOOKUP(Book1345234[[#This Row],[Flood Risk Reduction ]],'Data for Pull-down'!$E$4:$F$9,2,FALSE),"")</f>
        <v/>
      </c>
      <c r="AD135" s="99"/>
      <c r="AE135" s="118"/>
      <c r="AF135" s="52"/>
      <c r="AG135" s="52"/>
      <c r="AH135" s="48"/>
      <c r="AI135" s="51" t="str">
        <f>IFERROR(VLOOKUP(Book1345234[[#This Row],[Flood Damage Reduction]],'Data for Pull-down'!$G$4:$H$9,2,FALSE),"")</f>
        <v/>
      </c>
      <c r="AJ135" s="145"/>
      <c r="AK135" s="123"/>
      <c r="AL135" s="52"/>
      <c r="AM135" s="51" t="str">
        <f>IFERROR(VLOOKUP(Book1345234[[#This Row],[ Reduction in Critical Facilities Flood Risk]],'Data for Pull-down'!$I$5:$J$9,2,FALSE),"")</f>
        <v/>
      </c>
      <c r="AN135" s="100">
        <f>'Life and Safety Tabular Data'!L133</f>
        <v>0</v>
      </c>
      <c r="AO135" s="146"/>
      <c r="AP135" s="48"/>
      <c r="AQ135" s="51" t="str">
        <f>IFERROR(VLOOKUP(Book1345234[[#This Row],[Life and Safety Ranking (Injury/Loss of Life)]],'Data for Pull-down'!$K$4:$L$9,2,FALSE),"")</f>
        <v/>
      </c>
      <c r="AR135" s="100"/>
      <c r="AS135" s="146"/>
      <c r="AT135" s="146"/>
      <c r="AU135" s="146"/>
      <c r="AV135" s="48"/>
      <c r="AW135" s="51" t="str">
        <f>IFERROR(VLOOKUP(Book1345234[[#This Row],[Water Supply Yield Ranking]],'Data for Pull-down'!$M$4:$N$9,2,FALSE),"")</f>
        <v/>
      </c>
      <c r="AX135" s="100"/>
      <c r="AY135" s="52"/>
      <c r="AZ135" s="48"/>
      <c r="BA135" s="51" t="str">
        <f>IFERROR(VLOOKUP(Book1345234[[#This Row],[Social Vulnerability Ranking]],'Data for Pull-down'!$O$4:$P$9,2,FALSE),"")</f>
        <v/>
      </c>
      <c r="BB135" s="100"/>
      <c r="BC135" s="146"/>
      <c r="BD135" s="48"/>
      <c r="BE135" s="51" t="str">
        <f>IFERROR(VLOOKUP(Book1345234[[#This Row],[Nature-Based Solutions Ranking]],'Data for Pull-down'!$Q$4:$R$9,2,FALSE),"")</f>
        <v/>
      </c>
      <c r="BF135" s="100"/>
      <c r="BG135" s="52"/>
      <c r="BH135" s="48"/>
      <c r="BI135" s="51" t="str">
        <f>IFERROR(VLOOKUP(Book1345234[[#This Row],[Multiple Benefit Ranking]],'Data for Pull-down'!$S$4:$T$9,2,FALSE),"")</f>
        <v/>
      </c>
      <c r="BJ135" s="125"/>
      <c r="BK135" s="146"/>
      <c r="BL135" s="48"/>
      <c r="BM135" s="51" t="str">
        <f>IFERROR(VLOOKUP(Book1345234[[#This Row],[Operations and Maintenance Ranking]],'Data for Pull-down'!$U$4:$V$9,2,FALSE),"")</f>
        <v/>
      </c>
      <c r="BN135" s="100"/>
      <c r="BO135" s="48"/>
      <c r="BP135" s="51" t="str">
        <f>IFERROR(VLOOKUP(Book1345234[[#This Row],[Administrative, Regulatory and Other Obstacle Ranking]],'Data for Pull-down'!$W$4:$X$9,2,FALSE),"")</f>
        <v/>
      </c>
      <c r="BQ135" s="100"/>
      <c r="BR135" s="48"/>
      <c r="BS135" s="51" t="str">
        <f>IFERROR(VLOOKUP(Book1345234[[#This Row],[Environmental Benefit Ranking]],'Data for Pull-down'!$Y$4:$Z$9,2,FALSE),"")</f>
        <v/>
      </c>
      <c r="BT135" s="100"/>
      <c r="BU135" s="52"/>
      <c r="BV135" s="51" t="str">
        <f>IFERROR(VLOOKUP(Book1345234[[#This Row],[Environmental Impact Ranking]],'Data for Pull-down'!$AA$4:$AB$9,2,FALSE),"")</f>
        <v/>
      </c>
      <c r="BW135" s="117"/>
      <c r="BX135" s="123"/>
      <c r="BY135" s="48"/>
      <c r="BZ135" s="51" t="str">
        <f>IFERROR(VLOOKUP(Book1345234[[#This Row],[Mobility Ranking]],'Data for Pull-down'!$AC$4:$AD$9,2,FALSE),"")</f>
        <v/>
      </c>
      <c r="CA135" s="117"/>
      <c r="CB135" s="48"/>
      <c r="CC135" s="51" t="str">
        <f>IFERROR(VLOOKUP(Book1345234[[#This Row],[Regional Ranking]],'Data for Pull-down'!$AE$4:$AF$9,2,FALSE),"")</f>
        <v/>
      </c>
    </row>
    <row r="136" spans="1:81">
      <c r="A136" s="164"/>
      <c r="B136" s="142"/>
      <c r="C136" s="143">
        <f>Book1345234[[#This Row],[FMP]]*2</f>
        <v>0</v>
      </c>
      <c r="D136" s="43"/>
      <c r="E136" s="43"/>
      <c r="F136" s="52"/>
      <c r="G136" s="48"/>
      <c r="H136" s="48"/>
      <c r="I136" s="48"/>
      <c r="J136" s="48"/>
      <c r="K136" s="45" t="str">
        <f>IFERROR(Book1345234[[#This Row],[Project Cost]]/Book1345234[[#This Row],['# of Structures Removed from 1% Annual Chance FP]],"")</f>
        <v/>
      </c>
      <c r="L136" s="48"/>
      <c r="M136" s="48"/>
      <c r="N136" s="45"/>
      <c r="O136" s="156"/>
      <c r="P136" s="125"/>
      <c r="Q136" s="52"/>
      <c r="R136" s="48"/>
      <c r="S136" s="51" t="str">
        <f>IFERROR(VLOOKUP(Book1345234[[#This Row],[ Severity Ranking: Pre-Project Average Depth of Flooding (100-year)]],'Data for Pull-down'!$A$4:$B$9,2,FALSE),"")</f>
        <v/>
      </c>
      <c r="T136" s="100"/>
      <c r="U136" s="52"/>
      <c r="V136" s="52"/>
      <c r="W136" s="52"/>
      <c r="X136" s="48"/>
      <c r="Y136" s="51" t="str">
        <f>IFERROR(VLOOKUP(Book1345234[[#This Row],[Severity Ranking: Community Need (% Population)]],'Data for Pull-down'!$C$4:$D$9,2,FALSE),"")</f>
        <v/>
      </c>
      <c r="Z136" s="99"/>
      <c r="AA136" s="45"/>
      <c r="AB136" s="48"/>
      <c r="AC136" s="51" t="str">
        <f>IFERROR(VLOOKUP(Book1345234[[#This Row],[Flood Risk Reduction ]],'Data for Pull-down'!$E$4:$F$9,2,FALSE),"")</f>
        <v/>
      </c>
      <c r="AD136" s="99"/>
      <c r="AE136" s="118"/>
      <c r="AF136" s="52"/>
      <c r="AG136" s="52"/>
      <c r="AH136" s="48"/>
      <c r="AI136" s="51" t="str">
        <f>IFERROR(VLOOKUP(Book1345234[[#This Row],[Flood Damage Reduction]],'Data for Pull-down'!$G$4:$H$9,2,FALSE),"")</f>
        <v/>
      </c>
      <c r="AJ136" s="145"/>
      <c r="AK136" s="123"/>
      <c r="AL136" s="52"/>
      <c r="AM136" s="51" t="str">
        <f>IFERROR(VLOOKUP(Book1345234[[#This Row],[ Reduction in Critical Facilities Flood Risk]],'Data for Pull-down'!$I$5:$J$9,2,FALSE),"")</f>
        <v/>
      </c>
      <c r="AN136" s="100">
        <f>'Life and Safety Tabular Data'!L134</f>
        <v>0</v>
      </c>
      <c r="AO136" s="146"/>
      <c r="AP136" s="48"/>
      <c r="AQ136" s="51" t="str">
        <f>IFERROR(VLOOKUP(Book1345234[[#This Row],[Life and Safety Ranking (Injury/Loss of Life)]],'Data for Pull-down'!$K$4:$L$9,2,FALSE),"")</f>
        <v/>
      </c>
      <c r="AR136" s="100"/>
      <c r="AS136" s="146"/>
      <c r="AT136" s="146"/>
      <c r="AU136" s="146"/>
      <c r="AV136" s="48"/>
      <c r="AW136" s="51" t="str">
        <f>IFERROR(VLOOKUP(Book1345234[[#This Row],[Water Supply Yield Ranking]],'Data for Pull-down'!$M$4:$N$9,2,FALSE),"")</f>
        <v/>
      </c>
      <c r="AX136" s="100"/>
      <c r="AY136" s="52"/>
      <c r="AZ136" s="48"/>
      <c r="BA136" s="51" t="str">
        <f>IFERROR(VLOOKUP(Book1345234[[#This Row],[Social Vulnerability Ranking]],'Data for Pull-down'!$O$4:$P$9,2,FALSE),"")</f>
        <v/>
      </c>
      <c r="BB136" s="100"/>
      <c r="BC136" s="146"/>
      <c r="BD136" s="48"/>
      <c r="BE136" s="51" t="str">
        <f>IFERROR(VLOOKUP(Book1345234[[#This Row],[Nature-Based Solutions Ranking]],'Data for Pull-down'!$Q$4:$R$9,2,FALSE),"")</f>
        <v/>
      </c>
      <c r="BF136" s="100"/>
      <c r="BG136" s="52"/>
      <c r="BH136" s="48"/>
      <c r="BI136" s="51" t="str">
        <f>IFERROR(VLOOKUP(Book1345234[[#This Row],[Multiple Benefit Ranking]],'Data for Pull-down'!$S$4:$T$9,2,FALSE),"")</f>
        <v/>
      </c>
      <c r="BJ136" s="125"/>
      <c r="BK136" s="146"/>
      <c r="BL136" s="48"/>
      <c r="BM136" s="51" t="str">
        <f>IFERROR(VLOOKUP(Book1345234[[#This Row],[Operations and Maintenance Ranking]],'Data for Pull-down'!$U$4:$V$9,2,FALSE),"")</f>
        <v/>
      </c>
      <c r="BN136" s="100"/>
      <c r="BO136" s="48"/>
      <c r="BP136" s="51" t="str">
        <f>IFERROR(VLOOKUP(Book1345234[[#This Row],[Administrative, Regulatory and Other Obstacle Ranking]],'Data for Pull-down'!$W$4:$X$9,2,FALSE),"")</f>
        <v/>
      </c>
      <c r="BQ136" s="100"/>
      <c r="BR136" s="48"/>
      <c r="BS136" s="51" t="str">
        <f>IFERROR(VLOOKUP(Book1345234[[#This Row],[Environmental Benefit Ranking]],'Data for Pull-down'!$Y$4:$Z$9,2,FALSE),"")</f>
        <v/>
      </c>
      <c r="BT136" s="100"/>
      <c r="BU136" s="52"/>
      <c r="BV136" s="51" t="str">
        <f>IFERROR(VLOOKUP(Book1345234[[#This Row],[Environmental Impact Ranking]],'Data for Pull-down'!$AA$4:$AB$9,2,FALSE),"")</f>
        <v/>
      </c>
      <c r="BW136" s="117"/>
      <c r="BX136" s="123"/>
      <c r="BY136" s="48"/>
      <c r="BZ136" s="51" t="str">
        <f>IFERROR(VLOOKUP(Book1345234[[#This Row],[Mobility Ranking]],'Data for Pull-down'!$AC$4:$AD$9,2,FALSE),"")</f>
        <v/>
      </c>
      <c r="CA136" s="117"/>
      <c r="CB136" s="48"/>
      <c r="CC136" s="51" t="str">
        <f>IFERROR(VLOOKUP(Book1345234[[#This Row],[Regional Ranking]],'Data for Pull-down'!$AE$4:$AF$9,2,FALSE),"")</f>
        <v/>
      </c>
    </row>
    <row r="137" spans="1:81">
      <c r="A137" s="164"/>
      <c r="B137" s="142"/>
      <c r="C137" s="143">
        <f>Book1345234[[#This Row],[FMP]]*2</f>
        <v>0</v>
      </c>
      <c r="D137" s="43"/>
      <c r="E137" s="43"/>
      <c r="F137" s="52"/>
      <c r="G137" s="48"/>
      <c r="H137" s="48"/>
      <c r="I137" s="48"/>
      <c r="J137" s="48"/>
      <c r="K137" s="45" t="str">
        <f>IFERROR(Book1345234[[#This Row],[Project Cost]]/Book1345234[[#This Row],['# of Structures Removed from 1% Annual Chance FP]],"")</f>
        <v/>
      </c>
      <c r="L137" s="48"/>
      <c r="M137" s="48"/>
      <c r="N137" s="45"/>
      <c r="O137" s="156"/>
      <c r="P137" s="125"/>
      <c r="Q137" s="52"/>
      <c r="R137" s="48"/>
      <c r="S137" s="51" t="str">
        <f>IFERROR(VLOOKUP(Book1345234[[#This Row],[ Severity Ranking: Pre-Project Average Depth of Flooding (100-year)]],'Data for Pull-down'!$A$4:$B$9,2,FALSE),"")</f>
        <v/>
      </c>
      <c r="T137" s="100"/>
      <c r="U137" s="52"/>
      <c r="V137" s="52"/>
      <c r="W137" s="52"/>
      <c r="X137" s="48"/>
      <c r="Y137" s="51" t="str">
        <f>IFERROR(VLOOKUP(Book1345234[[#This Row],[Severity Ranking: Community Need (% Population)]],'Data for Pull-down'!$C$4:$D$9,2,FALSE),"")</f>
        <v/>
      </c>
      <c r="Z137" s="99"/>
      <c r="AA137" s="45"/>
      <c r="AB137" s="48"/>
      <c r="AC137" s="51" t="str">
        <f>IFERROR(VLOOKUP(Book1345234[[#This Row],[Flood Risk Reduction ]],'Data for Pull-down'!$E$4:$F$9,2,FALSE),"")</f>
        <v/>
      </c>
      <c r="AD137" s="99"/>
      <c r="AE137" s="118"/>
      <c r="AF137" s="52"/>
      <c r="AG137" s="52"/>
      <c r="AH137" s="48"/>
      <c r="AI137" s="51" t="str">
        <f>IFERROR(VLOOKUP(Book1345234[[#This Row],[Flood Damage Reduction]],'Data for Pull-down'!$G$4:$H$9,2,FALSE),"")</f>
        <v/>
      </c>
      <c r="AJ137" s="145"/>
      <c r="AK137" s="123"/>
      <c r="AL137" s="52"/>
      <c r="AM137" s="51" t="str">
        <f>IFERROR(VLOOKUP(Book1345234[[#This Row],[ Reduction in Critical Facilities Flood Risk]],'Data for Pull-down'!$I$5:$J$9,2,FALSE),"")</f>
        <v/>
      </c>
      <c r="AN137" s="100">
        <f>'Life and Safety Tabular Data'!L135</f>
        <v>0</v>
      </c>
      <c r="AO137" s="146"/>
      <c r="AP137" s="48"/>
      <c r="AQ137" s="51" t="str">
        <f>IFERROR(VLOOKUP(Book1345234[[#This Row],[Life and Safety Ranking (Injury/Loss of Life)]],'Data for Pull-down'!$K$4:$L$9,2,FALSE),"")</f>
        <v/>
      </c>
      <c r="AR137" s="100"/>
      <c r="AS137" s="146"/>
      <c r="AT137" s="146"/>
      <c r="AU137" s="146"/>
      <c r="AV137" s="48"/>
      <c r="AW137" s="51" t="str">
        <f>IFERROR(VLOOKUP(Book1345234[[#This Row],[Water Supply Yield Ranking]],'Data for Pull-down'!$M$4:$N$9,2,FALSE),"")</f>
        <v/>
      </c>
      <c r="AX137" s="100"/>
      <c r="AY137" s="52"/>
      <c r="AZ137" s="48"/>
      <c r="BA137" s="51" t="str">
        <f>IFERROR(VLOOKUP(Book1345234[[#This Row],[Social Vulnerability Ranking]],'Data for Pull-down'!$O$4:$P$9,2,FALSE),"")</f>
        <v/>
      </c>
      <c r="BB137" s="100"/>
      <c r="BC137" s="146"/>
      <c r="BD137" s="48"/>
      <c r="BE137" s="51" t="str">
        <f>IFERROR(VLOOKUP(Book1345234[[#This Row],[Nature-Based Solutions Ranking]],'Data for Pull-down'!$Q$4:$R$9,2,FALSE),"")</f>
        <v/>
      </c>
      <c r="BF137" s="100"/>
      <c r="BG137" s="52"/>
      <c r="BH137" s="48"/>
      <c r="BI137" s="51" t="str">
        <f>IFERROR(VLOOKUP(Book1345234[[#This Row],[Multiple Benefit Ranking]],'Data for Pull-down'!$S$4:$T$9,2,FALSE),"")</f>
        <v/>
      </c>
      <c r="BJ137" s="125"/>
      <c r="BK137" s="146"/>
      <c r="BL137" s="48"/>
      <c r="BM137" s="51" t="str">
        <f>IFERROR(VLOOKUP(Book1345234[[#This Row],[Operations and Maintenance Ranking]],'Data for Pull-down'!$U$4:$V$9,2,FALSE),"")</f>
        <v/>
      </c>
      <c r="BN137" s="100"/>
      <c r="BO137" s="48"/>
      <c r="BP137" s="51" t="str">
        <f>IFERROR(VLOOKUP(Book1345234[[#This Row],[Administrative, Regulatory and Other Obstacle Ranking]],'Data for Pull-down'!$W$4:$X$9,2,FALSE),"")</f>
        <v/>
      </c>
      <c r="BQ137" s="100"/>
      <c r="BR137" s="48"/>
      <c r="BS137" s="51" t="str">
        <f>IFERROR(VLOOKUP(Book1345234[[#This Row],[Environmental Benefit Ranking]],'Data for Pull-down'!$Y$4:$Z$9,2,FALSE),"")</f>
        <v/>
      </c>
      <c r="BT137" s="100"/>
      <c r="BU137" s="52"/>
      <c r="BV137" s="51" t="str">
        <f>IFERROR(VLOOKUP(Book1345234[[#This Row],[Environmental Impact Ranking]],'Data for Pull-down'!$AA$4:$AB$9,2,FALSE),"")</f>
        <v/>
      </c>
      <c r="BW137" s="117"/>
      <c r="BX137" s="123"/>
      <c r="BY137" s="48"/>
      <c r="BZ137" s="51" t="str">
        <f>IFERROR(VLOOKUP(Book1345234[[#This Row],[Mobility Ranking]],'Data for Pull-down'!$AC$4:$AD$9,2,FALSE),"")</f>
        <v/>
      </c>
      <c r="CA137" s="117"/>
      <c r="CB137" s="48"/>
      <c r="CC137" s="51" t="str">
        <f>IFERROR(VLOOKUP(Book1345234[[#This Row],[Regional Ranking]],'Data for Pull-down'!$AE$4:$AF$9,2,FALSE),"")</f>
        <v/>
      </c>
    </row>
    <row r="138" spans="1:81">
      <c r="A138" s="164"/>
      <c r="B138" s="142"/>
      <c r="C138" s="143">
        <f>Book1345234[[#This Row],[FMP]]*2</f>
        <v>0</v>
      </c>
      <c r="D138" s="43"/>
      <c r="E138" s="43"/>
      <c r="F138" s="52"/>
      <c r="G138" s="48"/>
      <c r="H138" s="48"/>
      <c r="I138" s="48"/>
      <c r="J138" s="48"/>
      <c r="K138" s="45" t="str">
        <f>IFERROR(Book1345234[[#This Row],[Project Cost]]/Book1345234[[#This Row],['# of Structures Removed from 1% Annual Chance FP]],"")</f>
        <v/>
      </c>
      <c r="L138" s="48"/>
      <c r="M138" s="48"/>
      <c r="N138" s="45"/>
      <c r="O138" s="156"/>
      <c r="P138" s="125"/>
      <c r="Q138" s="52"/>
      <c r="R138" s="48"/>
      <c r="S138" s="51" t="str">
        <f>IFERROR(VLOOKUP(Book1345234[[#This Row],[ Severity Ranking: Pre-Project Average Depth of Flooding (100-year)]],'Data for Pull-down'!$A$4:$B$9,2,FALSE),"")</f>
        <v/>
      </c>
      <c r="T138" s="100"/>
      <c r="U138" s="52"/>
      <c r="V138" s="52"/>
      <c r="W138" s="52"/>
      <c r="X138" s="48"/>
      <c r="Y138" s="51" t="str">
        <f>IFERROR(VLOOKUP(Book1345234[[#This Row],[Severity Ranking: Community Need (% Population)]],'Data for Pull-down'!$C$4:$D$9,2,FALSE),"")</f>
        <v/>
      </c>
      <c r="Z138" s="99"/>
      <c r="AA138" s="45"/>
      <c r="AB138" s="48"/>
      <c r="AC138" s="51" t="str">
        <f>IFERROR(VLOOKUP(Book1345234[[#This Row],[Flood Risk Reduction ]],'Data for Pull-down'!$E$4:$F$9,2,FALSE),"")</f>
        <v/>
      </c>
      <c r="AD138" s="99"/>
      <c r="AE138" s="118"/>
      <c r="AF138" s="52"/>
      <c r="AG138" s="52"/>
      <c r="AH138" s="48"/>
      <c r="AI138" s="51" t="str">
        <f>IFERROR(VLOOKUP(Book1345234[[#This Row],[Flood Damage Reduction]],'Data for Pull-down'!$G$4:$H$9,2,FALSE),"")</f>
        <v/>
      </c>
      <c r="AJ138" s="145"/>
      <c r="AK138" s="123"/>
      <c r="AL138" s="52"/>
      <c r="AM138" s="51" t="str">
        <f>IFERROR(VLOOKUP(Book1345234[[#This Row],[ Reduction in Critical Facilities Flood Risk]],'Data for Pull-down'!$I$5:$J$9,2,FALSE),"")</f>
        <v/>
      </c>
      <c r="AN138" s="100">
        <f>'Life and Safety Tabular Data'!L136</f>
        <v>0</v>
      </c>
      <c r="AO138" s="146"/>
      <c r="AP138" s="48"/>
      <c r="AQ138" s="51" t="str">
        <f>IFERROR(VLOOKUP(Book1345234[[#This Row],[Life and Safety Ranking (Injury/Loss of Life)]],'Data for Pull-down'!$K$4:$L$9,2,FALSE),"")</f>
        <v/>
      </c>
      <c r="AR138" s="100"/>
      <c r="AS138" s="146"/>
      <c r="AT138" s="146"/>
      <c r="AU138" s="146"/>
      <c r="AV138" s="48"/>
      <c r="AW138" s="51" t="str">
        <f>IFERROR(VLOOKUP(Book1345234[[#This Row],[Water Supply Yield Ranking]],'Data for Pull-down'!$M$4:$N$9,2,FALSE),"")</f>
        <v/>
      </c>
      <c r="AX138" s="100"/>
      <c r="AY138" s="52"/>
      <c r="AZ138" s="48"/>
      <c r="BA138" s="51" t="str">
        <f>IFERROR(VLOOKUP(Book1345234[[#This Row],[Social Vulnerability Ranking]],'Data for Pull-down'!$O$4:$P$9,2,FALSE),"")</f>
        <v/>
      </c>
      <c r="BB138" s="100"/>
      <c r="BC138" s="146"/>
      <c r="BD138" s="48"/>
      <c r="BE138" s="51" t="str">
        <f>IFERROR(VLOOKUP(Book1345234[[#This Row],[Nature-Based Solutions Ranking]],'Data for Pull-down'!$Q$4:$R$9,2,FALSE),"")</f>
        <v/>
      </c>
      <c r="BF138" s="100"/>
      <c r="BG138" s="52"/>
      <c r="BH138" s="48"/>
      <c r="BI138" s="51" t="str">
        <f>IFERROR(VLOOKUP(Book1345234[[#This Row],[Multiple Benefit Ranking]],'Data for Pull-down'!$S$4:$T$9,2,FALSE),"")</f>
        <v/>
      </c>
      <c r="BJ138" s="125"/>
      <c r="BK138" s="146"/>
      <c r="BL138" s="48"/>
      <c r="BM138" s="51" t="str">
        <f>IFERROR(VLOOKUP(Book1345234[[#This Row],[Operations and Maintenance Ranking]],'Data for Pull-down'!$U$4:$V$9,2,FALSE),"")</f>
        <v/>
      </c>
      <c r="BN138" s="100"/>
      <c r="BO138" s="48"/>
      <c r="BP138" s="51" t="str">
        <f>IFERROR(VLOOKUP(Book1345234[[#This Row],[Administrative, Regulatory and Other Obstacle Ranking]],'Data for Pull-down'!$W$4:$X$9,2,FALSE),"")</f>
        <v/>
      </c>
      <c r="BQ138" s="100"/>
      <c r="BR138" s="48"/>
      <c r="BS138" s="51" t="str">
        <f>IFERROR(VLOOKUP(Book1345234[[#This Row],[Environmental Benefit Ranking]],'Data for Pull-down'!$Y$4:$Z$9,2,FALSE),"")</f>
        <v/>
      </c>
      <c r="BT138" s="100"/>
      <c r="BU138" s="52"/>
      <c r="BV138" s="51" t="str">
        <f>IFERROR(VLOOKUP(Book1345234[[#This Row],[Environmental Impact Ranking]],'Data for Pull-down'!$AA$4:$AB$9,2,FALSE),"")</f>
        <v/>
      </c>
      <c r="BW138" s="117"/>
      <c r="BX138" s="123"/>
      <c r="BY138" s="48"/>
      <c r="BZ138" s="51" t="str">
        <f>IFERROR(VLOOKUP(Book1345234[[#This Row],[Mobility Ranking]],'Data for Pull-down'!$AC$4:$AD$9,2,FALSE),"")</f>
        <v/>
      </c>
      <c r="CA138" s="117"/>
      <c r="CB138" s="48"/>
      <c r="CC138" s="51" t="str">
        <f>IFERROR(VLOOKUP(Book1345234[[#This Row],[Regional Ranking]],'Data for Pull-down'!$AE$4:$AF$9,2,FALSE),"")</f>
        <v/>
      </c>
    </row>
    <row r="139" spans="1:81">
      <c r="A139" s="164"/>
      <c r="B139" s="142"/>
      <c r="C139" s="143">
        <f>Book1345234[[#This Row],[FMP]]*2</f>
        <v>0</v>
      </c>
      <c r="D139" s="43"/>
      <c r="E139" s="43"/>
      <c r="F139" s="52"/>
      <c r="G139" s="48"/>
      <c r="H139" s="48"/>
      <c r="I139" s="48"/>
      <c r="J139" s="48"/>
      <c r="K139" s="45" t="str">
        <f>IFERROR(Book1345234[[#This Row],[Project Cost]]/Book1345234[[#This Row],['# of Structures Removed from 1% Annual Chance FP]],"")</f>
        <v/>
      </c>
      <c r="L139" s="48"/>
      <c r="M139" s="48"/>
      <c r="N139" s="45"/>
      <c r="O139" s="156"/>
      <c r="P139" s="125"/>
      <c r="Q139" s="52"/>
      <c r="R139" s="48"/>
      <c r="S139" s="51" t="str">
        <f>IFERROR(VLOOKUP(Book1345234[[#This Row],[ Severity Ranking: Pre-Project Average Depth of Flooding (100-year)]],'Data for Pull-down'!$A$4:$B$9,2,FALSE),"")</f>
        <v/>
      </c>
      <c r="T139" s="100"/>
      <c r="U139" s="52"/>
      <c r="V139" s="52"/>
      <c r="W139" s="52"/>
      <c r="X139" s="48"/>
      <c r="Y139" s="51" t="str">
        <f>IFERROR(VLOOKUP(Book1345234[[#This Row],[Severity Ranking: Community Need (% Population)]],'Data for Pull-down'!$C$4:$D$9,2,FALSE),"")</f>
        <v/>
      </c>
      <c r="Z139" s="99"/>
      <c r="AA139" s="45"/>
      <c r="AB139" s="48"/>
      <c r="AC139" s="51" t="str">
        <f>IFERROR(VLOOKUP(Book1345234[[#This Row],[Flood Risk Reduction ]],'Data for Pull-down'!$E$4:$F$9,2,FALSE),"")</f>
        <v/>
      </c>
      <c r="AD139" s="99"/>
      <c r="AE139" s="118"/>
      <c r="AF139" s="52"/>
      <c r="AG139" s="52"/>
      <c r="AH139" s="48"/>
      <c r="AI139" s="51" t="str">
        <f>IFERROR(VLOOKUP(Book1345234[[#This Row],[Flood Damage Reduction]],'Data for Pull-down'!$G$4:$H$9,2,FALSE),"")</f>
        <v/>
      </c>
      <c r="AJ139" s="145"/>
      <c r="AK139" s="123"/>
      <c r="AL139" s="52"/>
      <c r="AM139" s="51" t="str">
        <f>IFERROR(VLOOKUP(Book1345234[[#This Row],[ Reduction in Critical Facilities Flood Risk]],'Data for Pull-down'!$I$5:$J$9,2,FALSE),"")</f>
        <v/>
      </c>
      <c r="AN139" s="100">
        <f>'Life and Safety Tabular Data'!L137</f>
        <v>0</v>
      </c>
      <c r="AO139" s="146"/>
      <c r="AP139" s="48"/>
      <c r="AQ139" s="51" t="str">
        <f>IFERROR(VLOOKUP(Book1345234[[#This Row],[Life and Safety Ranking (Injury/Loss of Life)]],'Data for Pull-down'!$K$4:$L$9,2,FALSE),"")</f>
        <v/>
      </c>
      <c r="AR139" s="100"/>
      <c r="AS139" s="146"/>
      <c r="AT139" s="146"/>
      <c r="AU139" s="146"/>
      <c r="AV139" s="48"/>
      <c r="AW139" s="51" t="str">
        <f>IFERROR(VLOOKUP(Book1345234[[#This Row],[Water Supply Yield Ranking]],'Data for Pull-down'!$M$4:$N$9,2,FALSE),"")</f>
        <v/>
      </c>
      <c r="AX139" s="100"/>
      <c r="AY139" s="52"/>
      <c r="AZ139" s="48"/>
      <c r="BA139" s="51" t="str">
        <f>IFERROR(VLOOKUP(Book1345234[[#This Row],[Social Vulnerability Ranking]],'Data for Pull-down'!$O$4:$P$9,2,FALSE),"")</f>
        <v/>
      </c>
      <c r="BB139" s="100"/>
      <c r="BC139" s="146"/>
      <c r="BD139" s="48"/>
      <c r="BE139" s="51" t="str">
        <f>IFERROR(VLOOKUP(Book1345234[[#This Row],[Nature-Based Solutions Ranking]],'Data for Pull-down'!$Q$4:$R$9,2,FALSE),"")</f>
        <v/>
      </c>
      <c r="BF139" s="100"/>
      <c r="BG139" s="52"/>
      <c r="BH139" s="48"/>
      <c r="BI139" s="51" t="str">
        <f>IFERROR(VLOOKUP(Book1345234[[#This Row],[Multiple Benefit Ranking]],'Data for Pull-down'!$S$4:$T$9,2,FALSE),"")</f>
        <v/>
      </c>
      <c r="BJ139" s="125"/>
      <c r="BK139" s="146"/>
      <c r="BL139" s="48"/>
      <c r="BM139" s="51" t="str">
        <f>IFERROR(VLOOKUP(Book1345234[[#This Row],[Operations and Maintenance Ranking]],'Data for Pull-down'!$U$4:$V$9,2,FALSE),"")</f>
        <v/>
      </c>
      <c r="BN139" s="100"/>
      <c r="BO139" s="48"/>
      <c r="BP139" s="51" t="str">
        <f>IFERROR(VLOOKUP(Book1345234[[#This Row],[Administrative, Regulatory and Other Obstacle Ranking]],'Data for Pull-down'!$W$4:$X$9,2,FALSE),"")</f>
        <v/>
      </c>
      <c r="BQ139" s="100"/>
      <c r="BR139" s="48"/>
      <c r="BS139" s="51" t="str">
        <f>IFERROR(VLOOKUP(Book1345234[[#This Row],[Environmental Benefit Ranking]],'Data for Pull-down'!$Y$4:$Z$9,2,FALSE),"")</f>
        <v/>
      </c>
      <c r="BT139" s="100"/>
      <c r="BU139" s="52"/>
      <c r="BV139" s="51" t="str">
        <f>IFERROR(VLOOKUP(Book1345234[[#This Row],[Environmental Impact Ranking]],'Data for Pull-down'!$AA$4:$AB$9,2,FALSE),"")</f>
        <v/>
      </c>
      <c r="BW139" s="117"/>
      <c r="BX139" s="123"/>
      <c r="BY139" s="48"/>
      <c r="BZ139" s="51" t="str">
        <f>IFERROR(VLOOKUP(Book1345234[[#This Row],[Mobility Ranking]],'Data for Pull-down'!$AC$4:$AD$9,2,FALSE),"")</f>
        <v/>
      </c>
      <c r="CA139" s="117"/>
      <c r="CB139" s="48"/>
      <c r="CC139" s="51" t="str">
        <f>IFERROR(VLOOKUP(Book1345234[[#This Row],[Regional Ranking]],'Data for Pull-down'!$AE$4:$AF$9,2,FALSE),"")</f>
        <v/>
      </c>
    </row>
    <row r="140" spans="1:81">
      <c r="A140" s="164"/>
      <c r="B140" s="142"/>
      <c r="C140" s="143">
        <f>Book1345234[[#This Row],[FMP]]*2</f>
        <v>0</v>
      </c>
      <c r="D140" s="43"/>
      <c r="E140" s="43"/>
      <c r="F140" s="52"/>
      <c r="G140" s="48"/>
      <c r="H140" s="48"/>
      <c r="I140" s="48"/>
      <c r="J140" s="48"/>
      <c r="K140" s="45" t="str">
        <f>IFERROR(Book1345234[[#This Row],[Project Cost]]/Book1345234[[#This Row],['# of Structures Removed from 1% Annual Chance FP]],"")</f>
        <v/>
      </c>
      <c r="L140" s="48"/>
      <c r="M140" s="48"/>
      <c r="N140" s="45"/>
      <c r="O140" s="156"/>
      <c r="P140" s="125"/>
      <c r="Q140" s="52"/>
      <c r="R140" s="48"/>
      <c r="S140" s="51" t="str">
        <f>IFERROR(VLOOKUP(Book1345234[[#This Row],[ Severity Ranking: Pre-Project Average Depth of Flooding (100-year)]],'Data for Pull-down'!$A$4:$B$9,2,FALSE),"")</f>
        <v/>
      </c>
      <c r="T140" s="100"/>
      <c r="U140" s="52"/>
      <c r="V140" s="52"/>
      <c r="W140" s="52"/>
      <c r="X140" s="48"/>
      <c r="Y140" s="51" t="str">
        <f>IFERROR(VLOOKUP(Book1345234[[#This Row],[Severity Ranking: Community Need (% Population)]],'Data for Pull-down'!$C$4:$D$9,2,FALSE),"")</f>
        <v/>
      </c>
      <c r="Z140" s="99"/>
      <c r="AA140" s="45"/>
      <c r="AB140" s="48"/>
      <c r="AC140" s="51" t="str">
        <f>IFERROR(VLOOKUP(Book1345234[[#This Row],[Flood Risk Reduction ]],'Data for Pull-down'!$E$4:$F$9,2,FALSE),"")</f>
        <v/>
      </c>
      <c r="AD140" s="99"/>
      <c r="AE140" s="118"/>
      <c r="AF140" s="52"/>
      <c r="AG140" s="52"/>
      <c r="AH140" s="48"/>
      <c r="AI140" s="51" t="str">
        <f>IFERROR(VLOOKUP(Book1345234[[#This Row],[Flood Damage Reduction]],'Data for Pull-down'!$G$4:$H$9,2,FALSE),"")</f>
        <v/>
      </c>
      <c r="AJ140" s="145"/>
      <c r="AK140" s="123"/>
      <c r="AL140" s="52"/>
      <c r="AM140" s="51" t="str">
        <f>IFERROR(VLOOKUP(Book1345234[[#This Row],[ Reduction in Critical Facilities Flood Risk]],'Data for Pull-down'!$I$5:$J$9,2,FALSE),"")</f>
        <v/>
      </c>
      <c r="AN140" s="100">
        <f>'Life and Safety Tabular Data'!L138</f>
        <v>0</v>
      </c>
      <c r="AO140" s="146"/>
      <c r="AP140" s="48"/>
      <c r="AQ140" s="51" t="str">
        <f>IFERROR(VLOOKUP(Book1345234[[#This Row],[Life and Safety Ranking (Injury/Loss of Life)]],'Data for Pull-down'!$K$4:$L$9,2,FALSE),"")</f>
        <v/>
      </c>
      <c r="AR140" s="100"/>
      <c r="AS140" s="146"/>
      <c r="AT140" s="146"/>
      <c r="AU140" s="146"/>
      <c r="AV140" s="48"/>
      <c r="AW140" s="51" t="str">
        <f>IFERROR(VLOOKUP(Book1345234[[#This Row],[Water Supply Yield Ranking]],'Data for Pull-down'!$M$4:$N$9,2,FALSE),"")</f>
        <v/>
      </c>
      <c r="AX140" s="100"/>
      <c r="AY140" s="52"/>
      <c r="AZ140" s="48"/>
      <c r="BA140" s="51" t="str">
        <f>IFERROR(VLOOKUP(Book1345234[[#This Row],[Social Vulnerability Ranking]],'Data for Pull-down'!$O$4:$P$9,2,FALSE),"")</f>
        <v/>
      </c>
      <c r="BB140" s="100"/>
      <c r="BC140" s="146"/>
      <c r="BD140" s="48"/>
      <c r="BE140" s="51" t="str">
        <f>IFERROR(VLOOKUP(Book1345234[[#This Row],[Nature-Based Solutions Ranking]],'Data for Pull-down'!$Q$4:$R$9,2,FALSE),"")</f>
        <v/>
      </c>
      <c r="BF140" s="100"/>
      <c r="BG140" s="52"/>
      <c r="BH140" s="48"/>
      <c r="BI140" s="51" t="str">
        <f>IFERROR(VLOOKUP(Book1345234[[#This Row],[Multiple Benefit Ranking]],'Data for Pull-down'!$S$4:$T$9,2,FALSE),"")</f>
        <v/>
      </c>
      <c r="BJ140" s="125"/>
      <c r="BK140" s="146"/>
      <c r="BL140" s="48"/>
      <c r="BM140" s="51" t="str">
        <f>IFERROR(VLOOKUP(Book1345234[[#This Row],[Operations and Maintenance Ranking]],'Data for Pull-down'!$U$4:$V$9,2,FALSE),"")</f>
        <v/>
      </c>
      <c r="BN140" s="100"/>
      <c r="BO140" s="48"/>
      <c r="BP140" s="51" t="str">
        <f>IFERROR(VLOOKUP(Book1345234[[#This Row],[Administrative, Regulatory and Other Obstacle Ranking]],'Data for Pull-down'!$W$4:$X$9,2,FALSE),"")</f>
        <v/>
      </c>
      <c r="BQ140" s="100"/>
      <c r="BR140" s="48"/>
      <c r="BS140" s="51" t="str">
        <f>IFERROR(VLOOKUP(Book1345234[[#This Row],[Environmental Benefit Ranking]],'Data for Pull-down'!$Y$4:$Z$9,2,FALSE),"")</f>
        <v/>
      </c>
      <c r="BT140" s="100"/>
      <c r="BU140" s="52"/>
      <c r="BV140" s="51" t="str">
        <f>IFERROR(VLOOKUP(Book1345234[[#This Row],[Environmental Impact Ranking]],'Data for Pull-down'!$AA$4:$AB$9,2,FALSE),"")</f>
        <v/>
      </c>
      <c r="BW140" s="117"/>
      <c r="BX140" s="123"/>
      <c r="BY140" s="48"/>
      <c r="BZ140" s="51" t="str">
        <f>IFERROR(VLOOKUP(Book1345234[[#This Row],[Mobility Ranking]],'Data for Pull-down'!$AC$4:$AD$9,2,FALSE),"")</f>
        <v/>
      </c>
      <c r="CA140" s="117"/>
      <c r="CB140" s="48"/>
      <c r="CC140" s="51" t="str">
        <f>IFERROR(VLOOKUP(Book1345234[[#This Row],[Regional Ranking]],'Data for Pull-down'!$AE$4:$AF$9,2,FALSE),"")</f>
        <v/>
      </c>
    </row>
    <row r="141" spans="1:81">
      <c r="A141" s="164"/>
      <c r="B141" s="142"/>
      <c r="C141" s="143">
        <f>Book1345234[[#This Row],[FMP]]*2</f>
        <v>0</v>
      </c>
      <c r="D141" s="43"/>
      <c r="E141" s="43"/>
      <c r="F141" s="52"/>
      <c r="G141" s="48"/>
      <c r="H141" s="48"/>
      <c r="I141" s="48"/>
      <c r="J141" s="48"/>
      <c r="K141" s="45" t="str">
        <f>IFERROR(Book1345234[[#This Row],[Project Cost]]/Book1345234[[#This Row],['# of Structures Removed from 1% Annual Chance FP]],"")</f>
        <v/>
      </c>
      <c r="L141" s="48"/>
      <c r="M141" s="48"/>
      <c r="N141" s="45"/>
      <c r="O141" s="156"/>
      <c r="P141" s="125"/>
      <c r="Q141" s="52"/>
      <c r="R141" s="48"/>
      <c r="S141" s="51" t="str">
        <f>IFERROR(VLOOKUP(Book1345234[[#This Row],[ Severity Ranking: Pre-Project Average Depth of Flooding (100-year)]],'Data for Pull-down'!$A$4:$B$9,2,FALSE),"")</f>
        <v/>
      </c>
      <c r="T141" s="100"/>
      <c r="U141" s="52"/>
      <c r="V141" s="52"/>
      <c r="W141" s="52"/>
      <c r="X141" s="48"/>
      <c r="Y141" s="51" t="str">
        <f>IFERROR(VLOOKUP(Book1345234[[#This Row],[Severity Ranking: Community Need (% Population)]],'Data for Pull-down'!$C$4:$D$9,2,FALSE),"")</f>
        <v/>
      </c>
      <c r="Z141" s="99"/>
      <c r="AA141" s="45"/>
      <c r="AB141" s="48"/>
      <c r="AC141" s="51" t="str">
        <f>IFERROR(VLOOKUP(Book1345234[[#This Row],[Flood Risk Reduction ]],'Data for Pull-down'!$E$4:$F$9,2,FALSE),"")</f>
        <v/>
      </c>
      <c r="AD141" s="99"/>
      <c r="AE141" s="118"/>
      <c r="AF141" s="52"/>
      <c r="AG141" s="52"/>
      <c r="AH141" s="48"/>
      <c r="AI141" s="51" t="str">
        <f>IFERROR(VLOOKUP(Book1345234[[#This Row],[Flood Damage Reduction]],'Data for Pull-down'!$G$4:$H$9,2,FALSE),"")</f>
        <v/>
      </c>
      <c r="AJ141" s="145"/>
      <c r="AK141" s="123"/>
      <c r="AL141" s="52"/>
      <c r="AM141" s="51" t="str">
        <f>IFERROR(VLOOKUP(Book1345234[[#This Row],[ Reduction in Critical Facilities Flood Risk]],'Data for Pull-down'!$I$5:$J$9,2,FALSE),"")</f>
        <v/>
      </c>
      <c r="AN141" s="100">
        <f>'Life and Safety Tabular Data'!L139</f>
        <v>0</v>
      </c>
      <c r="AO141" s="146"/>
      <c r="AP141" s="48"/>
      <c r="AQ141" s="51" t="str">
        <f>IFERROR(VLOOKUP(Book1345234[[#This Row],[Life and Safety Ranking (Injury/Loss of Life)]],'Data for Pull-down'!$K$4:$L$9,2,FALSE),"")</f>
        <v/>
      </c>
      <c r="AR141" s="100"/>
      <c r="AS141" s="146"/>
      <c r="AT141" s="146"/>
      <c r="AU141" s="146"/>
      <c r="AV141" s="48"/>
      <c r="AW141" s="51" t="str">
        <f>IFERROR(VLOOKUP(Book1345234[[#This Row],[Water Supply Yield Ranking]],'Data for Pull-down'!$M$4:$N$9,2,FALSE),"")</f>
        <v/>
      </c>
      <c r="AX141" s="100"/>
      <c r="AY141" s="52"/>
      <c r="AZ141" s="48"/>
      <c r="BA141" s="51" t="str">
        <f>IFERROR(VLOOKUP(Book1345234[[#This Row],[Social Vulnerability Ranking]],'Data for Pull-down'!$O$4:$P$9,2,FALSE),"")</f>
        <v/>
      </c>
      <c r="BB141" s="100"/>
      <c r="BC141" s="146"/>
      <c r="BD141" s="48"/>
      <c r="BE141" s="51" t="str">
        <f>IFERROR(VLOOKUP(Book1345234[[#This Row],[Nature-Based Solutions Ranking]],'Data for Pull-down'!$Q$4:$R$9,2,FALSE),"")</f>
        <v/>
      </c>
      <c r="BF141" s="100"/>
      <c r="BG141" s="52"/>
      <c r="BH141" s="48"/>
      <c r="BI141" s="51" t="str">
        <f>IFERROR(VLOOKUP(Book1345234[[#This Row],[Multiple Benefit Ranking]],'Data for Pull-down'!$S$4:$T$9,2,FALSE),"")</f>
        <v/>
      </c>
      <c r="BJ141" s="125"/>
      <c r="BK141" s="146"/>
      <c r="BL141" s="48"/>
      <c r="BM141" s="51" t="str">
        <f>IFERROR(VLOOKUP(Book1345234[[#This Row],[Operations and Maintenance Ranking]],'Data for Pull-down'!$U$4:$V$9,2,FALSE),"")</f>
        <v/>
      </c>
      <c r="BN141" s="100"/>
      <c r="BO141" s="48"/>
      <c r="BP141" s="51" t="str">
        <f>IFERROR(VLOOKUP(Book1345234[[#This Row],[Administrative, Regulatory and Other Obstacle Ranking]],'Data for Pull-down'!$W$4:$X$9,2,FALSE),"")</f>
        <v/>
      </c>
      <c r="BQ141" s="100"/>
      <c r="BR141" s="48"/>
      <c r="BS141" s="51" t="str">
        <f>IFERROR(VLOOKUP(Book1345234[[#This Row],[Environmental Benefit Ranking]],'Data for Pull-down'!$Y$4:$Z$9,2,FALSE),"")</f>
        <v/>
      </c>
      <c r="BT141" s="100"/>
      <c r="BU141" s="52"/>
      <c r="BV141" s="51" t="str">
        <f>IFERROR(VLOOKUP(Book1345234[[#This Row],[Environmental Impact Ranking]],'Data for Pull-down'!$AA$4:$AB$9,2,FALSE),"")</f>
        <v/>
      </c>
      <c r="BW141" s="117"/>
      <c r="BX141" s="123"/>
      <c r="BY141" s="48"/>
      <c r="BZ141" s="51" t="str">
        <f>IFERROR(VLOOKUP(Book1345234[[#This Row],[Mobility Ranking]],'Data for Pull-down'!$AC$4:$AD$9,2,FALSE),"")</f>
        <v/>
      </c>
      <c r="CA141" s="117"/>
      <c r="CB141" s="48"/>
      <c r="CC141" s="51" t="str">
        <f>IFERROR(VLOOKUP(Book1345234[[#This Row],[Regional Ranking]],'Data for Pull-down'!$AE$4:$AF$9,2,FALSE),"")</f>
        <v/>
      </c>
    </row>
    <row r="142" spans="1:81">
      <c r="A142" s="164"/>
      <c r="B142" s="142"/>
      <c r="C142" s="143">
        <f>Book1345234[[#This Row],[FMP]]*2</f>
        <v>0</v>
      </c>
      <c r="D142" s="43"/>
      <c r="E142" s="43"/>
      <c r="F142" s="52"/>
      <c r="G142" s="48"/>
      <c r="H142" s="48"/>
      <c r="I142" s="48"/>
      <c r="J142" s="48"/>
      <c r="K142" s="45" t="str">
        <f>IFERROR(Book1345234[[#This Row],[Project Cost]]/Book1345234[[#This Row],['# of Structures Removed from 1% Annual Chance FP]],"")</f>
        <v/>
      </c>
      <c r="L142" s="48"/>
      <c r="M142" s="48"/>
      <c r="N142" s="45"/>
      <c r="O142" s="156"/>
      <c r="P142" s="125"/>
      <c r="Q142" s="52"/>
      <c r="R142" s="48"/>
      <c r="S142" s="51" t="str">
        <f>IFERROR(VLOOKUP(Book1345234[[#This Row],[ Severity Ranking: Pre-Project Average Depth of Flooding (100-year)]],'Data for Pull-down'!$A$4:$B$9,2,FALSE),"")</f>
        <v/>
      </c>
      <c r="T142" s="100"/>
      <c r="U142" s="52"/>
      <c r="V142" s="52"/>
      <c r="W142" s="52"/>
      <c r="X142" s="48"/>
      <c r="Y142" s="51" t="str">
        <f>IFERROR(VLOOKUP(Book1345234[[#This Row],[Severity Ranking: Community Need (% Population)]],'Data for Pull-down'!$C$4:$D$9,2,FALSE),"")</f>
        <v/>
      </c>
      <c r="Z142" s="99"/>
      <c r="AA142" s="45"/>
      <c r="AB142" s="48"/>
      <c r="AC142" s="51" t="str">
        <f>IFERROR(VLOOKUP(Book1345234[[#This Row],[Flood Risk Reduction ]],'Data for Pull-down'!$E$4:$F$9,2,FALSE),"")</f>
        <v/>
      </c>
      <c r="AD142" s="99"/>
      <c r="AE142" s="118"/>
      <c r="AF142" s="52"/>
      <c r="AG142" s="52"/>
      <c r="AH142" s="48"/>
      <c r="AI142" s="51" t="str">
        <f>IFERROR(VLOOKUP(Book1345234[[#This Row],[Flood Damage Reduction]],'Data for Pull-down'!$G$4:$H$9,2,FALSE),"")</f>
        <v/>
      </c>
      <c r="AJ142" s="145"/>
      <c r="AK142" s="123"/>
      <c r="AL142" s="52"/>
      <c r="AM142" s="51" t="str">
        <f>IFERROR(VLOOKUP(Book1345234[[#This Row],[ Reduction in Critical Facilities Flood Risk]],'Data for Pull-down'!$I$5:$J$9,2,FALSE),"")</f>
        <v/>
      </c>
      <c r="AN142" s="100">
        <f>'Life and Safety Tabular Data'!L140</f>
        <v>0</v>
      </c>
      <c r="AO142" s="146"/>
      <c r="AP142" s="48"/>
      <c r="AQ142" s="51" t="str">
        <f>IFERROR(VLOOKUP(Book1345234[[#This Row],[Life and Safety Ranking (Injury/Loss of Life)]],'Data for Pull-down'!$K$4:$L$9,2,FALSE),"")</f>
        <v/>
      </c>
      <c r="AR142" s="100"/>
      <c r="AS142" s="146"/>
      <c r="AT142" s="146"/>
      <c r="AU142" s="146"/>
      <c r="AV142" s="48"/>
      <c r="AW142" s="51" t="str">
        <f>IFERROR(VLOOKUP(Book1345234[[#This Row],[Water Supply Yield Ranking]],'Data for Pull-down'!$M$4:$N$9,2,FALSE),"")</f>
        <v/>
      </c>
      <c r="AX142" s="100"/>
      <c r="AY142" s="52"/>
      <c r="AZ142" s="48"/>
      <c r="BA142" s="51" t="str">
        <f>IFERROR(VLOOKUP(Book1345234[[#This Row],[Social Vulnerability Ranking]],'Data for Pull-down'!$O$4:$P$9,2,FALSE),"")</f>
        <v/>
      </c>
      <c r="BB142" s="100"/>
      <c r="BC142" s="146"/>
      <c r="BD142" s="48"/>
      <c r="BE142" s="51" t="str">
        <f>IFERROR(VLOOKUP(Book1345234[[#This Row],[Nature-Based Solutions Ranking]],'Data for Pull-down'!$Q$4:$R$9,2,FALSE),"")</f>
        <v/>
      </c>
      <c r="BF142" s="100"/>
      <c r="BG142" s="52"/>
      <c r="BH142" s="48"/>
      <c r="BI142" s="51" t="str">
        <f>IFERROR(VLOOKUP(Book1345234[[#This Row],[Multiple Benefit Ranking]],'Data for Pull-down'!$S$4:$T$9,2,FALSE),"")</f>
        <v/>
      </c>
      <c r="BJ142" s="125"/>
      <c r="BK142" s="146"/>
      <c r="BL142" s="48"/>
      <c r="BM142" s="51" t="str">
        <f>IFERROR(VLOOKUP(Book1345234[[#This Row],[Operations and Maintenance Ranking]],'Data for Pull-down'!$U$4:$V$9,2,FALSE),"")</f>
        <v/>
      </c>
      <c r="BN142" s="100"/>
      <c r="BO142" s="48"/>
      <c r="BP142" s="51" t="str">
        <f>IFERROR(VLOOKUP(Book1345234[[#This Row],[Administrative, Regulatory and Other Obstacle Ranking]],'Data for Pull-down'!$W$4:$X$9,2,FALSE),"")</f>
        <v/>
      </c>
      <c r="BQ142" s="100"/>
      <c r="BR142" s="48"/>
      <c r="BS142" s="51" t="str">
        <f>IFERROR(VLOOKUP(Book1345234[[#This Row],[Environmental Benefit Ranking]],'Data for Pull-down'!$Y$4:$Z$9,2,FALSE),"")</f>
        <v/>
      </c>
      <c r="BT142" s="100"/>
      <c r="BU142" s="52"/>
      <c r="BV142" s="51" t="str">
        <f>IFERROR(VLOOKUP(Book1345234[[#This Row],[Environmental Impact Ranking]],'Data for Pull-down'!$AA$4:$AB$9,2,FALSE),"")</f>
        <v/>
      </c>
      <c r="BW142" s="117"/>
      <c r="BX142" s="123"/>
      <c r="BY142" s="48"/>
      <c r="BZ142" s="51" t="str">
        <f>IFERROR(VLOOKUP(Book1345234[[#This Row],[Mobility Ranking]],'Data for Pull-down'!$AC$4:$AD$9,2,FALSE),"")</f>
        <v/>
      </c>
      <c r="CA142" s="117"/>
      <c r="CB142" s="48"/>
      <c r="CC142" s="51" t="str">
        <f>IFERROR(VLOOKUP(Book1345234[[#This Row],[Regional Ranking]],'Data for Pull-down'!$AE$4:$AF$9,2,FALSE),"")</f>
        <v/>
      </c>
    </row>
    <row r="143" spans="1:81">
      <c r="A143" s="164"/>
      <c r="B143" s="142"/>
      <c r="C143" s="143">
        <f>Book1345234[[#This Row],[FMP]]*2</f>
        <v>0</v>
      </c>
      <c r="D143" s="43"/>
      <c r="E143" s="43"/>
      <c r="F143" s="52"/>
      <c r="G143" s="48"/>
      <c r="H143" s="48"/>
      <c r="I143" s="48"/>
      <c r="J143" s="48"/>
      <c r="K143" s="45" t="str">
        <f>IFERROR(Book1345234[[#This Row],[Project Cost]]/Book1345234[[#This Row],['# of Structures Removed from 1% Annual Chance FP]],"")</f>
        <v/>
      </c>
      <c r="L143" s="48"/>
      <c r="M143" s="48"/>
      <c r="N143" s="45"/>
      <c r="O143" s="156"/>
      <c r="P143" s="125"/>
      <c r="Q143" s="52"/>
      <c r="R143" s="48"/>
      <c r="S143" s="51" t="str">
        <f>IFERROR(VLOOKUP(Book1345234[[#This Row],[ Severity Ranking: Pre-Project Average Depth of Flooding (100-year)]],'Data for Pull-down'!$A$4:$B$9,2,FALSE),"")</f>
        <v/>
      </c>
      <c r="T143" s="100"/>
      <c r="U143" s="52"/>
      <c r="V143" s="52"/>
      <c r="W143" s="52"/>
      <c r="X143" s="48"/>
      <c r="Y143" s="51" t="str">
        <f>IFERROR(VLOOKUP(Book1345234[[#This Row],[Severity Ranking: Community Need (% Population)]],'Data for Pull-down'!$C$4:$D$9,2,FALSE),"")</f>
        <v/>
      </c>
      <c r="Z143" s="99"/>
      <c r="AA143" s="45"/>
      <c r="AB143" s="48"/>
      <c r="AC143" s="51" t="str">
        <f>IFERROR(VLOOKUP(Book1345234[[#This Row],[Flood Risk Reduction ]],'Data for Pull-down'!$E$4:$F$9,2,FALSE),"")</f>
        <v/>
      </c>
      <c r="AD143" s="99"/>
      <c r="AE143" s="118"/>
      <c r="AF143" s="52"/>
      <c r="AG143" s="52"/>
      <c r="AH143" s="48"/>
      <c r="AI143" s="51" t="str">
        <f>IFERROR(VLOOKUP(Book1345234[[#This Row],[Flood Damage Reduction]],'Data for Pull-down'!$G$4:$H$9,2,FALSE),"")</f>
        <v/>
      </c>
      <c r="AJ143" s="145"/>
      <c r="AK143" s="123"/>
      <c r="AL143" s="52"/>
      <c r="AM143" s="51" t="str">
        <f>IFERROR(VLOOKUP(Book1345234[[#This Row],[ Reduction in Critical Facilities Flood Risk]],'Data for Pull-down'!$I$5:$J$9,2,FALSE),"")</f>
        <v/>
      </c>
      <c r="AN143" s="100">
        <f>'Life and Safety Tabular Data'!L141</f>
        <v>0</v>
      </c>
      <c r="AO143" s="146"/>
      <c r="AP143" s="48"/>
      <c r="AQ143" s="51" t="str">
        <f>IFERROR(VLOOKUP(Book1345234[[#This Row],[Life and Safety Ranking (Injury/Loss of Life)]],'Data for Pull-down'!$K$4:$L$9,2,FALSE),"")</f>
        <v/>
      </c>
      <c r="AR143" s="100"/>
      <c r="AS143" s="146"/>
      <c r="AT143" s="146"/>
      <c r="AU143" s="146"/>
      <c r="AV143" s="48"/>
      <c r="AW143" s="51" t="str">
        <f>IFERROR(VLOOKUP(Book1345234[[#This Row],[Water Supply Yield Ranking]],'Data for Pull-down'!$M$4:$N$9,2,FALSE),"")</f>
        <v/>
      </c>
      <c r="AX143" s="100"/>
      <c r="AY143" s="52"/>
      <c r="AZ143" s="48"/>
      <c r="BA143" s="51" t="str">
        <f>IFERROR(VLOOKUP(Book1345234[[#This Row],[Social Vulnerability Ranking]],'Data for Pull-down'!$O$4:$P$9,2,FALSE),"")</f>
        <v/>
      </c>
      <c r="BB143" s="100"/>
      <c r="BC143" s="146"/>
      <c r="BD143" s="48"/>
      <c r="BE143" s="51" t="str">
        <f>IFERROR(VLOOKUP(Book1345234[[#This Row],[Nature-Based Solutions Ranking]],'Data for Pull-down'!$Q$4:$R$9,2,FALSE),"")</f>
        <v/>
      </c>
      <c r="BF143" s="100"/>
      <c r="BG143" s="52"/>
      <c r="BH143" s="48"/>
      <c r="BI143" s="51" t="str">
        <f>IFERROR(VLOOKUP(Book1345234[[#This Row],[Multiple Benefit Ranking]],'Data for Pull-down'!$S$4:$T$9,2,FALSE),"")</f>
        <v/>
      </c>
      <c r="BJ143" s="125"/>
      <c r="BK143" s="146"/>
      <c r="BL143" s="48"/>
      <c r="BM143" s="51" t="str">
        <f>IFERROR(VLOOKUP(Book1345234[[#This Row],[Operations and Maintenance Ranking]],'Data for Pull-down'!$U$4:$V$9,2,FALSE),"")</f>
        <v/>
      </c>
      <c r="BN143" s="100"/>
      <c r="BO143" s="48"/>
      <c r="BP143" s="51" t="str">
        <f>IFERROR(VLOOKUP(Book1345234[[#This Row],[Administrative, Regulatory and Other Obstacle Ranking]],'Data for Pull-down'!$W$4:$X$9,2,FALSE),"")</f>
        <v/>
      </c>
      <c r="BQ143" s="100"/>
      <c r="BR143" s="48"/>
      <c r="BS143" s="51" t="str">
        <f>IFERROR(VLOOKUP(Book1345234[[#This Row],[Environmental Benefit Ranking]],'Data for Pull-down'!$Y$4:$Z$9,2,FALSE),"")</f>
        <v/>
      </c>
      <c r="BT143" s="100"/>
      <c r="BU143" s="52"/>
      <c r="BV143" s="51" t="str">
        <f>IFERROR(VLOOKUP(Book1345234[[#This Row],[Environmental Impact Ranking]],'Data for Pull-down'!$AA$4:$AB$9,2,FALSE),"")</f>
        <v/>
      </c>
      <c r="BW143" s="117"/>
      <c r="BX143" s="123"/>
      <c r="BY143" s="48"/>
      <c r="BZ143" s="51" t="str">
        <f>IFERROR(VLOOKUP(Book1345234[[#This Row],[Mobility Ranking]],'Data for Pull-down'!$AC$4:$AD$9,2,FALSE),"")</f>
        <v/>
      </c>
      <c r="CA143" s="117"/>
      <c r="CB143" s="48"/>
      <c r="CC143" s="51" t="str">
        <f>IFERROR(VLOOKUP(Book1345234[[#This Row],[Regional Ranking]],'Data for Pull-down'!$AE$4:$AF$9,2,FALSE),"")</f>
        <v/>
      </c>
    </row>
    <row r="144" spans="1:81">
      <c r="A144" s="164"/>
      <c r="B144" s="142"/>
      <c r="C144" s="143">
        <f>Book1345234[[#This Row],[FMP]]*2</f>
        <v>0</v>
      </c>
      <c r="D144" s="43"/>
      <c r="E144" s="43"/>
      <c r="F144" s="52"/>
      <c r="G144" s="48"/>
      <c r="H144" s="48"/>
      <c r="I144" s="48"/>
      <c r="J144" s="48"/>
      <c r="K144" s="45" t="str">
        <f>IFERROR(Book1345234[[#This Row],[Project Cost]]/Book1345234[[#This Row],['# of Structures Removed from 1% Annual Chance FP]],"")</f>
        <v/>
      </c>
      <c r="L144" s="48"/>
      <c r="M144" s="48"/>
      <c r="N144" s="45"/>
      <c r="O144" s="156"/>
      <c r="P144" s="125"/>
      <c r="Q144" s="52"/>
      <c r="R144" s="48"/>
      <c r="S144" s="51" t="str">
        <f>IFERROR(VLOOKUP(Book1345234[[#This Row],[ Severity Ranking: Pre-Project Average Depth of Flooding (100-year)]],'Data for Pull-down'!$A$4:$B$9,2,FALSE),"")</f>
        <v/>
      </c>
      <c r="T144" s="100"/>
      <c r="U144" s="52"/>
      <c r="V144" s="52"/>
      <c r="W144" s="52"/>
      <c r="X144" s="48"/>
      <c r="Y144" s="51" t="str">
        <f>IFERROR(VLOOKUP(Book1345234[[#This Row],[Severity Ranking: Community Need (% Population)]],'Data for Pull-down'!$C$4:$D$9,2,FALSE),"")</f>
        <v/>
      </c>
      <c r="Z144" s="99"/>
      <c r="AA144" s="45"/>
      <c r="AB144" s="48"/>
      <c r="AC144" s="51" t="str">
        <f>IFERROR(VLOOKUP(Book1345234[[#This Row],[Flood Risk Reduction ]],'Data for Pull-down'!$E$4:$F$9,2,FALSE),"")</f>
        <v/>
      </c>
      <c r="AD144" s="99"/>
      <c r="AE144" s="118"/>
      <c r="AF144" s="52"/>
      <c r="AG144" s="52"/>
      <c r="AH144" s="48"/>
      <c r="AI144" s="51" t="str">
        <f>IFERROR(VLOOKUP(Book1345234[[#This Row],[Flood Damage Reduction]],'Data for Pull-down'!$G$4:$H$9,2,FALSE),"")</f>
        <v/>
      </c>
      <c r="AJ144" s="145"/>
      <c r="AK144" s="123"/>
      <c r="AL144" s="52"/>
      <c r="AM144" s="51" t="str">
        <f>IFERROR(VLOOKUP(Book1345234[[#This Row],[ Reduction in Critical Facilities Flood Risk]],'Data for Pull-down'!$I$5:$J$9,2,FALSE),"")</f>
        <v/>
      </c>
      <c r="AN144" s="100">
        <f>'Life and Safety Tabular Data'!L142</f>
        <v>0</v>
      </c>
      <c r="AO144" s="146"/>
      <c r="AP144" s="48"/>
      <c r="AQ144" s="51" t="str">
        <f>IFERROR(VLOOKUP(Book1345234[[#This Row],[Life and Safety Ranking (Injury/Loss of Life)]],'Data for Pull-down'!$K$4:$L$9,2,FALSE),"")</f>
        <v/>
      </c>
      <c r="AR144" s="100"/>
      <c r="AS144" s="146"/>
      <c r="AT144" s="146"/>
      <c r="AU144" s="146"/>
      <c r="AV144" s="48"/>
      <c r="AW144" s="51" t="str">
        <f>IFERROR(VLOOKUP(Book1345234[[#This Row],[Water Supply Yield Ranking]],'Data for Pull-down'!$M$4:$N$9,2,FALSE),"")</f>
        <v/>
      </c>
      <c r="AX144" s="100"/>
      <c r="AY144" s="52"/>
      <c r="AZ144" s="48"/>
      <c r="BA144" s="51" t="str">
        <f>IFERROR(VLOOKUP(Book1345234[[#This Row],[Social Vulnerability Ranking]],'Data for Pull-down'!$O$4:$P$9,2,FALSE),"")</f>
        <v/>
      </c>
      <c r="BB144" s="100"/>
      <c r="BC144" s="146"/>
      <c r="BD144" s="48"/>
      <c r="BE144" s="51" t="str">
        <f>IFERROR(VLOOKUP(Book1345234[[#This Row],[Nature-Based Solutions Ranking]],'Data for Pull-down'!$Q$4:$R$9,2,FALSE),"")</f>
        <v/>
      </c>
      <c r="BF144" s="100"/>
      <c r="BG144" s="52"/>
      <c r="BH144" s="48"/>
      <c r="BI144" s="51" t="str">
        <f>IFERROR(VLOOKUP(Book1345234[[#This Row],[Multiple Benefit Ranking]],'Data for Pull-down'!$S$4:$T$9,2,FALSE),"")</f>
        <v/>
      </c>
      <c r="BJ144" s="125"/>
      <c r="BK144" s="146"/>
      <c r="BL144" s="48"/>
      <c r="BM144" s="51" t="str">
        <f>IFERROR(VLOOKUP(Book1345234[[#This Row],[Operations and Maintenance Ranking]],'Data for Pull-down'!$U$4:$V$9,2,FALSE),"")</f>
        <v/>
      </c>
      <c r="BN144" s="100"/>
      <c r="BO144" s="48"/>
      <c r="BP144" s="51" t="str">
        <f>IFERROR(VLOOKUP(Book1345234[[#This Row],[Administrative, Regulatory and Other Obstacle Ranking]],'Data for Pull-down'!$W$4:$X$9,2,FALSE),"")</f>
        <v/>
      </c>
      <c r="BQ144" s="100"/>
      <c r="BR144" s="48"/>
      <c r="BS144" s="51" t="str">
        <f>IFERROR(VLOOKUP(Book1345234[[#This Row],[Environmental Benefit Ranking]],'Data for Pull-down'!$Y$4:$Z$9,2,FALSE),"")</f>
        <v/>
      </c>
      <c r="BT144" s="100"/>
      <c r="BU144" s="52"/>
      <c r="BV144" s="51" t="str">
        <f>IFERROR(VLOOKUP(Book1345234[[#This Row],[Environmental Impact Ranking]],'Data for Pull-down'!$AA$4:$AB$9,2,FALSE),"")</f>
        <v/>
      </c>
      <c r="BW144" s="117"/>
      <c r="BX144" s="123"/>
      <c r="BY144" s="48"/>
      <c r="BZ144" s="51" t="str">
        <f>IFERROR(VLOOKUP(Book1345234[[#This Row],[Mobility Ranking]],'Data for Pull-down'!$AC$4:$AD$9,2,FALSE),"")</f>
        <v/>
      </c>
      <c r="CA144" s="117"/>
      <c r="CB144" s="48"/>
      <c r="CC144" s="51" t="str">
        <f>IFERROR(VLOOKUP(Book1345234[[#This Row],[Regional Ranking]],'Data for Pull-down'!$AE$4:$AF$9,2,FALSE),"")</f>
        <v/>
      </c>
    </row>
    <row r="145" spans="1:81">
      <c r="A145" s="164"/>
      <c r="B145" s="142"/>
      <c r="C145" s="143">
        <f>Book1345234[[#This Row],[FMP]]*2</f>
        <v>0</v>
      </c>
      <c r="D145" s="43"/>
      <c r="E145" s="43"/>
      <c r="F145" s="52"/>
      <c r="G145" s="48"/>
      <c r="H145" s="48"/>
      <c r="I145" s="48"/>
      <c r="J145" s="48"/>
      <c r="K145" s="45" t="str">
        <f>IFERROR(Book1345234[[#This Row],[Project Cost]]/Book1345234[[#This Row],['# of Structures Removed from 1% Annual Chance FP]],"")</f>
        <v/>
      </c>
      <c r="L145" s="48"/>
      <c r="M145" s="48"/>
      <c r="N145" s="45"/>
      <c r="O145" s="156"/>
      <c r="P145" s="125"/>
      <c r="Q145" s="52"/>
      <c r="R145" s="48"/>
      <c r="S145" s="51" t="str">
        <f>IFERROR(VLOOKUP(Book1345234[[#This Row],[ Severity Ranking: Pre-Project Average Depth of Flooding (100-year)]],'Data for Pull-down'!$A$4:$B$9,2,FALSE),"")</f>
        <v/>
      </c>
      <c r="T145" s="100"/>
      <c r="U145" s="52"/>
      <c r="V145" s="52"/>
      <c r="W145" s="52"/>
      <c r="X145" s="48"/>
      <c r="Y145" s="51" t="str">
        <f>IFERROR(VLOOKUP(Book1345234[[#This Row],[Severity Ranking: Community Need (% Population)]],'Data for Pull-down'!$C$4:$D$9,2,FALSE),"")</f>
        <v/>
      </c>
      <c r="Z145" s="99"/>
      <c r="AA145" s="45"/>
      <c r="AB145" s="48"/>
      <c r="AC145" s="51" t="str">
        <f>IFERROR(VLOOKUP(Book1345234[[#This Row],[Flood Risk Reduction ]],'Data for Pull-down'!$E$4:$F$9,2,FALSE),"")</f>
        <v/>
      </c>
      <c r="AD145" s="99"/>
      <c r="AE145" s="118"/>
      <c r="AF145" s="52"/>
      <c r="AG145" s="52"/>
      <c r="AH145" s="48"/>
      <c r="AI145" s="51" t="str">
        <f>IFERROR(VLOOKUP(Book1345234[[#This Row],[Flood Damage Reduction]],'Data for Pull-down'!$G$4:$H$9,2,FALSE),"")</f>
        <v/>
      </c>
      <c r="AJ145" s="145"/>
      <c r="AK145" s="123"/>
      <c r="AL145" s="52"/>
      <c r="AM145" s="51" t="str">
        <f>IFERROR(VLOOKUP(Book1345234[[#This Row],[ Reduction in Critical Facilities Flood Risk]],'Data for Pull-down'!$I$5:$J$9,2,FALSE),"")</f>
        <v/>
      </c>
      <c r="AN145" s="100">
        <f>'Life and Safety Tabular Data'!L143</f>
        <v>0</v>
      </c>
      <c r="AO145" s="146"/>
      <c r="AP145" s="48"/>
      <c r="AQ145" s="51" t="str">
        <f>IFERROR(VLOOKUP(Book1345234[[#This Row],[Life and Safety Ranking (Injury/Loss of Life)]],'Data for Pull-down'!$K$4:$L$9,2,FALSE),"")</f>
        <v/>
      </c>
      <c r="AR145" s="100"/>
      <c r="AS145" s="146"/>
      <c r="AT145" s="146"/>
      <c r="AU145" s="146"/>
      <c r="AV145" s="48"/>
      <c r="AW145" s="51" t="str">
        <f>IFERROR(VLOOKUP(Book1345234[[#This Row],[Water Supply Yield Ranking]],'Data for Pull-down'!$M$4:$N$9,2,FALSE),"")</f>
        <v/>
      </c>
      <c r="AX145" s="100"/>
      <c r="AY145" s="52"/>
      <c r="AZ145" s="48"/>
      <c r="BA145" s="51" t="str">
        <f>IFERROR(VLOOKUP(Book1345234[[#This Row],[Social Vulnerability Ranking]],'Data for Pull-down'!$O$4:$P$9,2,FALSE),"")</f>
        <v/>
      </c>
      <c r="BB145" s="100"/>
      <c r="BC145" s="146"/>
      <c r="BD145" s="48"/>
      <c r="BE145" s="51" t="str">
        <f>IFERROR(VLOOKUP(Book1345234[[#This Row],[Nature-Based Solutions Ranking]],'Data for Pull-down'!$Q$4:$R$9,2,FALSE),"")</f>
        <v/>
      </c>
      <c r="BF145" s="100"/>
      <c r="BG145" s="52"/>
      <c r="BH145" s="48"/>
      <c r="BI145" s="51" t="str">
        <f>IFERROR(VLOOKUP(Book1345234[[#This Row],[Multiple Benefit Ranking]],'Data for Pull-down'!$S$4:$T$9,2,FALSE),"")</f>
        <v/>
      </c>
      <c r="BJ145" s="125"/>
      <c r="BK145" s="146"/>
      <c r="BL145" s="48"/>
      <c r="BM145" s="51" t="str">
        <f>IFERROR(VLOOKUP(Book1345234[[#This Row],[Operations and Maintenance Ranking]],'Data for Pull-down'!$U$4:$V$9,2,FALSE),"")</f>
        <v/>
      </c>
      <c r="BN145" s="100"/>
      <c r="BO145" s="48"/>
      <c r="BP145" s="51" t="str">
        <f>IFERROR(VLOOKUP(Book1345234[[#This Row],[Administrative, Regulatory and Other Obstacle Ranking]],'Data for Pull-down'!$W$4:$X$9,2,FALSE),"")</f>
        <v/>
      </c>
      <c r="BQ145" s="100"/>
      <c r="BR145" s="48"/>
      <c r="BS145" s="51" t="str">
        <f>IFERROR(VLOOKUP(Book1345234[[#This Row],[Environmental Benefit Ranking]],'Data for Pull-down'!$Y$4:$Z$9,2,FALSE),"")</f>
        <v/>
      </c>
      <c r="BT145" s="100"/>
      <c r="BU145" s="52"/>
      <c r="BV145" s="51" t="str">
        <f>IFERROR(VLOOKUP(Book1345234[[#This Row],[Environmental Impact Ranking]],'Data for Pull-down'!$AA$4:$AB$9,2,FALSE),"")</f>
        <v/>
      </c>
      <c r="BW145" s="117"/>
      <c r="BX145" s="123"/>
      <c r="BY145" s="48"/>
      <c r="BZ145" s="51" t="str">
        <f>IFERROR(VLOOKUP(Book1345234[[#This Row],[Mobility Ranking]],'Data for Pull-down'!$AC$4:$AD$9,2,FALSE),"")</f>
        <v/>
      </c>
      <c r="CA145" s="117"/>
      <c r="CB145" s="48"/>
      <c r="CC145" s="51" t="str">
        <f>IFERROR(VLOOKUP(Book1345234[[#This Row],[Regional Ranking]],'Data for Pull-down'!$AE$4:$AF$9,2,FALSE),"")</f>
        <v/>
      </c>
    </row>
    <row r="146" spans="1:81">
      <c r="A146" s="164"/>
      <c r="B146" s="142"/>
      <c r="C146" s="143">
        <f>Book1345234[[#This Row],[FMP]]*2</f>
        <v>0</v>
      </c>
      <c r="D146" s="43"/>
      <c r="E146" s="43"/>
      <c r="F146" s="52"/>
      <c r="G146" s="48"/>
      <c r="H146" s="48"/>
      <c r="I146" s="48"/>
      <c r="J146" s="48"/>
      <c r="K146" s="45" t="str">
        <f>IFERROR(Book1345234[[#This Row],[Project Cost]]/Book1345234[[#This Row],['# of Structures Removed from 1% Annual Chance FP]],"")</f>
        <v/>
      </c>
      <c r="L146" s="48"/>
      <c r="M146" s="48"/>
      <c r="N146" s="45"/>
      <c r="O146" s="156"/>
      <c r="P146" s="125"/>
      <c r="Q146" s="52"/>
      <c r="R146" s="48"/>
      <c r="S146" s="51" t="str">
        <f>IFERROR(VLOOKUP(Book1345234[[#This Row],[ Severity Ranking: Pre-Project Average Depth of Flooding (100-year)]],'Data for Pull-down'!$A$4:$B$9,2,FALSE),"")</f>
        <v/>
      </c>
      <c r="T146" s="100"/>
      <c r="U146" s="52"/>
      <c r="V146" s="52"/>
      <c r="W146" s="52"/>
      <c r="X146" s="48"/>
      <c r="Y146" s="51" t="str">
        <f>IFERROR(VLOOKUP(Book1345234[[#This Row],[Severity Ranking: Community Need (% Population)]],'Data for Pull-down'!$C$4:$D$9,2,FALSE),"")</f>
        <v/>
      </c>
      <c r="Z146" s="99"/>
      <c r="AA146" s="45"/>
      <c r="AB146" s="48"/>
      <c r="AC146" s="51" t="str">
        <f>IFERROR(VLOOKUP(Book1345234[[#This Row],[Flood Risk Reduction ]],'Data for Pull-down'!$E$4:$F$9,2,FALSE),"")</f>
        <v/>
      </c>
      <c r="AD146" s="99"/>
      <c r="AE146" s="118"/>
      <c r="AF146" s="52"/>
      <c r="AG146" s="52"/>
      <c r="AH146" s="48"/>
      <c r="AI146" s="51" t="str">
        <f>IFERROR(VLOOKUP(Book1345234[[#This Row],[Flood Damage Reduction]],'Data for Pull-down'!$G$4:$H$9,2,FALSE),"")</f>
        <v/>
      </c>
      <c r="AJ146" s="145"/>
      <c r="AK146" s="123"/>
      <c r="AL146" s="52"/>
      <c r="AM146" s="51" t="str">
        <f>IFERROR(VLOOKUP(Book1345234[[#This Row],[ Reduction in Critical Facilities Flood Risk]],'Data for Pull-down'!$I$5:$J$9,2,FALSE),"")</f>
        <v/>
      </c>
      <c r="AN146" s="100">
        <f>'Life and Safety Tabular Data'!L144</f>
        <v>0</v>
      </c>
      <c r="AO146" s="146"/>
      <c r="AP146" s="48"/>
      <c r="AQ146" s="51" t="str">
        <f>IFERROR(VLOOKUP(Book1345234[[#This Row],[Life and Safety Ranking (Injury/Loss of Life)]],'Data for Pull-down'!$K$4:$L$9,2,FALSE),"")</f>
        <v/>
      </c>
      <c r="AR146" s="100"/>
      <c r="AS146" s="146"/>
      <c r="AT146" s="146"/>
      <c r="AU146" s="146"/>
      <c r="AV146" s="48"/>
      <c r="AW146" s="51" t="str">
        <f>IFERROR(VLOOKUP(Book1345234[[#This Row],[Water Supply Yield Ranking]],'Data for Pull-down'!$M$4:$N$9,2,FALSE),"")</f>
        <v/>
      </c>
      <c r="AX146" s="100"/>
      <c r="AY146" s="52"/>
      <c r="AZ146" s="48"/>
      <c r="BA146" s="51" t="str">
        <f>IFERROR(VLOOKUP(Book1345234[[#This Row],[Social Vulnerability Ranking]],'Data for Pull-down'!$O$4:$P$9,2,FALSE),"")</f>
        <v/>
      </c>
      <c r="BB146" s="100"/>
      <c r="BC146" s="146"/>
      <c r="BD146" s="48"/>
      <c r="BE146" s="51" t="str">
        <f>IFERROR(VLOOKUP(Book1345234[[#This Row],[Nature-Based Solutions Ranking]],'Data for Pull-down'!$Q$4:$R$9,2,FALSE),"")</f>
        <v/>
      </c>
      <c r="BF146" s="100"/>
      <c r="BG146" s="52"/>
      <c r="BH146" s="48"/>
      <c r="BI146" s="51" t="str">
        <f>IFERROR(VLOOKUP(Book1345234[[#This Row],[Multiple Benefit Ranking]],'Data for Pull-down'!$S$4:$T$9,2,FALSE),"")</f>
        <v/>
      </c>
      <c r="BJ146" s="125"/>
      <c r="BK146" s="146"/>
      <c r="BL146" s="48"/>
      <c r="BM146" s="51" t="str">
        <f>IFERROR(VLOOKUP(Book1345234[[#This Row],[Operations and Maintenance Ranking]],'Data for Pull-down'!$U$4:$V$9,2,FALSE),"")</f>
        <v/>
      </c>
      <c r="BN146" s="100"/>
      <c r="BO146" s="48"/>
      <c r="BP146" s="51" t="str">
        <f>IFERROR(VLOOKUP(Book1345234[[#This Row],[Administrative, Regulatory and Other Obstacle Ranking]],'Data for Pull-down'!$W$4:$X$9,2,FALSE),"")</f>
        <v/>
      </c>
      <c r="BQ146" s="100"/>
      <c r="BR146" s="48"/>
      <c r="BS146" s="51" t="str">
        <f>IFERROR(VLOOKUP(Book1345234[[#This Row],[Environmental Benefit Ranking]],'Data for Pull-down'!$Y$4:$Z$9,2,FALSE),"")</f>
        <v/>
      </c>
      <c r="BT146" s="100"/>
      <c r="BU146" s="52"/>
      <c r="BV146" s="51" t="str">
        <f>IFERROR(VLOOKUP(Book1345234[[#This Row],[Environmental Impact Ranking]],'Data for Pull-down'!$AA$4:$AB$9,2,FALSE),"")</f>
        <v/>
      </c>
      <c r="BW146" s="117"/>
      <c r="BX146" s="123"/>
      <c r="BY146" s="48"/>
      <c r="BZ146" s="51" t="str">
        <f>IFERROR(VLOOKUP(Book1345234[[#This Row],[Mobility Ranking]],'Data for Pull-down'!$AC$4:$AD$9,2,FALSE),"")</f>
        <v/>
      </c>
      <c r="CA146" s="117"/>
      <c r="CB146" s="48"/>
      <c r="CC146" s="51" t="str">
        <f>IFERROR(VLOOKUP(Book1345234[[#This Row],[Regional Ranking]],'Data for Pull-down'!$AE$4:$AF$9,2,FALSE),"")</f>
        <v/>
      </c>
    </row>
    <row r="147" spans="1:81">
      <c r="A147" s="164"/>
      <c r="B147" s="142"/>
      <c r="C147" s="143">
        <f>Book1345234[[#This Row],[FMP]]*2</f>
        <v>0</v>
      </c>
      <c r="D147" s="43"/>
      <c r="E147" s="43"/>
      <c r="F147" s="52"/>
      <c r="G147" s="48"/>
      <c r="H147" s="48"/>
      <c r="I147" s="48"/>
      <c r="J147" s="48"/>
      <c r="K147" s="45" t="str">
        <f>IFERROR(Book1345234[[#This Row],[Project Cost]]/Book1345234[[#This Row],['# of Structures Removed from 1% Annual Chance FP]],"")</f>
        <v/>
      </c>
      <c r="L147" s="48"/>
      <c r="M147" s="48"/>
      <c r="N147" s="45"/>
      <c r="O147" s="156"/>
      <c r="P147" s="125"/>
      <c r="Q147" s="52"/>
      <c r="R147" s="48"/>
      <c r="S147" s="51" t="str">
        <f>IFERROR(VLOOKUP(Book1345234[[#This Row],[ Severity Ranking: Pre-Project Average Depth of Flooding (100-year)]],'Data for Pull-down'!$A$4:$B$9,2,FALSE),"")</f>
        <v/>
      </c>
      <c r="T147" s="100"/>
      <c r="U147" s="52"/>
      <c r="V147" s="52"/>
      <c r="W147" s="52"/>
      <c r="X147" s="48"/>
      <c r="Y147" s="51" t="str">
        <f>IFERROR(VLOOKUP(Book1345234[[#This Row],[Severity Ranking: Community Need (% Population)]],'Data for Pull-down'!$C$4:$D$9,2,FALSE),"")</f>
        <v/>
      </c>
      <c r="Z147" s="99"/>
      <c r="AA147" s="45"/>
      <c r="AB147" s="48"/>
      <c r="AC147" s="51" t="str">
        <f>IFERROR(VLOOKUP(Book1345234[[#This Row],[Flood Risk Reduction ]],'Data for Pull-down'!$E$4:$F$9,2,FALSE),"")</f>
        <v/>
      </c>
      <c r="AD147" s="99"/>
      <c r="AE147" s="118"/>
      <c r="AF147" s="52"/>
      <c r="AG147" s="52"/>
      <c r="AH147" s="48"/>
      <c r="AI147" s="51" t="str">
        <f>IFERROR(VLOOKUP(Book1345234[[#This Row],[Flood Damage Reduction]],'Data for Pull-down'!$G$4:$H$9,2,FALSE),"")</f>
        <v/>
      </c>
      <c r="AJ147" s="145"/>
      <c r="AK147" s="123"/>
      <c r="AL147" s="52"/>
      <c r="AM147" s="51" t="str">
        <f>IFERROR(VLOOKUP(Book1345234[[#This Row],[ Reduction in Critical Facilities Flood Risk]],'Data for Pull-down'!$I$5:$J$9,2,FALSE),"")</f>
        <v/>
      </c>
      <c r="AN147" s="100">
        <f>'Life and Safety Tabular Data'!L145</f>
        <v>0</v>
      </c>
      <c r="AO147" s="146"/>
      <c r="AP147" s="48"/>
      <c r="AQ147" s="51" t="str">
        <f>IFERROR(VLOOKUP(Book1345234[[#This Row],[Life and Safety Ranking (Injury/Loss of Life)]],'Data for Pull-down'!$K$4:$L$9,2,FALSE),"")</f>
        <v/>
      </c>
      <c r="AR147" s="100"/>
      <c r="AS147" s="146"/>
      <c r="AT147" s="146"/>
      <c r="AU147" s="146"/>
      <c r="AV147" s="48"/>
      <c r="AW147" s="51" t="str">
        <f>IFERROR(VLOOKUP(Book1345234[[#This Row],[Water Supply Yield Ranking]],'Data for Pull-down'!$M$4:$N$9,2,FALSE),"")</f>
        <v/>
      </c>
      <c r="AX147" s="100"/>
      <c r="AY147" s="52"/>
      <c r="AZ147" s="48"/>
      <c r="BA147" s="51" t="str">
        <f>IFERROR(VLOOKUP(Book1345234[[#This Row],[Social Vulnerability Ranking]],'Data for Pull-down'!$O$4:$P$9,2,FALSE),"")</f>
        <v/>
      </c>
      <c r="BB147" s="100"/>
      <c r="BC147" s="146"/>
      <c r="BD147" s="48"/>
      <c r="BE147" s="51" t="str">
        <f>IFERROR(VLOOKUP(Book1345234[[#This Row],[Nature-Based Solutions Ranking]],'Data for Pull-down'!$Q$4:$R$9,2,FALSE),"")</f>
        <v/>
      </c>
      <c r="BF147" s="100"/>
      <c r="BG147" s="52"/>
      <c r="BH147" s="48"/>
      <c r="BI147" s="51" t="str">
        <f>IFERROR(VLOOKUP(Book1345234[[#This Row],[Multiple Benefit Ranking]],'Data for Pull-down'!$S$4:$T$9,2,FALSE),"")</f>
        <v/>
      </c>
      <c r="BJ147" s="125"/>
      <c r="BK147" s="146"/>
      <c r="BL147" s="48"/>
      <c r="BM147" s="51" t="str">
        <f>IFERROR(VLOOKUP(Book1345234[[#This Row],[Operations and Maintenance Ranking]],'Data for Pull-down'!$U$4:$V$9,2,FALSE),"")</f>
        <v/>
      </c>
      <c r="BN147" s="100"/>
      <c r="BO147" s="48"/>
      <c r="BP147" s="51" t="str">
        <f>IFERROR(VLOOKUP(Book1345234[[#This Row],[Administrative, Regulatory and Other Obstacle Ranking]],'Data for Pull-down'!$W$4:$X$9,2,FALSE),"")</f>
        <v/>
      </c>
      <c r="BQ147" s="100"/>
      <c r="BR147" s="48"/>
      <c r="BS147" s="51" t="str">
        <f>IFERROR(VLOOKUP(Book1345234[[#This Row],[Environmental Benefit Ranking]],'Data for Pull-down'!$Y$4:$Z$9,2,FALSE),"")</f>
        <v/>
      </c>
      <c r="BT147" s="100"/>
      <c r="BU147" s="52"/>
      <c r="BV147" s="51" t="str">
        <f>IFERROR(VLOOKUP(Book1345234[[#This Row],[Environmental Impact Ranking]],'Data for Pull-down'!$AA$4:$AB$9,2,FALSE),"")</f>
        <v/>
      </c>
      <c r="BW147" s="117"/>
      <c r="BX147" s="123"/>
      <c r="BY147" s="48"/>
      <c r="BZ147" s="51" t="str">
        <f>IFERROR(VLOOKUP(Book1345234[[#This Row],[Mobility Ranking]],'Data for Pull-down'!$AC$4:$AD$9,2,FALSE),"")</f>
        <v/>
      </c>
      <c r="CA147" s="117"/>
      <c r="CB147" s="48"/>
      <c r="CC147" s="51" t="str">
        <f>IFERROR(VLOOKUP(Book1345234[[#This Row],[Regional Ranking]],'Data for Pull-down'!$AE$4:$AF$9,2,FALSE),"")</f>
        <v/>
      </c>
    </row>
    <row r="148" spans="1:81">
      <c r="A148" s="164"/>
      <c r="B148" s="142"/>
      <c r="C148" s="143">
        <f>Book1345234[[#This Row],[FMP]]*2</f>
        <v>0</v>
      </c>
      <c r="D148" s="43"/>
      <c r="E148" s="43"/>
      <c r="F148" s="52"/>
      <c r="G148" s="48"/>
      <c r="H148" s="48"/>
      <c r="I148" s="48"/>
      <c r="J148" s="48"/>
      <c r="K148" s="45" t="str">
        <f>IFERROR(Book1345234[[#This Row],[Project Cost]]/Book1345234[[#This Row],['# of Structures Removed from 1% Annual Chance FP]],"")</f>
        <v/>
      </c>
      <c r="L148" s="48"/>
      <c r="M148" s="48"/>
      <c r="N148" s="45"/>
      <c r="O148" s="156"/>
      <c r="P148" s="125"/>
      <c r="Q148" s="52"/>
      <c r="R148" s="48"/>
      <c r="S148" s="51" t="str">
        <f>IFERROR(VLOOKUP(Book1345234[[#This Row],[ Severity Ranking: Pre-Project Average Depth of Flooding (100-year)]],'Data for Pull-down'!$A$4:$B$9,2,FALSE),"")</f>
        <v/>
      </c>
      <c r="T148" s="100"/>
      <c r="U148" s="52"/>
      <c r="V148" s="52"/>
      <c r="W148" s="52"/>
      <c r="X148" s="48"/>
      <c r="Y148" s="51" t="str">
        <f>IFERROR(VLOOKUP(Book1345234[[#This Row],[Severity Ranking: Community Need (% Population)]],'Data for Pull-down'!$C$4:$D$9,2,FALSE),"")</f>
        <v/>
      </c>
      <c r="Z148" s="99"/>
      <c r="AA148" s="45"/>
      <c r="AB148" s="48"/>
      <c r="AC148" s="51" t="str">
        <f>IFERROR(VLOOKUP(Book1345234[[#This Row],[Flood Risk Reduction ]],'Data for Pull-down'!$E$4:$F$9,2,FALSE),"")</f>
        <v/>
      </c>
      <c r="AD148" s="99"/>
      <c r="AE148" s="118"/>
      <c r="AF148" s="52"/>
      <c r="AG148" s="52"/>
      <c r="AH148" s="48"/>
      <c r="AI148" s="51" t="str">
        <f>IFERROR(VLOOKUP(Book1345234[[#This Row],[Flood Damage Reduction]],'Data for Pull-down'!$G$4:$H$9,2,FALSE),"")</f>
        <v/>
      </c>
      <c r="AJ148" s="145"/>
      <c r="AK148" s="123"/>
      <c r="AL148" s="52"/>
      <c r="AM148" s="51" t="str">
        <f>IFERROR(VLOOKUP(Book1345234[[#This Row],[ Reduction in Critical Facilities Flood Risk]],'Data for Pull-down'!$I$5:$J$9,2,FALSE),"")</f>
        <v/>
      </c>
      <c r="AN148" s="100">
        <f>'Life and Safety Tabular Data'!L146</f>
        <v>0</v>
      </c>
      <c r="AO148" s="146"/>
      <c r="AP148" s="48"/>
      <c r="AQ148" s="51" t="str">
        <f>IFERROR(VLOOKUP(Book1345234[[#This Row],[Life and Safety Ranking (Injury/Loss of Life)]],'Data for Pull-down'!$K$4:$L$9,2,FALSE),"")</f>
        <v/>
      </c>
      <c r="AR148" s="100"/>
      <c r="AS148" s="146"/>
      <c r="AT148" s="146"/>
      <c r="AU148" s="146"/>
      <c r="AV148" s="48"/>
      <c r="AW148" s="51" t="str">
        <f>IFERROR(VLOOKUP(Book1345234[[#This Row],[Water Supply Yield Ranking]],'Data for Pull-down'!$M$4:$N$9,2,FALSE),"")</f>
        <v/>
      </c>
      <c r="AX148" s="100"/>
      <c r="AY148" s="52"/>
      <c r="AZ148" s="48"/>
      <c r="BA148" s="51" t="str">
        <f>IFERROR(VLOOKUP(Book1345234[[#This Row],[Social Vulnerability Ranking]],'Data for Pull-down'!$O$4:$P$9,2,FALSE),"")</f>
        <v/>
      </c>
      <c r="BB148" s="100"/>
      <c r="BC148" s="146"/>
      <c r="BD148" s="48"/>
      <c r="BE148" s="51" t="str">
        <f>IFERROR(VLOOKUP(Book1345234[[#This Row],[Nature-Based Solutions Ranking]],'Data for Pull-down'!$Q$4:$R$9,2,FALSE),"")</f>
        <v/>
      </c>
      <c r="BF148" s="100"/>
      <c r="BG148" s="52"/>
      <c r="BH148" s="48"/>
      <c r="BI148" s="51" t="str">
        <f>IFERROR(VLOOKUP(Book1345234[[#This Row],[Multiple Benefit Ranking]],'Data for Pull-down'!$S$4:$T$9,2,FALSE),"")</f>
        <v/>
      </c>
      <c r="BJ148" s="125"/>
      <c r="BK148" s="146"/>
      <c r="BL148" s="48"/>
      <c r="BM148" s="51" t="str">
        <f>IFERROR(VLOOKUP(Book1345234[[#This Row],[Operations and Maintenance Ranking]],'Data for Pull-down'!$U$4:$V$9,2,FALSE),"")</f>
        <v/>
      </c>
      <c r="BN148" s="100"/>
      <c r="BO148" s="48"/>
      <c r="BP148" s="51" t="str">
        <f>IFERROR(VLOOKUP(Book1345234[[#This Row],[Administrative, Regulatory and Other Obstacle Ranking]],'Data for Pull-down'!$W$4:$X$9,2,FALSE),"")</f>
        <v/>
      </c>
      <c r="BQ148" s="100"/>
      <c r="BR148" s="48"/>
      <c r="BS148" s="51" t="str">
        <f>IFERROR(VLOOKUP(Book1345234[[#This Row],[Environmental Benefit Ranking]],'Data for Pull-down'!$Y$4:$Z$9,2,FALSE),"")</f>
        <v/>
      </c>
      <c r="BT148" s="100"/>
      <c r="BU148" s="52"/>
      <c r="BV148" s="51" t="str">
        <f>IFERROR(VLOOKUP(Book1345234[[#This Row],[Environmental Impact Ranking]],'Data for Pull-down'!$AA$4:$AB$9,2,FALSE),"")</f>
        <v/>
      </c>
      <c r="BW148" s="117"/>
      <c r="BX148" s="123"/>
      <c r="BY148" s="48"/>
      <c r="BZ148" s="51" t="str">
        <f>IFERROR(VLOOKUP(Book1345234[[#This Row],[Mobility Ranking]],'Data for Pull-down'!$AC$4:$AD$9,2,FALSE),"")</f>
        <v/>
      </c>
      <c r="CA148" s="117"/>
      <c r="CB148" s="48"/>
      <c r="CC148" s="51" t="str">
        <f>IFERROR(VLOOKUP(Book1345234[[#This Row],[Regional Ranking]],'Data for Pull-down'!$AE$4:$AF$9,2,FALSE),"")</f>
        <v/>
      </c>
    </row>
    <row r="149" spans="1:81">
      <c r="A149" s="164"/>
      <c r="B149" s="142"/>
      <c r="C149" s="143">
        <f>Book1345234[[#This Row],[FMP]]*2</f>
        <v>0</v>
      </c>
      <c r="D149" s="43"/>
      <c r="E149" s="43"/>
      <c r="F149" s="52"/>
      <c r="G149" s="48"/>
      <c r="H149" s="48"/>
      <c r="I149" s="48"/>
      <c r="J149" s="48"/>
      <c r="K149" s="45" t="str">
        <f>IFERROR(Book1345234[[#This Row],[Project Cost]]/Book1345234[[#This Row],['# of Structures Removed from 1% Annual Chance FP]],"")</f>
        <v/>
      </c>
      <c r="L149" s="48"/>
      <c r="M149" s="48"/>
      <c r="N149" s="45"/>
      <c r="O149" s="156"/>
      <c r="P149" s="125"/>
      <c r="Q149" s="52"/>
      <c r="R149" s="48"/>
      <c r="S149" s="51" t="str">
        <f>IFERROR(VLOOKUP(Book1345234[[#This Row],[ Severity Ranking: Pre-Project Average Depth of Flooding (100-year)]],'Data for Pull-down'!$A$4:$B$9,2,FALSE),"")</f>
        <v/>
      </c>
      <c r="T149" s="100"/>
      <c r="U149" s="52"/>
      <c r="V149" s="52"/>
      <c r="W149" s="52"/>
      <c r="X149" s="48"/>
      <c r="Y149" s="51" t="str">
        <f>IFERROR(VLOOKUP(Book1345234[[#This Row],[Severity Ranking: Community Need (% Population)]],'Data for Pull-down'!$C$4:$D$9,2,FALSE),"")</f>
        <v/>
      </c>
      <c r="Z149" s="99"/>
      <c r="AA149" s="45"/>
      <c r="AB149" s="48"/>
      <c r="AC149" s="51" t="str">
        <f>IFERROR(VLOOKUP(Book1345234[[#This Row],[Flood Risk Reduction ]],'Data for Pull-down'!$E$4:$F$9,2,FALSE),"")</f>
        <v/>
      </c>
      <c r="AD149" s="99"/>
      <c r="AE149" s="118"/>
      <c r="AF149" s="52"/>
      <c r="AG149" s="52"/>
      <c r="AH149" s="48"/>
      <c r="AI149" s="51" t="str">
        <f>IFERROR(VLOOKUP(Book1345234[[#This Row],[Flood Damage Reduction]],'Data for Pull-down'!$G$4:$H$9,2,FALSE),"")</f>
        <v/>
      </c>
      <c r="AJ149" s="145"/>
      <c r="AK149" s="123"/>
      <c r="AL149" s="52"/>
      <c r="AM149" s="51" t="str">
        <f>IFERROR(VLOOKUP(Book1345234[[#This Row],[ Reduction in Critical Facilities Flood Risk]],'Data for Pull-down'!$I$5:$J$9,2,FALSE),"")</f>
        <v/>
      </c>
      <c r="AN149" s="100">
        <f>'Life and Safety Tabular Data'!L147</f>
        <v>0</v>
      </c>
      <c r="AO149" s="146"/>
      <c r="AP149" s="48"/>
      <c r="AQ149" s="51" t="str">
        <f>IFERROR(VLOOKUP(Book1345234[[#This Row],[Life and Safety Ranking (Injury/Loss of Life)]],'Data for Pull-down'!$K$4:$L$9,2,FALSE),"")</f>
        <v/>
      </c>
      <c r="AR149" s="100"/>
      <c r="AS149" s="146"/>
      <c r="AT149" s="146"/>
      <c r="AU149" s="146"/>
      <c r="AV149" s="48"/>
      <c r="AW149" s="51" t="str">
        <f>IFERROR(VLOOKUP(Book1345234[[#This Row],[Water Supply Yield Ranking]],'Data for Pull-down'!$M$4:$N$9,2,FALSE),"")</f>
        <v/>
      </c>
      <c r="AX149" s="100"/>
      <c r="AY149" s="52"/>
      <c r="AZ149" s="48"/>
      <c r="BA149" s="51" t="str">
        <f>IFERROR(VLOOKUP(Book1345234[[#This Row],[Social Vulnerability Ranking]],'Data for Pull-down'!$O$4:$P$9,2,FALSE),"")</f>
        <v/>
      </c>
      <c r="BB149" s="100"/>
      <c r="BC149" s="146"/>
      <c r="BD149" s="48"/>
      <c r="BE149" s="51" t="str">
        <f>IFERROR(VLOOKUP(Book1345234[[#This Row],[Nature-Based Solutions Ranking]],'Data for Pull-down'!$Q$4:$R$9,2,FALSE),"")</f>
        <v/>
      </c>
      <c r="BF149" s="100"/>
      <c r="BG149" s="52"/>
      <c r="BH149" s="48"/>
      <c r="BI149" s="51" t="str">
        <f>IFERROR(VLOOKUP(Book1345234[[#This Row],[Multiple Benefit Ranking]],'Data for Pull-down'!$S$4:$T$9,2,FALSE),"")</f>
        <v/>
      </c>
      <c r="BJ149" s="125"/>
      <c r="BK149" s="146"/>
      <c r="BL149" s="48"/>
      <c r="BM149" s="51" t="str">
        <f>IFERROR(VLOOKUP(Book1345234[[#This Row],[Operations and Maintenance Ranking]],'Data for Pull-down'!$U$4:$V$9,2,FALSE),"")</f>
        <v/>
      </c>
      <c r="BN149" s="100"/>
      <c r="BO149" s="48"/>
      <c r="BP149" s="51" t="str">
        <f>IFERROR(VLOOKUP(Book1345234[[#This Row],[Administrative, Regulatory and Other Obstacle Ranking]],'Data for Pull-down'!$W$4:$X$9,2,FALSE),"")</f>
        <v/>
      </c>
      <c r="BQ149" s="100"/>
      <c r="BR149" s="48"/>
      <c r="BS149" s="51" t="str">
        <f>IFERROR(VLOOKUP(Book1345234[[#This Row],[Environmental Benefit Ranking]],'Data for Pull-down'!$Y$4:$Z$9,2,FALSE),"")</f>
        <v/>
      </c>
      <c r="BT149" s="100"/>
      <c r="BU149" s="52"/>
      <c r="BV149" s="51" t="str">
        <f>IFERROR(VLOOKUP(Book1345234[[#This Row],[Environmental Impact Ranking]],'Data for Pull-down'!$AA$4:$AB$9,2,FALSE),"")</f>
        <v/>
      </c>
      <c r="BW149" s="117"/>
      <c r="BX149" s="123"/>
      <c r="BY149" s="48"/>
      <c r="BZ149" s="51" t="str">
        <f>IFERROR(VLOOKUP(Book1345234[[#This Row],[Mobility Ranking]],'Data for Pull-down'!$AC$4:$AD$9,2,FALSE),"")</f>
        <v/>
      </c>
      <c r="CA149" s="117"/>
      <c r="CB149" s="48"/>
      <c r="CC149" s="51" t="str">
        <f>IFERROR(VLOOKUP(Book1345234[[#This Row],[Regional Ranking]],'Data for Pull-down'!$AE$4:$AF$9,2,FALSE),"")</f>
        <v/>
      </c>
    </row>
    <row r="150" spans="1:81">
      <c r="A150" s="164"/>
      <c r="B150" s="142"/>
      <c r="C150" s="143">
        <f>Book1345234[[#This Row],[FMP]]*2</f>
        <v>0</v>
      </c>
      <c r="D150" s="43"/>
      <c r="E150" s="43"/>
      <c r="F150" s="52"/>
      <c r="G150" s="48"/>
      <c r="H150" s="48"/>
      <c r="I150" s="48"/>
      <c r="J150" s="48"/>
      <c r="K150" s="45" t="str">
        <f>IFERROR(Book1345234[[#This Row],[Project Cost]]/Book1345234[[#This Row],['# of Structures Removed from 1% Annual Chance FP]],"")</f>
        <v/>
      </c>
      <c r="L150" s="48"/>
      <c r="M150" s="48"/>
      <c r="N150" s="45"/>
      <c r="O150" s="156"/>
      <c r="P150" s="125"/>
      <c r="Q150" s="52"/>
      <c r="R150" s="48"/>
      <c r="S150" s="51" t="str">
        <f>IFERROR(VLOOKUP(Book1345234[[#This Row],[ Severity Ranking: Pre-Project Average Depth of Flooding (100-year)]],'Data for Pull-down'!$A$4:$B$9,2,FALSE),"")</f>
        <v/>
      </c>
      <c r="T150" s="100"/>
      <c r="U150" s="52"/>
      <c r="V150" s="52"/>
      <c r="W150" s="52"/>
      <c r="X150" s="48"/>
      <c r="Y150" s="51" t="str">
        <f>IFERROR(VLOOKUP(Book1345234[[#This Row],[Severity Ranking: Community Need (% Population)]],'Data for Pull-down'!$C$4:$D$9,2,FALSE),"")</f>
        <v/>
      </c>
      <c r="Z150" s="99"/>
      <c r="AA150" s="45"/>
      <c r="AB150" s="48"/>
      <c r="AC150" s="51" t="str">
        <f>IFERROR(VLOOKUP(Book1345234[[#This Row],[Flood Risk Reduction ]],'Data for Pull-down'!$E$4:$F$9,2,FALSE),"")</f>
        <v/>
      </c>
      <c r="AD150" s="99"/>
      <c r="AE150" s="118"/>
      <c r="AF150" s="52"/>
      <c r="AG150" s="52"/>
      <c r="AH150" s="48"/>
      <c r="AI150" s="51" t="str">
        <f>IFERROR(VLOOKUP(Book1345234[[#This Row],[Flood Damage Reduction]],'Data for Pull-down'!$G$4:$H$9,2,FALSE),"")</f>
        <v/>
      </c>
      <c r="AJ150" s="145"/>
      <c r="AK150" s="123"/>
      <c r="AL150" s="52"/>
      <c r="AM150" s="51" t="str">
        <f>IFERROR(VLOOKUP(Book1345234[[#This Row],[ Reduction in Critical Facilities Flood Risk]],'Data for Pull-down'!$I$5:$J$9,2,FALSE),"")</f>
        <v/>
      </c>
      <c r="AN150" s="100">
        <f>'Life and Safety Tabular Data'!L148</f>
        <v>0</v>
      </c>
      <c r="AO150" s="146"/>
      <c r="AP150" s="48"/>
      <c r="AQ150" s="51" t="str">
        <f>IFERROR(VLOOKUP(Book1345234[[#This Row],[Life and Safety Ranking (Injury/Loss of Life)]],'Data for Pull-down'!$K$4:$L$9,2,FALSE),"")</f>
        <v/>
      </c>
      <c r="AR150" s="100"/>
      <c r="AS150" s="146"/>
      <c r="AT150" s="146"/>
      <c r="AU150" s="146"/>
      <c r="AV150" s="48"/>
      <c r="AW150" s="51" t="str">
        <f>IFERROR(VLOOKUP(Book1345234[[#This Row],[Water Supply Yield Ranking]],'Data for Pull-down'!$M$4:$N$9,2,FALSE),"")</f>
        <v/>
      </c>
      <c r="AX150" s="100"/>
      <c r="AY150" s="52"/>
      <c r="AZ150" s="48"/>
      <c r="BA150" s="51" t="str">
        <f>IFERROR(VLOOKUP(Book1345234[[#This Row],[Social Vulnerability Ranking]],'Data for Pull-down'!$O$4:$P$9,2,FALSE),"")</f>
        <v/>
      </c>
      <c r="BB150" s="100"/>
      <c r="BC150" s="146"/>
      <c r="BD150" s="48"/>
      <c r="BE150" s="51" t="str">
        <f>IFERROR(VLOOKUP(Book1345234[[#This Row],[Nature-Based Solutions Ranking]],'Data for Pull-down'!$Q$4:$R$9,2,FALSE),"")</f>
        <v/>
      </c>
      <c r="BF150" s="100"/>
      <c r="BG150" s="52"/>
      <c r="BH150" s="48"/>
      <c r="BI150" s="51" t="str">
        <f>IFERROR(VLOOKUP(Book1345234[[#This Row],[Multiple Benefit Ranking]],'Data for Pull-down'!$S$4:$T$9,2,FALSE),"")</f>
        <v/>
      </c>
      <c r="BJ150" s="125"/>
      <c r="BK150" s="146"/>
      <c r="BL150" s="48"/>
      <c r="BM150" s="51" t="str">
        <f>IFERROR(VLOOKUP(Book1345234[[#This Row],[Operations and Maintenance Ranking]],'Data for Pull-down'!$U$4:$V$9,2,FALSE),"")</f>
        <v/>
      </c>
      <c r="BN150" s="100"/>
      <c r="BO150" s="48"/>
      <c r="BP150" s="51" t="str">
        <f>IFERROR(VLOOKUP(Book1345234[[#This Row],[Administrative, Regulatory and Other Obstacle Ranking]],'Data for Pull-down'!$W$4:$X$9,2,FALSE),"")</f>
        <v/>
      </c>
      <c r="BQ150" s="100"/>
      <c r="BR150" s="48"/>
      <c r="BS150" s="51" t="str">
        <f>IFERROR(VLOOKUP(Book1345234[[#This Row],[Environmental Benefit Ranking]],'Data for Pull-down'!$Y$4:$Z$9,2,FALSE),"")</f>
        <v/>
      </c>
      <c r="BT150" s="100"/>
      <c r="BU150" s="52"/>
      <c r="BV150" s="51" t="str">
        <f>IFERROR(VLOOKUP(Book1345234[[#This Row],[Environmental Impact Ranking]],'Data for Pull-down'!$AA$4:$AB$9,2,FALSE),"")</f>
        <v/>
      </c>
      <c r="BW150" s="117"/>
      <c r="BX150" s="123"/>
      <c r="BY150" s="48"/>
      <c r="BZ150" s="51" t="str">
        <f>IFERROR(VLOOKUP(Book1345234[[#This Row],[Mobility Ranking]],'Data for Pull-down'!$AC$4:$AD$9,2,FALSE),"")</f>
        <v/>
      </c>
      <c r="CA150" s="117"/>
      <c r="CB150" s="48"/>
      <c r="CC150" s="51" t="str">
        <f>IFERROR(VLOOKUP(Book1345234[[#This Row],[Regional Ranking]],'Data for Pull-down'!$AE$4:$AF$9,2,FALSE),"")</f>
        <v/>
      </c>
    </row>
    <row r="151" spans="1:81">
      <c r="A151" s="164"/>
      <c r="B151" s="142"/>
      <c r="C151" s="143">
        <f>Book1345234[[#This Row],[FMP]]*2</f>
        <v>0</v>
      </c>
      <c r="D151" s="43"/>
      <c r="E151" s="43"/>
      <c r="F151" s="52"/>
      <c r="G151" s="48"/>
      <c r="H151" s="48"/>
      <c r="I151" s="48"/>
      <c r="J151" s="48"/>
      <c r="K151" s="45" t="str">
        <f>IFERROR(Book1345234[[#This Row],[Project Cost]]/Book1345234[[#This Row],['# of Structures Removed from 1% Annual Chance FP]],"")</f>
        <v/>
      </c>
      <c r="L151" s="48"/>
      <c r="M151" s="48"/>
      <c r="N151" s="45"/>
      <c r="O151" s="156"/>
      <c r="P151" s="125"/>
      <c r="Q151" s="52"/>
      <c r="R151" s="48"/>
      <c r="S151" s="51" t="str">
        <f>IFERROR(VLOOKUP(Book1345234[[#This Row],[ Severity Ranking: Pre-Project Average Depth of Flooding (100-year)]],'Data for Pull-down'!$A$4:$B$9,2,FALSE),"")</f>
        <v/>
      </c>
      <c r="T151" s="100"/>
      <c r="U151" s="52"/>
      <c r="V151" s="52"/>
      <c r="W151" s="52"/>
      <c r="X151" s="48"/>
      <c r="Y151" s="51" t="str">
        <f>IFERROR(VLOOKUP(Book1345234[[#This Row],[Severity Ranking: Community Need (% Population)]],'Data for Pull-down'!$C$4:$D$9,2,FALSE),"")</f>
        <v/>
      </c>
      <c r="Z151" s="99"/>
      <c r="AA151" s="45"/>
      <c r="AB151" s="48"/>
      <c r="AC151" s="51" t="str">
        <f>IFERROR(VLOOKUP(Book1345234[[#This Row],[Flood Risk Reduction ]],'Data for Pull-down'!$E$4:$F$9,2,FALSE),"")</f>
        <v/>
      </c>
      <c r="AD151" s="99"/>
      <c r="AE151" s="118"/>
      <c r="AF151" s="52"/>
      <c r="AG151" s="52"/>
      <c r="AH151" s="48"/>
      <c r="AI151" s="51" t="str">
        <f>IFERROR(VLOOKUP(Book1345234[[#This Row],[Flood Damage Reduction]],'Data for Pull-down'!$G$4:$H$9,2,FALSE),"")</f>
        <v/>
      </c>
      <c r="AJ151" s="145"/>
      <c r="AK151" s="123"/>
      <c r="AL151" s="52"/>
      <c r="AM151" s="51" t="str">
        <f>IFERROR(VLOOKUP(Book1345234[[#This Row],[ Reduction in Critical Facilities Flood Risk]],'Data for Pull-down'!$I$5:$J$9,2,FALSE),"")</f>
        <v/>
      </c>
      <c r="AN151" s="100">
        <f>'Life and Safety Tabular Data'!L149</f>
        <v>0</v>
      </c>
      <c r="AO151" s="146"/>
      <c r="AP151" s="48"/>
      <c r="AQ151" s="51" t="str">
        <f>IFERROR(VLOOKUP(Book1345234[[#This Row],[Life and Safety Ranking (Injury/Loss of Life)]],'Data for Pull-down'!$K$4:$L$9,2,FALSE),"")</f>
        <v/>
      </c>
      <c r="AR151" s="100"/>
      <c r="AS151" s="146"/>
      <c r="AT151" s="146"/>
      <c r="AU151" s="146"/>
      <c r="AV151" s="48"/>
      <c r="AW151" s="51" t="str">
        <f>IFERROR(VLOOKUP(Book1345234[[#This Row],[Water Supply Yield Ranking]],'Data for Pull-down'!$M$4:$N$9,2,FALSE),"")</f>
        <v/>
      </c>
      <c r="AX151" s="100"/>
      <c r="AY151" s="52"/>
      <c r="AZ151" s="48"/>
      <c r="BA151" s="51" t="str">
        <f>IFERROR(VLOOKUP(Book1345234[[#This Row],[Social Vulnerability Ranking]],'Data for Pull-down'!$O$4:$P$9,2,FALSE),"")</f>
        <v/>
      </c>
      <c r="BB151" s="100"/>
      <c r="BC151" s="146"/>
      <c r="BD151" s="48"/>
      <c r="BE151" s="51" t="str">
        <f>IFERROR(VLOOKUP(Book1345234[[#This Row],[Nature-Based Solutions Ranking]],'Data for Pull-down'!$Q$4:$R$9,2,FALSE),"")</f>
        <v/>
      </c>
      <c r="BF151" s="100"/>
      <c r="BG151" s="52"/>
      <c r="BH151" s="48"/>
      <c r="BI151" s="51" t="str">
        <f>IFERROR(VLOOKUP(Book1345234[[#This Row],[Multiple Benefit Ranking]],'Data for Pull-down'!$S$4:$T$9,2,FALSE),"")</f>
        <v/>
      </c>
      <c r="BJ151" s="125"/>
      <c r="BK151" s="146"/>
      <c r="BL151" s="48"/>
      <c r="BM151" s="51" t="str">
        <f>IFERROR(VLOOKUP(Book1345234[[#This Row],[Operations and Maintenance Ranking]],'Data for Pull-down'!$U$4:$V$9,2,FALSE),"")</f>
        <v/>
      </c>
      <c r="BN151" s="100"/>
      <c r="BO151" s="48"/>
      <c r="BP151" s="51" t="str">
        <f>IFERROR(VLOOKUP(Book1345234[[#This Row],[Administrative, Regulatory and Other Obstacle Ranking]],'Data for Pull-down'!$W$4:$X$9,2,FALSE),"")</f>
        <v/>
      </c>
      <c r="BQ151" s="100"/>
      <c r="BR151" s="48"/>
      <c r="BS151" s="51" t="str">
        <f>IFERROR(VLOOKUP(Book1345234[[#This Row],[Environmental Benefit Ranking]],'Data for Pull-down'!$Y$4:$Z$9,2,FALSE),"")</f>
        <v/>
      </c>
      <c r="BT151" s="100"/>
      <c r="BU151" s="52"/>
      <c r="BV151" s="51" t="str">
        <f>IFERROR(VLOOKUP(Book1345234[[#This Row],[Environmental Impact Ranking]],'Data for Pull-down'!$AA$4:$AB$9,2,FALSE),"")</f>
        <v/>
      </c>
      <c r="BW151" s="117"/>
      <c r="BX151" s="123"/>
      <c r="BY151" s="48"/>
      <c r="BZ151" s="51" t="str">
        <f>IFERROR(VLOOKUP(Book1345234[[#This Row],[Mobility Ranking]],'Data for Pull-down'!$AC$4:$AD$9,2,FALSE),"")</f>
        <v/>
      </c>
      <c r="CA151" s="117"/>
      <c r="CB151" s="48"/>
      <c r="CC151" s="51" t="str">
        <f>IFERROR(VLOOKUP(Book1345234[[#This Row],[Regional Ranking]],'Data for Pull-down'!$AE$4:$AF$9,2,FALSE),"")</f>
        <v/>
      </c>
    </row>
    <row r="152" spans="1:81">
      <c r="A152" s="164"/>
      <c r="B152" s="142"/>
      <c r="C152" s="143">
        <f>Book1345234[[#This Row],[FMP]]*2</f>
        <v>0</v>
      </c>
      <c r="D152" s="43"/>
      <c r="E152" s="43"/>
      <c r="F152" s="52"/>
      <c r="G152" s="48"/>
      <c r="H152" s="48"/>
      <c r="I152" s="48"/>
      <c r="J152" s="48"/>
      <c r="K152" s="45" t="str">
        <f>IFERROR(Book1345234[[#This Row],[Project Cost]]/Book1345234[[#This Row],['# of Structures Removed from 1% Annual Chance FP]],"")</f>
        <v/>
      </c>
      <c r="L152" s="48"/>
      <c r="M152" s="48"/>
      <c r="N152" s="45"/>
      <c r="O152" s="156"/>
      <c r="P152" s="125"/>
      <c r="Q152" s="52"/>
      <c r="R152" s="48"/>
      <c r="S152" s="51" t="str">
        <f>IFERROR(VLOOKUP(Book1345234[[#This Row],[ Severity Ranking: Pre-Project Average Depth of Flooding (100-year)]],'Data for Pull-down'!$A$4:$B$9,2,FALSE),"")</f>
        <v/>
      </c>
      <c r="T152" s="100"/>
      <c r="U152" s="52"/>
      <c r="V152" s="52"/>
      <c r="W152" s="52"/>
      <c r="X152" s="48"/>
      <c r="Y152" s="51" t="str">
        <f>IFERROR(VLOOKUP(Book1345234[[#This Row],[Severity Ranking: Community Need (% Population)]],'Data for Pull-down'!$C$4:$D$9,2,FALSE),"")</f>
        <v/>
      </c>
      <c r="Z152" s="99"/>
      <c r="AA152" s="45"/>
      <c r="AB152" s="48"/>
      <c r="AC152" s="51" t="str">
        <f>IFERROR(VLOOKUP(Book1345234[[#This Row],[Flood Risk Reduction ]],'Data for Pull-down'!$E$4:$F$9,2,FALSE),"")</f>
        <v/>
      </c>
      <c r="AD152" s="99"/>
      <c r="AE152" s="118"/>
      <c r="AF152" s="52"/>
      <c r="AG152" s="52"/>
      <c r="AH152" s="48"/>
      <c r="AI152" s="51" t="str">
        <f>IFERROR(VLOOKUP(Book1345234[[#This Row],[Flood Damage Reduction]],'Data for Pull-down'!$G$4:$H$9,2,FALSE),"")</f>
        <v/>
      </c>
      <c r="AJ152" s="145"/>
      <c r="AK152" s="123"/>
      <c r="AL152" s="52"/>
      <c r="AM152" s="51" t="str">
        <f>IFERROR(VLOOKUP(Book1345234[[#This Row],[ Reduction in Critical Facilities Flood Risk]],'Data for Pull-down'!$I$5:$J$9,2,FALSE),"")</f>
        <v/>
      </c>
      <c r="AN152" s="100">
        <f>'Life and Safety Tabular Data'!L150</f>
        <v>0</v>
      </c>
      <c r="AO152" s="146"/>
      <c r="AP152" s="48"/>
      <c r="AQ152" s="51" t="str">
        <f>IFERROR(VLOOKUP(Book1345234[[#This Row],[Life and Safety Ranking (Injury/Loss of Life)]],'Data for Pull-down'!$K$4:$L$9,2,FALSE),"")</f>
        <v/>
      </c>
      <c r="AR152" s="100"/>
      <c r="AS152" s="146"/>
      <c r="AT152" s="146"/>
      <c r="AU152" s="146"/>
      <c r="AV152" s="48"/>
      <c r="AW152" s="51" t="str">
        <f>IFERROR(VLOOKUP(Book1345234[[#This Row],[Water Supply Yield Ranking]],'Data for Pull-down'!$M$4:$N$9,2,FALSE),"")</f>
        <v/>
      </c>
      <c r="AX152" s="100"/>
      <c r="AY152" s="52"/>
      <c r="AZ152" s="48"/>
      <c r="BA152" s="51" t="str">
        <f>IFERROR(VLOOKUP(Book1345234[[#This Row],[Social Vulnerability Ranking]],'Data for Pull-down'!$O$4:$P$9,2,FALSE),"")</f>
        <v/>
      </c>
      <c r="BB152" s="100"/>
      <c r="BC152" s="146"/>
      <c r="BD152" s="48"/>
      <c r="BE152" s="51" t="str">
        <f>IFERROR(VLOOKUP(Book1345234[[#This Row],[Nature-Based Solutions Ranking]],'Data for Pull-down'!$Q$4:$R$9,2,FALSE),"")</f>
        <v/>
      </c>
      <c r="BF152" s="100"/>
      <c r="BG152" s="52"/>
      <c r="BH152" s="48"/>
      <c r="BI152" s="51" t="str">
        <f>IFERROR(VLOOKUP(Book1345234[[#This Row],[Multiple Benefit Ranking]],'Data for Pull-down'!$S$4:$T$9,2,FALSE),"")</f>
        <v/>
      </c>
      <c r="BJ152" s="125"/>
      <c r="BK152" s="146"/>
      <c r="BL152" s="48"/>
      <c r="BM152" s="51" t="str">
        <f>IFERROR(VLOOKUP(Book1345234[[#This Row],[Operations and Maintenance Ranking]],'Data for Pull-down'!$U$4:$V$9,2,FALSE),"")</f>
        <v/>
      </c>
      <c r="BN152" s="100"/>
      <c r="BO152" s="48"/>
      <c r="BP152" s="51" t="str">
        <f>IFERROR(VLOOKUP(Book1345234[[#This Row],[Administrative, Regulatory and Other Obstacle Ranking]],'Data for Pull-down'!$W$4:$X$9,2,FALSE),"")</f>
        <v/>
      </c>
      <c r="BQ152" s="100"/>
      <c r="BR152" s="48"/>
      <c r="BS152" s="51" t="str">
        <f>IFERROR(VLOOKUP(Book1345234[[#This Row],[Environmental Benefit Ranking]],'Data for Pull-down'!$Y$4:$Z$9,2,FALSE),"")</f>
        <v/>
      </c>
      <c r="BT152" s="100"/>
      <c r="BU152" s="52"/>
      <c r="BV152" s="51" t="str">
        <f>IFERROR(VLOOKUP(Book1345234[[#This Row],[Environmental Impact Ranking]],'Data for Pull-down'!$AA$4:$AB$9,2,FALSE),"")</f>
        <v/>
      </c>
      <c r="BW152" s="117"/>
      <c r="BX152" s="123"/>
      <c r="BY152" s="48"/>
      <c r="BZ152" s="51" t="str">
        <f>IFERROR(VLOOKUP(Book1345234[[#This Row],[Mobility Ranking]],'Data for Pull-down'!$AC$4:$AD$9,2,FALSE),"")</f>
        <v/>
      </c>
      <c r="CA152" s="117"/>
      <c r="CB152" s="48"/>
      <c r="CC152" s="51" t="str">
        <f>IFERROR(VLOOKUP(Book1345234[[#This Row],[Regional Ranking]],'Data for Pull-down'!$AE$4:$AF$9,2,FALSE),"")</f>
        <v/>
      </c>
    </row>
    <row r="153" spans="1:81">
      <c r="A153" s="164"/>
      <c r="B153" s="142"/>
      <c r="C153" s="143">
        <f>Book1345234[[#This Row],[FMP]]*2</f>
        <v>0</v>
      </c>
      <c r="D153" s="43"/>
      <c r="E153" s="43"/>
      <c r="F153" s="52"/>
      <c r="G153" s="48"/>
      <c r="H153" s="48"/>
      <c r="I153" s="48"/>
      <c r="J153" s="48"/>
      <c r="K153" s="45" t="str">
        <f>IFERROR(Book1345234[[#This Row],[Project Cost]]/Book1345234[[#This Row],['# of Structures Removed from 1% Annual Chance FP]],"")</f>
        <v/>
      </c>
      <c r="L153" s="48"/>
      <c r="M153" s="48"/>
      <c r="N153" s="45"/>
      <c r="O153" s="156"/>
      <c r="P153" s="125"/>
      <c r="Q153" s="52"/>
      <c r="R153" s="48"/>
      <c r="S153" s="51" t="str">
        <f>IFERROR(VLOOKUP(Book1345234[[#This Row],[ Severity Ranking: Pre-Project Average Depth of Flooding (100-year)]],'Data for Pull-down'!$A$4:$B$9,2,FALSE),"")</f>
        <v/>
      </c>
      <c r="T153" s="100"/>
      <c r="U153" s="52"/>
      <c r="V153" s="52"/>
      <c r="W153" s="52"/>
      <c r="X153" s="48"/>
      <c r="Y153" s="51" t="str">
        <f>IFERROR(VLOOKUP(Book1345234[[#This Row],[Severity Ranking: Community Need (% Population)]],'Data for Pull-down'!$C$4:$D$9,2,FALSE),"")</f>
        <v/>
      </c>
      <c r="Z153" s="99"/>
      <c r="AA153" s="45"/>
      <c r="AB153" s="48"/>
      <c r="AC153" s="51" t="str">
        <f>IFERROR(VLOOKUP(Book1345234[[#This Row],[Flood Risk Reduction ]],'Data for Pull-down'!$E$4:$F$9,2,FALSE),"")</f>
        <v/>
      </c>
      <c r="AD153" s="99"/>
      <c r="AE153" s="118"/>
      <c r="AF153" s="52"/>
      <c r="AG153" s="52"/>
      <c r="AH153" s="48"/>
      <c r="AI153" s="51" t="str">
        <f>IFERROR(VLOOKUP(Book1345234[[#This Row],[Flood Damage Reduction]],'Data for Pull-down'!$G$4:$H$9,2,FALSE),"")</f>
        <v/>
      </c>
      <c r="AJ153" s="145"/>
      <c r="AK153" s="123"/>
      <c r="AL153" s="52"/>
      <c r="AM153" s="51" t="str">
        <f>IFERROR(VLOOKUP(Book1345234[[#This Row],[ Reduction in Critical Facilities Flood Risk]],'Data for Pull-down'!$I$5:$J$9,2,FALSE),"")</f>
        <v/>
      </c>
      <c r="AN153" s="100">
        <f>'Life and Safety Tabular Data'!L151</f>
        <v>0</v>
      </c>
      <c r="AO153" s="146"/>
      <c r="AP153" s="48"/>
      <c r="AQ153" s="51" t="str">
        <f>IFERROR(VLOOKUP(Book1345234[[#This Row],[Life and Safety Ranking (Injury/Loss of Life)]],'Data for Pull-down'!$K$4:$L$9,2,FALSE),"")</f>
        <v/>
      </c>
      <c r="AR153" s="100"/>
      <c r="AS153" s="146"/>
      <c r="AT153" s="146"/>
      <c r="AU153" s="146"/>
      <c r="AV153" s="48"/>
      <c r="AW153" s="51" t="str">
        <f>IFERROR(VLOOKUP(Book1345234[[#This Row],[Water Supply Yield Ranking]],'Data for Pull-down'!$M$4:$N$9,2,FALSE),"")</f>
        <v/>
      </c>
      <c r="AX153" s="100"/>
      <c r="AY153" s="52"/>
      <c r="AZ153" s="48"/>
      <c r="BA153" s="51" t="str">
        <f>IFERROR(VLOOKUP(Book1345234[[#This Row],[Social Vulnerability Ranking]],'Data for Pull-down'!$O$4:$P$9,2,FALSE),"")</f>
        <v/>
      </c>
      <c r="BB153" s="100"/>
      <c r="BC153" s="146"/>
      <c r="BD153" s="48"/>
      <c r="BE153" s="51" t="str">
        <f>IFERROR(VLOOKUP(Book1345234[[#This Row],[Nature-Based Solutions Ranking]],'Data for Pull-down'!$Q$4:$R$9,2,FALSE),"")</f>
        <v/>
      </c>
      <c r="BF153" s="100"/>
      <c r="BG153" s="52"/>
      <c r="BH153" s="48"/>
      <c r="BI153" s="51" t="str">
        <f>IFERROR(VLOOKUP(Book1345234[[#This Row],[Multiple Benefit Ranking]],'Data for Pull-down'!$S$4:$T$9,2,FALSE),"")</f>
        <v/>
      </c>
      <c r="BJ153" s="125"/>
      <c r="BK153" s="146"/>
      <c r="BL153" s="48"/>
      <c r="BM153" s="51" t="str">
        <f>IFERROR(VLOOKUP(Book1345234[[#This Row],[Operations and Maintenance Ranking]],'Data for Pull-down'!$U$4:$V$9,2,FALSE),"")</f>
        <v/>
      </c>
      <c r="BN153" s="100"/>
      <c r="BO153" s="48"/>
      <c r="BP153" s="51" t="str">
        <f>IFERROR(VLOOKUP(Book1345234[[#This Row],[Administrative, Regulatory and Other Obstacle Ranking]],'Data for Pull-down'!$W$4:$X$9,2,FALSE),"")</f>
        <v/>
      </c>
      <c r="BQ153" s="100"/>
      <c r="BR153" s="48"/>
      <c r="BS153" s="51" t="str">
        <f>IFERROR(VLOOKUP(Book1345234[[#This Row],[Environmental Benefit Ranking]],'Data for Pull-down'!$Y$4:$Z$9,2,FALSE),"")</f>
        <v/>
      </c>
      <c r="BT153" s="100"/>
      <c r="BU153" s="52"/>
      <c r="BV153" s="51" t="str">
        <f>IFERROR(VLOOKUP(Book1345234[[#This Row],[Environmental Impact Ranking]],'Data for Pull-down'!$AA$4:$AB$9,2,FALSE),"")</f>
        <v/>
      </c>
      <c r="BW153" s="117"/>
      <c r="BX153" s="123"/>
      <c r="BY153" s="48"/>
      <c r="BZ153" s="51" t="str">
        <f>IFERROR(VLOOKUP(Book1345234[[#This Row],[Mobility Ranking]],'Data for Pull-down'!$AC$4:$AD$9,2,FALSE),"")</f>
        <v/>
      </c>
      <c r="CA153" s="117"/>
      <c r="CB153" s="48"/>
      <c r="CC153" s="51" t="str">
        <f>IFERROR(VLOOKUP(Book1345234[[#This Row],[Regional Ranking]],'Data for Pull-down'!$AE$4:$AF$9,2,FALSE),"")</f>
        <v/>
      </c>
    </row>
    <row r="154" spans="1:81">
      <c r="A154" s="164"/>
      <c r="B154" s="142"/>
      <c r="C154" s="143">
        <f>Book1345234[[#This Row],[FMP]]*2</f>
        <v>0</v>
      </c>
      <c r="D154" s="43"/>
      <c r="E154" s="43"/>
      <c r="F154" s="52"/>
      <c r="G154" s="48"/>
      <c r="H154" s="48"/>
      <c r="I154" s="48"/>
      <c r="J154" s="48"/>
      <c r="K154" s="45" t="str">
        <f>IFERROR(Book1345234[[#This Row],[Project Cost]]/Book1345234[[#This Row],['# of Structures Removed from 1% Annual Chance FP]],"")</f>
        <v/>
      </c>
      <c r="L154" s="48"/>
      <c r="M154" s="48"/>
      <c r="N154" s="45"/>
      <c r="O154" s="156"/>
      <c r="P154" s="125"/>
      <c r="Q154" s="52"/>
      <c r="R154" s="48"/>
      <c r="S154" s="51" t="str">
        <f>IFERROR(VLOOKUP(Book1345234[[#This Row],[ Severity Ranking: Pre-Project Average Depth of Flooding (100-year)]],'Data for Pull-down'!$A$4:$B$9,2,FALSE),"")</f>
        <v/>
      </c>
      <c r="T154" s="100"/>
      <c r="U154" s="52"/>
      <c r="V154" s="52"/>
      <c r="W154" s="52"/>
      <c r="X154" s="48"/>
      <c r="Y154" s="51" t="str">
        <f>IFERROR(VLOOKUP(Book1345234[[#This Row],[Severity Ranking: Community Need (% Population)]],'Data for Pull-down'!$C$4:$D$9,2,FALSE),"")</f>
        <v/>
      </c>
      <c r="Z154" s="99"/>
      <c r="AA154" s="45"/>
      <c r="AB154" s="48"/>
      <c r="AC154" s="51" t="str">
        <f>IFERROR(VLOOKUP(Book1345234[[#This Row],[Flood Risk Reduction ]],'Data for Pull-down'!$E$4:$F$9,2,FALSE),"")</f>
        <v/>
      </c>
      <c r="AD154" s="99"/>
      <c r="AE154" s="118"/>
      <c r="AF154" s="52"/>
      <c r="AG154" s="52"/>
      <c r="AH154" s="48"/>
      <c r="AI154" s="51" t="str">
        <f>IFERROR(VLOOKUP(Book1345234[[#This Row],[Flood Damage Reduction]],'Data for Pull-down'!$G$4:$H$9,2,FALSE),"")</f>
        <v/>
      </c>
      <c r="AJ154" s="145"/>
      <c r="AK154" s="123"/>
      <c r="AL154" s="52"/>
      <c r="AM154" s="51" t="str">
        <f>IFERROR(VLOOKUP(Book1345234[[#This Row],[ Reduction in Critical Facilities Flood Risk]],'Data for Pull-down'!$I$5:$J$9,2,FALSE),"")</f>
        <v/>
      </c>
      <c r="AN154" s="100">
        <f>'Life and Safety Tabular Data'!L152</f>
        <v>0</v>
      </c>
      <c r="AO154" s="146"/>
      <c r="AP154" s="48"/>
      <c r="AQ154" s="51" t="str">
        <f>IFERROR(VLOOKUP(Book1345234[[#This Row],[Life and Safety Ranking (Injury/Loss of Life)]],'Data for Pull-down'!$K$4:$L$9,2,FALSE),"")</f>
        <v/>
      </c>
      <c r="AR154" s="100"/>
      <c r="AS154" s="146"/>
      <c r="AT154" s="146"/>
      <c r="AU154" s="146"/>
      <c r="AV154" s="48"/>
      <c r="AW154" s="51" t="str">
        <f>IFERROR(VLOOKUP(Book1345234[[#This Row],[Water Supply Yield Ranking]],'Data for Pull-down'!$M$4:$N$9,2,FALSE),"")</f>
        <v/>
      </c>
      <c r="AX154" s="100"/>
      <c r="AY154" s="52"/>
      <c r="AZ154" s="48"/>
      <c r="BA154" s="51" t="str">
        <f>IFERROR(VLOOKUP(Book1345234[[#This Row],[Social Vulnerability Ranking]],'Data for Pull-down'!$O$4:$P$9,2,FALSE),"")</f>
        <v/>
      </c>
      <c r="BB154" s="100"/>
      <c r="BC154" s="146"/>
      <c r="BD154" s="48"/>
      <c r="BE154" s="51" t="str">
        <f>IFERROR(VLOOKUP(Book1345234[[#This Row],[Nature-Based Solutions Ranking]],'Data for Pull-down'!$Q$4:$R$9,2,FALSE),"")</f>
        <v/>
      </c>
      <c r="BF154" s="100"/>
      <c r="BG154" s="52"/>
      <c r="BH154" s="48"/>
      <c r="BI154" s="51" t="str">
        <f>IFERROR(VLOOKUP(Book1345234[[#This Row],[Multiple Benefit Ranking]],'Data for Pull-down'!$S$4:$T$9,2,FALSE),"")</f>
        <v/>
      </c>
      <c r="BJ154" s="125"/>
      <c r="BK154" s="146"/>
      <c r="BL154" s="48"/>
      <c r="BM154" s="51" t="str">
        <f>IFERROR(VLOOKUP(Book1345234[[#This Row],[Operations and Maintenance Ranking]],'Data for Pull-down'!$U$4:$V$9,2,FALSE),"")</f>
        <v/>
      </c>
      <c r="BN154" s="100"/>
      <c r="BO154" s="48"/>
      <c r="BP154" s="51" t="str">
        <f>IFERROR(VLOOKUP(Book1345234[[#This Row],[Administrative, Regulatory and Other Obstacle Ranking]],'Data for Pull-down'!$W$4:$X$9,2,FALSE),"")</f>
        <v/>
      </c>
      <c r="BQ154" s="100"/>
      <c r="BR154" s="48"/>
      <c r="BS154" s="51" t="str">
        <f>IFERROR(VLOOKUP(Book1345234[[#This Row],[Environmental Benefit Ranking]],'Data for Pull-down'!$Y$4:$Z$9,2,FALSE),"")</f>
        <v/>
      </c>
      <c r="BT154" s="100"/>
      <c r="BU154" s="52"/>
      <c r="BV154" s="51" t="str">
        <f>IFERROR(VLOOKUP(Book1345234[[#This Row],[Environmental Impact Ranking]],'Data for Pull-down'!$AA$4:$AB$9,2,FALSE),"")</f>
        <v/>
      </c>
      <c r="BW154" s="117"/>
      <c r="BX154" s="123"/>
      <c r="BY154" s="48"/>
      <c r="BZ154" s="51" t="str">
        <f>IFERROR(VLOOKUP(Book1345234[[#This Row],[Mobility Ranking]],'Data for Pull-down'!$AC$4:$AD$9,2,FALSE),"")</f>
        <v/>
      </c>
      <c r="CA154" s="117"/>
      <c r="CB154" s="48"/>
      <c r="CC154" s="51" t="str">
        <f>IFERROR(VLOOKUP(Book1345234[[#This Row],[Regional Ranking]],'Data for Pull-down'!$AE$4:$AF$9,2,FALSE),"")</f>
        <v/>
      </c>
    </row>
    <row r="155" spans="1:81">
      <c r="A155" s="164"/>
      <c r="B155" s="142"/>
      <c r="C155" s="143">
        <f>Book1345234[[#This Row],[FMP]]*2</f>
        <v>0</v>
      </c>
      <c r="D155" s="43"/>
      <c r="E155" s="43"/>
      <c r="F155" s="52"/>
      <c r="G155" s="48"/>
      <c r="H155" s="48"/>
      <c r="I155" s="48"/>
      <c r="J155" s="48"/>
      <c r="K155" s="45" t="str">
        <f>IFERROR(Book1345234[[#This Row],[Project Cost]]/Book1345234[[#This Row],['# of Structures Removed from 1% Annual Chance FP]],"")</f>
        <v/>
      </c>
      <c r="L155" s="48"/>
      <c r="M155" s="48"/>
      <c r="N155" s="45"/>
      <c r="O155" s="156"/>
      <c r="P155" s="125"/>
      <c r="Q155" s="52"/>
      <c r="R155" s="48"/>
      <c r="S155" s="51" t="str">
        <f>IFERROR(VLOOKUP(Book1345234[[#This Row],[ Severity Ranking: Pre-Project Average Depth of Flooding (100-year)]],'Data for Pull-down'!$A$4:$B$9,2,FALSE),"")</f>
        <v/>
      </c>
      <c r="T155" s="100"/>
      <c r="U155" s="52"/>
      <c r="V155" s="52"/>
      <c r="W155" s="52"/>
      <c r="X155" s="48"/>
      <c r="Y155" s="51" t="str">
        <f>IFERROR(VLOOKUP(Book1345234[[#This Row],[Severity Ranking: Community Need (% Population)]],'Data for Pull-down'!$C$4:$D$9,2,FALSE),"")</f>
        <v/>
      </c>
      <c r="Z155" s="99"/>
      <c r="AA155" s="45"/>
      <c r="AB155" s="48"/>
      <c r="AC155" s="51" t="str">
        <f>IFERROR(VLOOKUP(Book1345234[[#This Row],[Flood Risk Reduction ]],'Data for Pull-down'!$E$4:$F$9,2,FALSE),"")</f>
        <v/>
      </c>
      <c r="AD155" s="99"/>
      <c r="AE155" s="118"/>
      <c r="AF155" s="52"/>
      <c r="AG155" s="52"/>
      <c r="AH155" s="48"/>
      <c r="AI155" s="51" t="str">
        <f>IFERROR(VLOOKUP(Book1345234[[#This Row],[Flood Damage Reduction]],'Data for Pull-down'!$G$4:$H$9,2,FALSE),"")</f>
        <v/>
      </c>
      <c r="AJ155" s="145"/>
      <c r="AK155" s="123"/>
      <c r="AL155" s="52"/>
      <c r="AM155" s="51" t="str">
        <f>IFERROR(VLOOKUP(Book1345234[[#This Row],[ Reduction in Critical Facilities Flood Risk]],'Data for Pull-down'!$I$5:$J$9,2,FALSE),"")</f>
        <v/>
      </c>
      <c r="AN155" s="100">
        <f>'Life and Safety Tabular Data'!L153</f>
        <v>0</v>
      </c>
      <c r="AO155" s="146"/>
      <c r="AP155" s="48"/>
      <c r="AQ155" s="51" t="str">
        <f>IFERROR(VLOOKUP(Book1345234[[#This Row],[Life and Safety Ranking (Injury/Loss of Life)]],'Data for Pull-down'!$K$4:$L$9,2,FALSE),"")</f>
        <v/>
      </c>
      <c r="AR155" s="100"/>
      <c r="AS155" s="146"/>
      <c r="AT155" s="146"/>
      <c r="AU155" s="146"/>
      <c r="AV155" s="48"/>
      <c r="AW155" s="51" t="str">
        <f>IFERROR(VLOOKUP(Book1345234[[#This Row],[Water Supply Yield Ranking]],'Data for Pull-down'!$M$4:$N$9,2,FALSE),"")</f>
        <v/>
      </c>
      <c r="AX155" s="100"/>
      <c r="AY155" s="52"/>
      <c r="AZ155" s="48"/>
      <c r="BA155" s="51" t="str">
        <f>IFERROR(VLOOKUP(Book1345234[[#This Row],[Social Vulnerability Ranking]],'Data for Pull-down'!$O$4:$P$9,2,FALSE),"")</f>
        <v/>
      </c>
      <c r="BB155" s="100"/>
      <c r="BC155" s="146"/>
      <c r="BD155" s="48"/>
      <c r="BE155" s="51" t="str">
        <f>IFERROR(VLOOKUP(Book1345234[[#This Row],[Nature-Based Solutions Ranking]],'Data for Pull-down'!$Q$4:$R$9,2,FALSE),"")</f>
        <v/>
      </c>
      <c r="BF155" s="100"/>
      <c r="BG155" s="52"/>
      <c r="BH155" s="48"/>
      <c r="BI155" s="51" t="str">
        <f>IFERROR(VLOOKUP(Book1345234[[#This Row],[Multiple Benefit Ranking]],'Data for Pull-down'!$S$4:$T$9,2,FALSE),"")</f>
        <v/>
      </c>
      <c r="BJ155" s="125"/>
      <c r="BK155" s="146"/>
      <c r="BL155" s="48"/>
      <c r="BM155" s="51" t="str">
        <f>IFERROR(VLOOKUP(Book1345234[[#This Row],[Operations and Maintenance Ranking]],'Data for Pull-down'!$U$4:$V$9,2,FALSE),"")</f>
        <v/>
      </c>
      <c r="BN155" s="100"/>
      <c r="BO155" s="48"/>
      <c r="BP155" s="51" t="str">
        <f>IFERROR(VLOOKUP(Book1345234[[#This Row],[Administrative, Regulatory and Other Obstacle Ranking]],'Data for Pull-down'!$W$4:$X$9,2,FALSE),"")</f>
        <v/>
      </c>
      <c r="BQ155" s="100"/>
      <c r="BR155" s="48"/>
      <c r="BS155" s="51" t="str">
        <f>IFERROR(VLOOKUP(Book1345234[[#This Row],[Environmental Benefit Ranking]],'Data for Pull-down'!$Y$4:$Z$9,2,FALSE),"")</f>
        <v/>
      </c>
      <c r="BT155" s="100"/>
      <c r="BU155" s="52"/>
      <c r="BV155" s="51" t="str">
        <f>IFERROR(VLOOKUP(Book1345234[[#This Row],[Environmental Impact Ranking]],'Data for Pull-down'!$AA$4:$AB$9,2,FALSE),"")</f>
        <v/>
      </c>
      <c r="BW155" s="117"/>
      <c r="BX155" s="123"/>
      <c r="BY155" s="48"/>
      <c r="BZ155" s="51" t="str">
        <f>IFERROR(VLOOKUP(Book1345234[[#This Row],[Mobility Ranking]],'Data for Pull-down'!$AC$4:$AD$9,2,FALSE),"")</f>
        <v/>
      </c>
      <c r="CA155" s="117"/>
      <c r="CB155" s="48"/>
      <c r="CC155" s="51" t="str">
        <f>IFERROR(VLOOKUP(Book1345234[[#This Row],[Regional Ranking]],'Data for Pull-down'!$AE$4:$AF$9,2,FALSE),"")</f>
        <v/>
      </c>
    </row>
    <row r="156" spans="1:81">
      <c r="A156" s="164"/>
      <c r="B156" s="142"/>
      <c r="C156" s="143">
        <f>Book1345234[[#This Row],[FMP]]*2</f>
        <v>0</v>
      </c>
      <c r="D156" s="43"/>
      <c r="E156" s="43"/>
      <c r="F156" s="52"/>
      <c r="G156" s="48"/>
      <c r="H156" s="48"/>
      <c r="I156" s="48"/>
      <c r="J156" s="48"/>
      <c r="K156" s="45" t="str">
        <f>IFERROR(Book1345234[[#This Row],[Project Cost]]/Book1345234[[#This Row],['# of Structures Removed from 1% Annual Chance FP]],"")</f>
        <v/>
      </c>
      <c r="L156" s="48"/>
      <c r="M156" s="48"/>
      <c r="N156" s="45"/>
      <c r="O156" s="156"/>
      <c r="P156" s="125"/>
      <c r="Q156" s="52"/>
      <c r="R156" s="48"/>
      <c r="S156" s="51" t="str">
        <f>IFERROR(VLOOKUP(Book1345234[[#This Row],[ Severity Ranking: Pre-Project Average Depth of Flooding (100-year)]],'Data for Pull-down'!$A$4:$B$9,2,FALSE),"")</f>
        <v/>
      </c>
      <c r="T156" s="100"/>
      <c r="U156" s="52"/>
      <c r="V156" s="52"/>
      <c r="W156" s="52"/>
      <c r="X156" s="48"/>
      <c r="Y156" s="51" t="str">
        <f>IFERROR(VLOOKUP(Book1345234[[#This Row],[Severity Ranking: Community Need (% Population)]],'Data for Pull-down'!$C$4:$D$9,2,FALSE),"")</f>
        <v/>
      </c>
      <c r="Z156" s="99"/>
      <c r="AA156" s="45"/>
      <c r="AB156" s="48"/>
      <c r="AC156" s="51" t="str">
        <f>IFERROR(VLOOKUP(Book1345234[[#This Row],[Flood Risk Reduction ]],'Data for Pull-down'!$E$4:$F$9,2,FALSE),"")</f>
        <v/>
      </c>
      <c r="AD156" s="99"/>
      <c r="AE156" s="118"/>
      <c r="AF156" s="52"/>
      <c r="AG156" s="52"/>
      <c r="AH156" s="48"/>
      <c r="AI156" s="51" t="str">
        <f>IFERROR(VLOOKUP(Book1345234[[#This Row],[Flood Damage Reduction]],'Data for Pull-down'!$G$4:$H$9,2,FALSE),"")</f>
        <v/>
      </c>
      <c r="AJ156" s="145"/>
      <c r="AK156" s="123"/>
      <c r="AL156" s="52"/>
      <c r="AM156" s="51" t="str">
        <f>IFERROR(VLOOKUP(Book1345234[[#This Row],[ Reduction in Critical Facilities Flood Risk]],'Data for Pull-down'!$I$5:$J$9,2,FALSE),"")</f>
        <v/>
      </c>
      <c r="AN156" s="100">
        <f>'Life and Safety Tabular Data'!L154</f>
        <v>0</v>
      </c>
      <c r="AO156" s="146"/>
      <c r="AP156" s="48"/>
      <c r="AQ156" s="51" t="str">
        <f>IFERROR(VLOOKUP(Book1345234[[#This Row],[Life and Safety Ranking (Injury/Loss of Life)]],'Data for Pull-down'!$K$4:$L$9,2,FALSE),"")</f>
        <v/>
      </c>
      <c r="AR156" s="100"/>
      <c r="AS156" s="146"/>
      <c r="AT156" s="146"/>
      <c r="AU156" s="146"/>
      <c r="AV156" s="48"/>
      <c r="AW156" s="51" t="str">
        <f>IFERROR(VLOOKUP(Book1345234[[#This Row],[Water Supply Yield Ranking]],'Data for Pull-down'!$M$4:$N$9,2,FALSE),"")</f>
        <v/>
      </c>
      <c r="AX156" s="100"/>
      <c r="AY156" s="52"/>
      <c r="AZ156" s="48"/>
      <c r="BA156" s="51" t="str">
        <f>IFERROR(VLOOKUP(Book1345234[[#This Row],[Social Vulnerability Ranking]],'Data for Pull-down'!$O$4:$P$9,2,FALSE),"")</f>
        <v/>
      </c>
      <c r="BB156" s="100"/>
      <c r="BC156" s="146"/>
      <c r="BD156" s="48"/>
      <c r="BE156" s="51" t="str">
        <f>IFERROR(VLOOKUP(Book1345234[[#This Row],[Nature-Based Solutions Ranking]],'Data for Pull-down'!$Q$4:$R$9,2,FALSE),"")</f>
        <v/>
      </c>
      <c r="BF156" s="100"/>
      <c r="BG156" s="52"/>
      <c r="BH156" s="48"/>
      <c r="BI156" s="51" t="str">
        <f>IFERROR(VLOOKUP(Book1345234[[#This Row],[Multiple Benefit Ranking]],'Data for Pull-down'!$S$4:$T$9,2,FALSE),"")</f>
        <v/>
      </c>
      <c r="BJ156" s="125"/>
      <c r="BK156" s="146"/>
      <c r="BL156" s="48"/>
      <c r="BM156" s="51" t="str">
        <f>IFERROR(VLOOKUP(Book1345234[[#This Row],[Operations and Maintenance Ranking]],'Data for Pull-down'!$U$4:$V$9,2,FALSE),"")</f>
        <v/>
      </c>
      <c r="BN156" s="100"/>
      <c r="BO156" s="48"/>
      <c r="BP156" s="51" t="str">
        <f>IFERROR(VLOOKUP(Book1345234[[#This Row],[Administrative, Regulatory and Other Obstacle Ranking]],'Data for Pull-down'!$W$4:$X$9,2,FALSE),"")</f>
        <v/>
      </c>
      <c r="BQ156" s="100"/>
      <c r="BR156" s="48"/>
      <c r="BS156" s="51" t="str">
        <f>IFERROR(VLOOKUP(Book1345234[[#This Row],[Environmental Benefit Ranking]],'Data for Pull-down'!$Y$4:$Z$9,2,FALSE),"")</f>
        <v/>
      </c>
      <c r="BT156" s="100"/>
      <c r="BU156" s="52"/>
      <c r="BV156" s="51" t="str">
        <f>IFERROR(VLOOKUP(Book1345234[[#This Row],[Environmental Impact Ranking]],'Data for Pull-down'!$AA$4:$AB$9,2,FALSE),"")</f>
        <v/>
      </c>
      <c r="BW156" s="117"/>
      <c r="BX156" s="123"/>
      <c r="BY156" s="48"/>
      <c r="BZ156" s="51" t="str">
        <f>IFERROR(VLOOKUP(Book1345234[[#This Row],[Mobility Ranking]],'Data for Pull-down'!$AC$4:$AD$9,2,FALSE),"")</f>
        <v/>
      </c>
      <c r="CA156" s="117"/>
      <c r="CB156" s="48"/>
      <c r="CC156" s="51" t="str">
        <f>IFERROR(VLOOKUP(Book1345234[[#This Row],[Regional Ranking]],'Data for Pull-down'!$AE$4:$AF$9,2,FALSE),"")</f>
        <v/>
      </c>
    </row>
    <row r="157" spans="1:81">
      <c r="A157" s="164"/>
      <c r="B157" s="142"/>
      <c r="C157" s="143">
        <f>Book1345234[[#This Row],[FMP]]*2</f>
        <v>0</v>
      </c>
      <c r="D157" s="43"/>
      <c r="E157" s="43"/>
      <c r="F157" s="52"/>
      <c r="G157" s="48"/>
      <c r="H157" s="48"/>
      <c r="I157" s="48"/>
      <c r="J157" s="48"/>
      <c r="K157" s="45" t="str">
        <f>IFERROR(Book1345234[[#This Row],[Project Cost]]/Book1345234[[#This Row],['# of Structures Removed from 1% Annual Chance FP]],"")</f>
        <v/>
      </c>
      <c r="L157" s="48"/>
      <c r="M157" s="48"/>
      <c r="N157" s="45"/>
      <c r="O157" s="156"/>
      <c r="P157" s="125"/>
      <c r="Q157" s="52"/>
      <c r="R157" s="48"/>
      <c r="S157" s="51" t="str">
        <f>IFERROR(VLOOKUP(Book1345234[[#This Row],[ Severity Ranking: Pre-Project Average Depth of Flooding (100-year)]],'Data for Pull-down'!$A$4:$B$9,2,FALSE),"")</f>
        <v/>
      </c>
      <c r="T157" s="100"/>
      <c r="U157" s="52"/>
      <c r="V157" s="52"/>
      <c r="W157" s="52"/>
      <c r="X157" s="48"/>
      <c r="Y157" s="51" t="str">
        <f>IFERROR(VLOOKUP(Book1345234[[#This Row],[Severity Ranking: Community Need (% Population)]],'Data for Pull-down'!$C$4:$D$9,2,FALSE),"")</f>
        <v/>
      </c>
      <c r="Z157" s="99"/>
      <c r="AA157" s="45"/>
      <c r="AB157" s="48"/>
      <c r="AC157" s="51" t="str">
        <f>IFERROR(VLOOKUP(Book1345234[[#This Row],[Flood Risk Reduction ]],'Data for Pull-down'!$E$4:$F$9,2,FALSE),"")</f>
        <v/>
      </c>
      <c r="AD157" s="99"/>
      <c r="AE157" s="118"/>
      <c r="AF157" s="52"/>
      <c r="AG157" s="52"/>
      <c r="AH157" s="48"/>
      <c r="AI157" s="51" t="str">
        <f>IFERROR(VLOOKUP(Book1345234[[#This Row],[Flood Damage Reduction]],'Data for Pull-down'!$G$4:$H$9,2,FALSE),"")</f>
        <v/>
      </c>
      <c r="AJ157" s="145"/>
      <c r="AK157" s="123"/>
      <c r="AL157" s="52"/>
      <c r="AM157" s="51" t="str">
        <f>IFERROR(VLOOKUP(Book1345234[[#This Row],[ Reduction in Critical Facilities Flood Risk]],'Data for Pull-down'!$I$5:$J$9,2,FALSE),"")</f>
        <v/>
      </c>
      <c r="AN157" s="100">
        <f>'Life and Safety Tabular Data'!L155</f>
        <v>0</v>
      </c>
      <c r="AO157" s="146"/>
      <c r="AP157" s="48"/>
      <c r="AQ157" s="51" t="str">
        <f>IFERROR(VLOOKUP(Book1345234[[#This Row],[Life and Safety Ranking (Injury/Loss of Life)]],'Data for Pull-down'!$K$4:$L$9,2,FALSE),"")</f>
        <v/>
      </c>
      <c r="AR157" s="100"/>
      <c r="AS157" s="146"/>
      <c r="AT157" s="146"/>
      <c r="AU157" s="146"/>
      <c r="AV157" s="48"/>
      <c r="AW157" s="51" t="str">
        <f>IFERROR(VLOOKUP(Book1345234[[#This Row],[Water Supply Yield Ranking]],'Data for Pull-down'!$M$4:$N$9,2,FALSE),"")</f>
        <v/>
      </c>
      <c r="AX157" s="100"/>
      <c r="AY157" s="52"/>
      <c r="AZ157" s="48"/>
      <c r="BA157" s="51" t="str">
        <f>IFERROR(VLOOKUP(Book1345234[[#This Row],[Social Vulnerability Ranking]],'Data for Pull-down'!$O$4:$P$9,2,FALSE),"")</f>
        <v/>
      </c>
      <c r="BB157" s="100"/>
      <c r="BC157" s="146"/>
      <c r="BD157" s="48"/>
      <c r="BE157" s="51" t="str">
        <f>IFERROR(VLOOKUP(Book1345234[[#This Row],[Nature-Based Solutions Ranking]],'Data for Pull-down'!$Q$4:$R$9,2,FALSE),"")</f>
        <v/>
      </c>
      <c r="BF157" s="100"/>
      <c r="BG157" s="52"/>
      <c r="BH157" s="48"/>
      <c r="BI157" s="51" t="str">
        <f>IFERROR(VLOOKUP(Book1345234[[#This Row],[Multiple Benefit Ranking]],'Data for Pull-down'!$S$4:$T$9,2,FALSE),"")</f>
        <v/>
      </c>
      <c r="BJ157" s="125"/>
      <c r="BK157" s="146"/>
      <c r="BL157" s="48"/>
      <c r="BM157" s="51" t="str">
        <f>IFERROR(VLOOKUP(Book1345234[[#This Row],[Operations and Maintenance Ranking]],'Data for Pull-down'!$U$4:$V$9,2,FALSE),"")</f>
        <v/>
      </c>
      <c r="BN157" s="100"/>
      <c r="BO157" s="48"/>
      <c r="BP157" s="51" t="str">
        <f>IFERROR(VLOOKUP(Book1345234[[#This Row],[Administrative, Regulatory and Other Obstacle Ranking]],'Data for Pull-down'!$W$4:$X$9,2,FALSE),"")</f>
        <v/>
      </c>
      <c r="BQ157" s="100"/>
      <c r="BR157" s="48"/>
      <c r="BS157" s="51" t="str">
        <f>IFERROR(VLOOKUP(Book1345234[[#This Row],[Environmental Benefit Ranking]],'Data for Pull-down'!$Y$4:$Z$9,2,FALSE),"")</f>
        <v/>
      </c>
      <c r="BT157" s="100"/>
      <c r="BU157" s="52"/>
      <c r="BV157" s="51" t="str">
        <f>IFERROR(VLOOKUP(Book1345234[[#This Row],[Environmental Impact Ranking]],'Data for Pull-down'!$AA$4:$AB$9,2,FALSE),"")</f>
        <v/>
      </c>
      <c r="BW157" s="117"/>
      <c r="BX157" s="123"/>
      <c r="BY157" s="48"/>
      <c r="BZ157" s="51" t="str">
        <f>IFERROR(VLOOKUP(Book1345234[[#This Row],[Mobility Ranking]],'Data for Pull-down'!$AC$4:$AD$9,2,FALSE),"")</f>
        <v/>
      </c>
      <c r="CA157" s="117"/>
      <c r="CB157" s="48"/>
      <c r="CC157" s="51" t="str">
        <f>IFERROR(VLOOKUP(Book1345234[[#This Row],[Regional Ranking]],'Data for Pull-down'!$AE$4:$AF$9,2,FALSE),"")</f>
        <v/>
      </c>
    </row>
    <row r="158" spans="1:81">
      <c r="A158" s="164"/>
      <c r="B158" s="142"/>
      <c r="C158" s="143">
        <f>Book1345234[[#This Row],[FMP]]*2</f>
        <v>0</v>
      </c>
      <c r="D158" s="43"/>
      <c r="E158" s="43"/>
      <c r="F158" s="52"/>
      <c r="G158" s="48"/>
      <c r="H158" s="48"/>
      <c r="I158" s="48"/>
      <c r="J158" s="48"/>
      <c r="K158" s="45" t="str">
        <f>IFERROR(Book1345234[[#This Row],[Project Cost]]/Book1345234[[#This Row],['# of Structures Removed from 1% Annual Chance FP]],"")</f>
        <v/>
      </c>
      <c r="L158" s="48"/>
      <c r="M158" s="48"/>
      <c r="N158" s="45"/>
      <c r="O158" s="156"/>
      <c r="P158" s="125"/>
      <c r="Q158" s="52"/>
      <c r="R158" s="48"/>
      <c r="S158" s="51" t="str">
        <f>IFERROR(VLOOKUP(Book1345234[[#This Row],[ Severity Ranking: Pre-Project Average Depth of Flooding (100-year)]],'Data for Pull-down'!$A$4:$B$9,2,FALSE),"")</f>
        <v/>
      </c>
      <c r="T158" s="100"/>
      <c r="U158" s="52"/>
      <c r="V158" s="52"/>
      <c r="W158" s="52"/>
      <c r="X158" s="48"/>
      <c r="Y158" s="51" t="str">
        <f>IFERROR(VLOOKUP(Book1345234[[#This Row],[Severity Ranking: Community Need (% Population)]],'Data for Pull-down'!$C$4:$D$9,2,FALSE),"")</f>
        <v/>
      </c>
      <c r="Z158" s="99"/>
      <c r="AA158" s="45"/>
      <c r="AB158" s="48"/>
      <c r="AC158" s="51" t="str">
        <f>IFERROR(VLOOKUP(Book1345234[[#This Row],[Flood Risk Reduction ]],'Data for Pull-down'!$E$4:$F$9,2,FALSE),"")</f>
        <v/>
      </c>
      <c r="AD158" s="99"/>
      <c r="AE158" s="118"/>
      <c r="AF158" s="52"/>
      <c r="AG158" s="52"/>
      <c r="AH158" s="48"/>
      <c r="AI158" s="51" t="str">
        <f>IFERROR(VLOOKUP(Book1345234[[#This Row],[Flood Damage Reduction]],'Data for Pull-down'!$G$4:$H$9,2,FALSE),"")</f>
        <v/>
      </c>
      <c r="AJ158" s="145"/>
      <c r="AK158" s="123"/>
      <c r="AL158" s="52"/>
      <c r="AM158" s="51" t="str">
        <f>IFERROR(VLOOKUP(Book1345234[[#This Row],[ Reduction in Critical Facilities Flood Risk]],'Data for Pull-down'!$I$5:$J$9,2,FALSE),"")</f>
        <v/>
      </c>
      <c r="AN158" s="100">
        <f>'Life and Safety Tabular Data'!L156</f>
        <v>0</v>
      </c>
      <c r="AO158" s="146"/>
      <c r="AP158" s="48"/>
      <c r="AQ158" s="51" t="str">
        <f>IFERROR(VLOOKUP(Book1345234[[#This Row],[Life and Safety Ranking (Injury/Loss of Life)]],'Data for Pull-down'!$K$4:$L$9,2,FALSE),"")</f>
        <v/>
      </c>
      <c r="AR158" s="100"/>
      <c r="AS158" s="146"/>
      <c r="AT158" s="146"/>
      <c r="AU158" s="146"/>
      <c r="AV158" s="48"/>
      <c r="AW158" s="51" t="str">
        <f>IFERROR(VLOOKUP(Book1345234[[#This Row],[Water Supply Yield Ranking]],'Data for Pull-down'!$M$4:$N$9,2,FALSE),"")</f>
        <v/>
      </c>
      <c r="AX158" s="100"/>
      <c r="AY158" s="52"/>
      <c r="AZ158" s="48"/>
      <c r="BA158" s="51" t="str">
        <f>IFERROR(VLOOKUP(Book1345234[[#This Row],[Social Vulnerability Ranking]],'Data for Pull-down'!$O$4:$P$9,2,FALSE),"")</f>
        <v/>
      </c>
      <c r="BB158" s="100"/>
      <c r="BC158" s="146"/>
      <c r="BD158" s="48"/>
      <c r="BE158" s="51" t="str">
        <f>IFERROR(VLOOKUP(Book1345234[[#This Row],[Nature-Based Solutions Ranking]],'Data for Pull-down'!$Q$4:$R$9,2,FALSE),"")</f>
        <v/>
      </c>
      <c r="BF158" s="100"/>
      <c r="BG158" s="52"/>
      <c r="BH158" s="48"/>
      <c r="BI158" s="51" t="str">
        <f>IFERROR(VLOOKUP(Book1345234[[#This Row],[Multiple Benefit Ranking]],'Data for Pull-down'!$S$4:$T$9,2,FALSE),"")</f>
        <v/>
      </c>
      <c r="BJ158" s="125"/>
      <c r="BK158" s="146"/>
      <c r="BL158" s="48"/>
      <c r="BM158" s="51" t="str">
        <f>IFERROR(VLOOKUP(Book1345234[[#This Row],[Operations and Maintenance Ranking]],'Data for Pull-down'!$U$4:$V$9,2,FALSE),"")</f>
        <v/>
      </c>
      <c r="BN158" s="100"/>
      <c r="BO158" s="48"/>
      <c r="BP158" s="51" t="str">
        <f>IFERROR(VLOOKUP(Book1345234[[#This Row],[Administrative, Regulatory and Other Obstacle Ranking]],'Data for Pull-down'!$W$4:$X$9,2,FALSE),"")</f>
        <v/>
      </c>
      <c r="BQ158" s="100"/>
      <c r="BR158" s="48"/>
      <c r="BS158" s="51" t="str">
        <f>IFERROR(VLOOKUP(Book1345234[[#This Row],[Environmental Benefit Ranking]],'Data for Pull-down'!$Y$4:$Z$9,2,FALSE),"")</f>
        <v/>
      </c>
      <c r="BT158" s="100"/>
      <c r="BU158" s="52"/>
      <c r="BV158" s="51" t="str">
        <f>IFERROR(VLOOKUP(Book1345234[[#This Row],[Environmental Impact Ranking]],'Data for Pull-down'!$AA$4:$AB$9,2,FALSE),"")</f>
        <v/>
      </c>
      <c r="BW158" s="117"/>
      <c r="BX158" s="123"/>
      <c r="BY158" s="48"/>
      <c r="BZ158" s="51" t="str">
        <f>IFERROR(VLOOKUP(Book1345234[[#This Row],[Mobility Ranking]],'Data for Pull-down'!$AC$4:$AD$9,2,FALSE),"")</f>
        <v/>
      </c>
      <c r="CA158" s="117"/>
      <c r="CB158" s="48"/>
      <c r="CC158" s="51" t="str">
        <f>IFERROR(VLOOKUP(Book1345234[[#This Row],[Regional Ranking]],'Data for Pull-down'!$AE$4:$AF$9,2,FALSE),"")</f>
        <v/>
      </c>
    </row>
    <row r="159" spans="1:81">
      <c r="A159" s="164"/>
      <c r="B159" s="142"/>
      <c r="C159" s="143">
        <f>Book1345234[[#This Row],[FMP]]*2</f>
        <v>0</v>
      </c>
      <c r="D159" s="43"/>
      <c r="E159" s="43"/>
      <c r="F159" s="52"/>
      <c r="G159" s="48"/>
      <c r="H159" s="48"/>
      <c r="I159" s="48"/>
      <c r="J159" s="48"/>
      <c r="K159" s="45" t="str">
        <f>IFERROR(Book1345234[[#This Row],[Project Cost]]/Book1345234[[#This Row],['# of Structures Removed from 1% Annual Chance FP]],"")</f>
        <v/>
      </c>
      <c r="L159" s="48"/>
      <c r="M159" s="48"/>
      <c r="N159" s="45"/>
      <c r="O159" s="156"/>
      <c r="P159" s="125"/>
      <c r="Q159" s="52"/>
      <c r="R159" s="48"/>
      <c r="S159" s="51" t="str">
        <f>IFERROR(VLOOKUP(Book1345234[[#This Row],[ Severity Ranking: Pre-Project Average Depth of Flooding (100-year)]],'Data for Pull-down'!$A$4:$B$9,2,FALSE),"")</f>
        <v/>
      </c>
      <c r="T159" s="100"/>
      <c r="U159" s="52"/>
      <c r="V159" s="52"/>
      <c r="W159" s="52"/>
      <c r="X159" s="48"/>
      <c r="Y159" s="51" t="str">
        <f>IFERROR(VLOOKUP(Book1345234[[#This Row],[Severity Ranking: Community Need (% Population)]],'Data for Pull-down'!$C$4:$D$9,2,FALSE),"")</f>
        <v/>
      </c>
      <c r="Z159" s="99"/>
      <c r="AA159" s="45"/>
      <c r="AB159" s="48"/>
      <c r="AC159" s="51" t="str">
        <f>IFERROR(VLOOKUP(Book1345234[[#This Row],[Flood Risk Reduction ]],'Data for Pull-down'!$E$4:$F$9,2,FALSE),"")</f>
        <v/>
      </c>
      <c r="AD159" s="99"/>
      <c r="AE159" s="118"/>
      <c r="AF159" s="52"/>
      <c r="AG159" s="52"/>
      <c r="AH159" s="48"/>
      <c r="AI159" s="51" t="str">
        <f>IFERROR(VLOOKUP(Book1345234[[#This Row],[Flood Damage Reduction]],'Data for Pull-down'!$G$4:$H$9,2,FALSE),"")</f>
        <v/>
      </c>
      <c r="AJ159" s="145"/>
      <c r="AK159" s="123"/>
      <c r="AL159" s="52"/>
      <c r="AM159" s="51" t="str">
        <f>IFERROR(VLOOKUP(Book1345234[[#This Row],[ Reduction in Critical Facilities Flood Risk]],'Data for Pull-down'!$I$5:$J$9,2,FALSE),"")</f>
        <v/>
      </c>
      <c r="AN159" s="100">
        <f>'Life and Safety Tabular Data'!L157</f>
        <v>0</v>
      </c>
      <c r="AO159" s="146"/>
      <c r="AP159" s="48"/>
      <c r="AQ159" s="51" t="str">
        <f>IFERROR(VLOOKUP(Book1345234[[#This Row],[Life and Safety Ranking (Injury/Loss of Life)]],'Data for Pull-down'!$K$4:$L$9,2,FALSE),"")</f>
        <v/>
      </c>
      <c r="AR159" s="100"/>
      <c r="AS159" s="146"/>
      <c r="AT159" s="146"/>
      <c r="AU159" s="146"/>
      <c r="AV159" s="48"/>
      <c r="AW159" s="51" t="str">
        <f>IFERROR(VLOOKUP(Book1345234[[#This Row],[Water Supply Yield Ranking]],'Data for Pull-down'!$M$4:$N$9,2,FALSE),"")</f>
        <v/>
      </c>
      <c r="AX159" s="100"/>
      <c r="AY159" s="52"/>
      <c r="AZ159" s="48"/>
      <c r="BA159" s="51" t="str">
        <f>IFERROR(VLOOKUP(Book1345234[[#This Row],[Social Vulnerability Ranking]],'Data for Pull-down'!$O$4:$P$9,2,FALSE),"")</f>
        <v/>
      </c>
      <c r="BB159" s="100"/>
      <c r="BC159" s="146"/>
      <c r="BD159" s="48"/>
      <c r="BE159" s="51" t="str">
        <f>IFERROR(VLOOKUP(Book1345234[[#This Row],[Nature-Based Solutions Ranking]],'Data for Pull-down'!$Q$4:$R$9,2,FALSE),"")</f>
        <v/>
      </c>
      <c r="BF159" s="100"/>
      <c r="BG159" s="52"/>
      <c r="BH159" s="48"/>
      <c r="BI159" s="51" t="str">
        <f>IFERROR(VLOOKUP(Book1345234[[#This Row],[Multiple Benefit Ranking]],'Data for Pull-down'!$S$4:$T$9,2,FALSE),"")</f>
        <v/>
      </c>
      <c r="BJ159" s="125"/>
      <c r="BK159" s="146"/>
      <c r="BL159" s="48"/>
      <c r="BM159" s="51" t="str">
        <f>IFERROR(VLOOKUP(Book1345234[[#This Row],[Operations and Maintenance Ranking]],'Data for Pull-down'!$U$4:$V$9,2,FALSE),"")</f>
        <v/>
      </c>
      <c r="BN159" s="100"/>
      <c r="BO159" s="48"/>
      <c r="BP159" s="51" t="str">
        <f>IFERROR(VLOOKUP(Book1345234[[#This Row],[Administrative, Regulatory and Other Obstacle Ranking]],'Data for Pull-down'!$W$4:$X$9,2,FALSE),"")</f>
        <v/>
      </c>
      <c r="BQ159" s="100"/>
      <c r="BR159" s="48"/>
      <c r="BS159" s="51" t="str">
        <f>IFERROR(VLOOKUP(Book1345234[[#This Row],[Environmental Benefit Ranking]],'Data for Pull-down'!$Y$4:$Z$9,2,FALSE),"")</f>
        <v/>
      </c>
      <c r="BT159" s="100"/>
      <c r="BU159" s="52"/>
      <c r="BV159" s="51" t="str">
        <f>IFERROR(VLOOKUP(Book1345234[[#This Row],[Environmental Impact Ranking]],'Data for Pull-down'!$AA$4:$AB$9,2,FALSE),"")</f>
        <v/>
      </c>
      <c r="BW159" s="117"/>
      <c r="BX159" s="123"/>
      <c r="BY159" s="48"/>
      <c r="BZ159" s="51" t="str">
        <f>IFERROR(VLOOKUP(Book1345234[[#This Row],[Mobility Ranking]],'Data for Pull-down'!$AC$4:$AD$9,2,FALSE),"")</f>
        <v/>
      </c>
      <c r="CA159" s="117"/>
      <c r="CB159" s="48"/>
      <c r="CC159" s="51" t="str">
        <f>IFERROR(VLOOKUP(Book1345234[[#This Row],[Regional Ranking]],'Data for Pull-down'!$AE$4:$AF$9,2,FALSE),"")</f>
        <v/>
      </c>
    </row>
    <row r="160" spans="1:81">
      <c r="A160" s="164"/>
      <c r="B160" s="142"/>
      <c r="C160" s="143">
        <f>Book1345234[[#This Row],[FMP]]*2</f>
        <v>0</v>
      </c>
      <c r="D160" s="43"/>
      <c r="E160" s="43"/>
      <c r="F160" s="52"/>
      <c r="G160" s="48"/>
      <c r="H160" s="48"/>
      <c r="I160" s="48"/>
      <c r="J160" s="48"/>
      <c r="K160" s="45" t="str">
        <f>IFERROR(Book1345234[[#This Row],[Project Cost]]/Book1345234[[#This Row],['# of Structures Removed from 1% Annual Chance FP]],"")</f>
        <v/>
      </c>
      <c r="L160" s="48"/>
      <c r="M160" s="48"/>
      <c r="N160" s="45"/>
      <c r="O160" s="156"/>
      <c r="P160" s="125"/>
      <c r="Q160" s="52"/>
      <c r="R160" s="48"/>
      <c r="S160" s="51" t="str">
        <f>IFERROR(VLOOKUP(Book1345234[[#This Row],[ Severity Ranking: Pre-Project Average Depth of Flooding (100-year)]],'Data for Pull-down'!$A$4:$B$9,2,FALSE),"")</f>
        <v/>
      </c>
      <c r="T160" s="100"/>
      <c r="U160" s="52"/>
      <c r="V160" s="52"/>
      <c r="W160" s="52"/>
      <c r="X160" s="48"/>
      <c r="Y160" s="51" t="str">
        <f>IFERROR(VLOOKUP(Book1345234[[#This Row],[Severity Ranking: Community Need (% Population)]],'Data for Pull-down'!$C$4:$D$9,2,FALSE),"")</f>
        <v/>
      </c>
      <c r="Z160" s="99"/>
      <c r="AA160" s="45"/>
      <c r="AB160" s="48"/>
      <c r="AC160" s="51" t="str">
        <f>IFERROR(VLOOKUP(Book1345234[[#This Row],[Flood Risk Reduction ]],'Data for Pull-down'!$E$4:$F$9,2,FALSE),"")</f>
        <v/>
      </c>
      <c r="AD160" s="99"/>
      <c r="AE160" s="118"/>
      <c r="AF160" s="52"/>
      <c r="AG160" s="52"/>
      <c r="AH160" s="48"/>
      <c r="AI160" s="51" t="str">
        <f>IFERROR(VLOOKUP(Book1345234[[#This Row],[Flood Damage Reduction]],'Data for Pull-down'!$G$4:$H$9,2,FALSE),"")</f>
        <v/>
      </c>
      <c r="AJ160" s="145"/>
      <c r="AK160" s="123"/>
      <c r="AL160" s="52"/>
      <c r="AM160" s="51" t="str">
        <f>IFERROR(VLOOKUP(Book1345234[[#This Row],[ Reduction in Critical Facilities Flood Risk]],'Data for Pull-down'!$I$5:$J$9,2,FALSE),"")</f>
        <v/>
      </c>
      <c r="AN160" s="100">
        <f>'Life and Safety Tabular Data'!L158</f>
        <v>0</v>
      </c>
      <c r="AO160" s="146"/>
      <c r="AP160" s="48"/>
      <c r="AQ160" s="51" t="str">
        <f>IFERROR(VLOOKUP(Book1345234[[#This Row],[Life and Safety Ranking (Injury/Loss of Life)]],'Data for Pull-down'!$K$4:$L$9,2,FALSE),"")</f>
        <v/>
      </c>
      <c r="AR160" s="100"/>
      <c r="AS160" s="146"/>
      <c r="AT160" s="146"/>
      <c r="AU160" s="146"/>
      <c r="AV160" s="48"/>
      <c r="AW160" s="51" t="str">
        <f>IFERROR(VLOOKUP(Book1345234[[#This Row],[Water Supply Yield Ranking]],'Data for Pull-down'!$M$4:$N$9,2,FALSE),"")</f>
        <v/>
      </c>
      <c r="AX160" s="100"/>
      <c r="AY160" s="52"/>
      <c r="AZ160" s="48"/>
      <c r="BA160" s="51" t="str">
        <f>IFERROR(VLOOKUP(Book1345234[[#This Row],[Social Vulnerability Ranking]],'Data for Pull-down'!$O$4:$P$9,2,FALSE),"")</f>
        <v/>
      </c>
      <c r="BB160" s="100"/>
      <c r="BC160" s="146"/>
      <c r="BD160" s="48"/>
      <c r="BE160" s="51" t="str">
        <f>IFERROR(VLOOKUP(Book1345234[[#This Row],[Nature-Based Solutions Ranking]],'Data for Pull-down'!$Q$4:$R$9,2,FALSE),"")</f>
        <v/>
      </c>
      <c r="BF160" s="100"/>
      <c r="BG160" s="52"/>
      <c r="BH160" s="48"/>
      <c r="BI160" s="51" t="str">
        <f>IFERROR(VLOOKUP(Book1345234[[#This Row],[Multiple Benefit Ranking]],'Data for Pull-down'!$S$4:$T$9,2,FALSE),"")</f>
        <v/>
      </c>
      <c r="BJ160" s="125"/>
      <c r="BK160" s="146"/>
      <c r="BL160" s="48"/>
      <c r="BM160" s="51" t="str">
        <f>IFERROR(VLOOKUP(Book1345234[[#This Row],[Operations and Maintenance Ranking]],'Data for Pull-down'!$U$4:$V$9,2,FALSE),"")</f>
        <v/>
      </c>
      <c r="BN160" s="100"/>
      <c r="BO160" s="48"/>
      <c r="BP160" s="51" t="str">
        <f>IFERROR(VLOOKUP(Book1345234[[#This Row],[Administrative, Regulatory and Other Obstacle Ranking]],'Data for Pull-down'!$W$4:$X$9,2,FALSE),"")</f>
        <v/>
      </c>
      <c r="BQ160" s="100"/>
      <c r="BR160" s="48"/>
      <c r="BS160" s="51" t="str">
        <f>IFERROR(VLOOKUP(Book1345234[[#This Row],[Environmental Benefit Ranking]],'Data for Pull-down'!$Y$4:$Z$9,2,FALSE),"")</f>
        <v/>
      </c>
      <c r="BT160" s="100"/>
      <c r="BU160" s="52"/>
      <c r="BV160" s="51" t="str">
        <f>IFERROR(VLOOKUP(Book1345234[[#This Row],[Environmental Impact Ranking]],'Data for Pull-down'!$AA$4:$AB$9,2,FALSE),"")</f>
        <v/>
      </c>
      <c r="BW160" s="117"/>
      <c r="BX160" s="123"/>
      <c r="BY160" s="48"/>
      <c r="BZ160" s="51" t="str">
        <f>IFERROR(VLOOKUP(Book1345234[[#This Row],[Mobility Ranking]],'Data for Pull-down'!$AC$4:$AD$9,2,FALSE),"")</f>
        <v/>
      </c>
      <c r="CA160" s="117"/>
      <c r="CB160" s="48"/>
      <c r="CC160" s="51" t="str">
        <f>IFERROR(VLOOKUP(Book1345234[[#This Row],[Regional Ranking]],'Data for Pull-down'!$AE$4:$AF$9,2,FALSE),"")</f>
        <v/>
      </c>
    </row>
    <row r="161" spans="1:81">
      <c r="A161" s="164"/>
      <c r="B161" s="142"/>
      <c r="C161" s="143">
        <f>Book1345234[[#This Row],[FMP]]*2</f>
        <v>0</v>
      </c>
      <c r="D161" s="43"/>
      <c r="E161" s="43"/>
      <c r="F161" s="52"/>
      <c r="G161" s="48"/>
      <c r="H161" s="48"/>
      <c r="I161" s="48"/>
      <c r="J161" s="48"/>
      <c r="K161" s="45" t="str">
        <f>IFERROR(Book1345234[[#This Row],[Project Cost]]/Book1345234[[#This Row],['# of Structures Removed from 1% Annual Chance FP]],"")</f>
        <v/>
      </c>
      <c r="L161" s="48"/>
      <c r="M161" s="48"/>
      <c r="N161" s="45"/>
      <c r="O161" s="156"/>
      <c r="P161" s="125"/>
      <c r="Q161" s="52"/>
      <c r="R161" s="48"/>
      <c r="S161" s="51" t="str">
        <f>IFERROR(VLOOKUP(Book1345234[[#This Row],[ Severity Ranking: Pre-Project Average Depth of Flooding (100-year)]],'Data for Pull-down'!$A$4:$B$9,2,FALSE),"")</f>
        <v/>
      </c>
      <c r="T161" s="100"/>
      <c r="U161" s="52"/>
      <c r="V161" s="52"/>
      <c r="W161" s="52"/>
      <c r="X161" s="48"/>
      <c r="Y161" s="51" t="str">
        <f>IFERROR(VLOOKUP(Book1345234[[#This Row],[Severity Ranking: Community Need (% Population)]],'Data for Pull-down'!$C$4:$D$9,2,FALSE),"")</f>
        <v/>
      </c>
      <c r="Z161" s="99"/>
      <c r="AA161" s="45"/>
      <c r="AB161" s="48"/>
      <c r="AC161" s="51" t="str">
        <f>IFERROR(VLOOKUP(Book1345234[[#This Row],[Flood Risk Reduction ]],'Data for Pull-down'!$E$4:$F$9,2,FALSE),"")</f>
        <v/>
      </c>
      <c r="AD161" s="99"/>
      <c r="AE161" s="118"/>
      <c r="AF161" s="52"/>
      <c r="AG161" s="52"/>
      <c r="AH161" s="48"/>
      <c r="AI161" s="51" t="str">
        <f>IFERROR(VLOOKUP(Book1345234[[#This Row],[Flood Damage Reduction]],'Data for Pull-down'!$G$4:$H$9,2,FALSE),"")</f>
        <v/>
      </c>
      <c r="AJ161" s="145"/>
      <c r="AK161" s="123"/>
      <c r="AL161" s="52"/>
      <c r="AM161" s="51" t="str">
        <f>IFERROR(VLOOKUP(Book1345234[[#This Row],[ Reduction in Critical Facilities Flood Risk]],'Data for Pull-down'!$I$5:$J$9,2,FALSE),"")</f>
        <v/>
      </c>
      <c r="AN161" s="100">
        <f>'Life and Safety Tabular Data'!L159</f>
        <v>0</v>
      </c>
      <c r="AO161" s="146"/>
      <c r="AP161" s="48"/>
      <c r="AQ161" s="51" t="str">
        <f>IFERROR(VLOOKUP(Book1345234[[#This Row],[Life and Safety Ranking (Injury/Loss of Life)]],'Data for Pull-down'!$K$4:$L$9,2,FALSE),"")</f>
        <v/>
      </c>
      <c r="AR161" s="100"/>
      <c r="AS161" s="146"/>
      <c r="AT161" s="146"/>
      <c r="AU161" s="146"/>
      <c r="AV161" s="48"/>
      <c r="AW161" s="51" t="str">
        <f>IFERROR(VLOOKUP(Book1345234[[#This Row],[Water Supply Yield Ranking]],'Data for Pull-down'!$M$4:$N$9,2,FALSE),"")</f>
        <v/>
      </c>
      <c r="AX161" s="100"/>
      <c r="AY161" s="52"/>
      <c r="AZ161" s="48"/>
      <c r="BA161" s="51" t="str">
        <f>IFERROR(VLOOKUP(Book1345234[[#This Row],[Social Vulnerability Ranking]],'Data for Pull-down'!$O$4:$P$9,2,FALSE),"")</f>
        <v/>
      </c>
      <c r="BB161" s="100"/>
      <c r="BC161" s="146"/>
      <c r="BD161" s="48"/>
      <c r="BE161" s="51" t="str">
        <f>IFERROR(VLOOKUP(Book1345234[[#This Row],[Nature-Based Solutions Ranking]],'Data for Pull-down'!$Q$4:$R$9,2,FALSE),"")</f>
        <v/>
      </c>
      <c r="BF161" s="100"/>
      <c r="BG161" s="52"/>
      <c r="BH161" s="48"/>
      <c r="BI161" s="51" t="str">
        <f>IFERROR(VLOOKUP(Book1345234[[#This Row],[Multiple Benefit Ranking]],'Data for Pull-down'!$S$4:$T$9,2,FALSE),"")</f>
        <v/>
      </c>
      <c r="BJ161" s="125"/>
      <c r="BK161" s="146"/>
      <c r="BL161" s="48"/>
      <c r="BM161" s="51" t="str">
        <f>IFERROR(VLOOKUP(Book1345234[[#This Row],[Operations and Maintenance Ranking]],'Data for Pull-down'!$U$4:$V$9,2,FALSE),"")</f>
        <v/>
      </c>
      <c r="BN161" s="100"/>
      <c r="BO161" s="48"/>
      <c r="BP161" s="51" t="str">
        <f>IFERROR(VLOOKUP(Book1345234[[#This Row],[Administrative, Regulatory and Other Obstacle Ranking]],'Data for Pull-down'!$W$4:$X$9,2,FALSE),"")</f>
        <v/>
      </c>
      <c r="BQ161" s="100"/>
      <c r="BR161" s="48"/>
      <c r="BS161" s="51" t="str">
        <f>IFERROR(VLOOKUP(Book1345234[[#This Row],[Environmental Benefit Ranking]],'Data for Pull-down'!$Y$4:$Z$9,2,FALSE),"")</f>
        <v/>
      </c>
      <c r="BT161" s="100"/>
      <c r="BU161" s="52"/>
      <c r="BV161" s="51" t="str">
        <f>IFERROR(VLOOKUP(Book1345234[[#This Row],[Environmental Impact Ranking]],'Data for Pull-down'!$AA$4:$AB$9,2,FALSE),"")</f>
        <v/>
      </c>
      <c r="BW161" s="117"/>
      <c r="BX161" s="123"/>
      <c r="BY161" s="48"/>
      <c r="BZ161" s="51" t="str">
        <f>IFERROR(VLOOKUP(Book1345234[[#This Row],[Mobility Ranking]],'Data for Pull-down'!$AC$4:$AD$9,2,FALSE),"")</f>
        <v/>
      </c>
      <c r="CA161" s="117"/>
      <c r="CB161" s="48"/>
      <c r="CC161" s="51" t="str">
        <f>IFERROR(VLOOKUP(Book1345234[[#This Row],[Regional Ranking]],'Data for Pull-down'!$AE$4:$AF$9,2,FALSE),"")</f>
        <v/>
      </c>
    </row>
    <row r="162" spans="1:81">
      <c r="A162" s="164"/>
      <c r="B162" s="142"/>
      <c r="C162" s="143">
        <f>Book1345234[[#This Row],[FMP]]*2</f>
        <v>0</v>
      </c>
      <c r="D162" s="43"/>
      <c r="E162" s="43"/>
      <c r="F162" s="52"/>
      <c r="G162" s="48"/>
      <c r="H162" s="48"/>
      <c r="I162" s="48"/>
      <c r="J162" s="48"/>
      <c r="K162" s="45" t="str">
        <f>IFERROR(Book1345234[[#This Row],[Project Cost]]/Book1345234[[#This Row],['# of Structures Removed from 1% Annual Chance FP]],"")</f>
        <v/>
      </c>
      <c r="L162" s="48"/>
      <c r="M162" s="48"/>
      <c r="N162" s="45"/>
      <c r="O162" s="156"/>
      <c r="P162" s="125"/>
      <c r="Q162" s="52"/>
      <c r="R162" s="48"/>
      <c r="S162" s="51" t="str">
        <f>IFERROR(VLOOKUP(Book1345234[[#This Row],[ Severity Ranking: Pre-Project Average Depth of Flooding (100-year)]],'Data for Pull-down'!$A$4:$B$9,2,FALSE),"")</f>
        <v/>
      </c>
      <c r="T162" s="100"/>
      <c r="U162" s="52"/>
      <c r="V162" s="52"/>
      <c r="W162" s="52"/>
      <c r="X162" s="48"/>
      <c r="Y162" s="51" t="str">
        <f>IFERROR(VLOOKUP(Book1345234[[#This Row],[Severity Ranking: Community Need (% Population)]],'Data for Pull-down'!$C$4:$D$9,2,FALSE),"")</f>
        <v/>
      </c>
      <c r="Z162" s="99"/>
      <c r="AA162" s="45"/>
      <c r="AB162" s="48"/>
      <c r="AC162" s="51" t="str">
        <f>IFERROR(VLOOKUP(Book1345234[[#This Row],[Flood Risk Reduction ]],'Data for Pull-down'!$E$4:$F$9,2,FALSE),"")</f>
        <v/>
      </c>
      <c r="AD162" s="99"/>
      <c r="AE162" s="118"/>
      <c r="AF162" s="52"/>
      <c r="AG162" s="52"/>
      <c r="AH162" s="48"/>
      <c r="AI162" s="51" t="str">
        <f>IFERROR(VLOOKUP(Book1345234[[#This Row],[Flood Damage Reduction]],'Data for Pull-down'!$G$4:$H$9,2,FALSE),"")</f>
        <v/>
      </c>
      <c r="AJ162" s="145"/>
      <c r="AK162" s="123"/>
      <c r="AL162" s="52"/>
      <c r="AM162" s="51" t="str">
        <f>IFERROR(VLOOKUP(Book1345234[[#This Row],[ Reduction in Critical Facilities Flood Risk]],'Data for Pull-down'!$I$5:$J$9,2,FALSE),"")</f>
        <v/>
      </c>
      <c r="AN162" s="100">
        <f>'Life and Safety Tabular Data'!L160</f>
        <v>0</v>
      </c>
      <c r="AO162" s="146"/>
      <c r="AP162" s="48"/>
      <c r="AQ162" s="51" t="str">
        <f>IFERROR(VLOOKUP(Book1345234[[#This Row],[Life and Safety Ranking (Injury/Loss of Life)]],'Data for Pull-down'!$K$4:$L$9,2,FALSE),"")</f>
        <v/>
      </c>
      <c r="AR162" s="100"/>
      <c r="AS162" s="146"/>
      <c r="AT162" s="146"/>
      <c r="AU162" s="146"/>
      <c r="AV162" s="48"/>
      <c r="AW162" s="51" t="str">
        <f>IFERROR(VLOOKUP(Book1345234[[#This Row],[Water Supply Yield Ranking]],'Data for Pull-down'!$M$4:$N$9,2,FALSE),"")</f>
        <v/>
      </c>
      <c r="AX162" s="100"/>
      <c r="AY162" s="52"/>
      <c r="AZ162" s="48"/>
      <c r="BA162" s="51" t="str">
        <f>IFERROR(VLOOKUP(Book1345234[[#This Row],[Social Vulnerability Ranking]],'Data for Pull-down'!$O$4:$P$9,2,FALSE),"")</f>
        <v/>
      </c>
      <c r="BB162" s="100"/>
      <c r="BC162" s="146"/>
      <c r="BD162" s="48"/>
      <c r="BE162" s="51" t="str">
        <f>IFERROR(VLOOKUP(Book1345234[[#This Row],[Nature-Based Solutions Ranking]],'Data for Pull-down'!$Q$4:$R$9,2,FALSE),"")</f>
        <v/>
      </c>
      <c r="BF162" s="100"/>
      <c r="BG162" s="52"/>
      <c r="BH162" s="48"/>
      <c r="BI162" s="51" t="str">
        <f>IFERROR(VLOOKUP(Book1345234[[#This Row],[Multiple Benefit Ranking]],'Data for Pull-down'!$S$4:$T$9,2,FALSE),"")</f>
        <v/>
      </c>
      <c r="BJ162" s="125"/>
      <c r="BK162" s="146"/>
      <c r="BL162" s="48"/>
      <c r="BM162" s="51" t="str">
        <f>IFERROR(VLOOKUP(Book1345234[[#This Row],[Operations and Maintenance Ranking]],'Data for Pull-down'!$U$4:$V$9,2,FALSE),"")</f>
        <v/>
      </c>
      <c r="BN162" s="100"/>
      <c r="BO162" s="48"/>
      <c r="BP162" s="51" t="str">
        <f>IFERROR(VLOOKUP(Book1345234[[#This Row],[Administrative, Regulatory and Other Obstacle Ranking]],'Data for Pull-down'!$W$4:$X$9,2,FALSE),"")</f>
        <v/>
      </c>
      <c r="BQ162" s="100"/>
      <c r="BR162" s="48"/>
      <c r="BS162" s="51" t="str">
        <f>IFERROR(VLOOKUP(Book1345234[[#This Row],[Environmental Benefit Ranking]],'Data for Pull-down'!$Y$4:$Z$9,2,FALSE),"")</f>
        <v/>
      </c>
      <c r="BT162" s="100"/>
      <c r="BU162" s="52"/>
      <c r="BV162" s="51" t="str">
        <f>IFERROR(VLOOKUP(Book1345234[[#This Row],[Environmental Impact Ranking]],'Data for Pull-down'!$AA$4:$AB$9,2,FALSE),"")</f>
        <v/>
      </c>
      <c r="BW162" s="117"/>
      <c r="BX162" s="123"/>
      <c r="BY162" s="48"/>
      <c r="BZ162" s="51" t="str">
        <f>IFERROR(VLOOKUP(Book1345234[[#This Row],[Mobility Ranking]],'Data for Pull-down'!$AC$4:$AD$9,2,FALSE),"")</f>
        <v/>
      </c>
      <c r="CA162" s="117"/>
      <c r="CB162" s="48"/>
      <c r="CC162" s="51" t="str">
        <f>IFERROR(VLOOKUP(Book1345234[[#This Row],[Regional Ranking]],'Data for Pull-down'!$AE$4:$AF$9,2,FALSE),"")</f>
        <v/>
      </c>
    </row>
    <row r="163" spans="1:81">
      <c r="A163" s="164"/>
      <c r="B163" s="142"/>
      <c r="C163" s="143">
        <f>Book1345234[[#This Row],[FMP]]*2</f>
        <v>0</v>
      </c>
      <c r="D163" s="43"/>
      <c r="E163" s="43"/>
      <c r="F163" s="52"/>
      <c r="G163" s="48"/>
      <c r="H163" s="48"/>
      <c r="I163" s="48"/>
      <c r="J163" s="48"/>
      <c r="K163" s="45" t="str">
        <f>IFERROR(Book1345234[[#This Row],[Project Cost]]/Book1345234[[#This Row],['# of Structures Removed from 1% Annual Chance FP]],"")</f>
        <v/>
      </c>
      <c r="L163" s="48"/>
      <c r="M163" s="48"/>
      <c r="N163" s="45"/>
      <c r="O163" s="156"/>
      <c r="P163" s="125"/>
      <c r="Q163" s="52"/>
      <c r="R163" s="48"/>
      <c r="S163" s="51" t="str">
        <f>IFERROR(VLOOKUP(Book1345234[[#This Row],[ Severity Ranking: Pre-Project Average Depth of Flooding (100-year)]],'Data for Pull-down'!$A$4:$B$9,2,FALSE),"")</f>
        <v/>
      </c>
      <c r="T163" s="100"/>
      <c r="U163" s="52"/>
      <c r="V163" s="52"/>
      <c r="W163" s="52"/>
      <c r="X163" s="48"/>
      <c r="Y163" s="51" t="str">
        <f>IFERROR(VLOOKUP(Book1345234[[#This Row],[Severity Ranking: Community Need (% Population)]],'Data for Pull-down'!$C$4:$D$9,2,FALSE),"")</f>
        <v/>
      </c>
      <c r="Z163" s="99"/>
      <c r="AA163" s="45"/>
      <c r="AB163" s="48"/>
      <c r="AC163" s="51" t="str">
        <f>IFERROR(VLOOKUP(Book1345234[[#This Row],[Flood Risk Reduction ]],'Data for Pull-down'!$E$4:$F$9,2,FALSE),"")</f>
        <v/>
      </c>
      <c r="AD163" s="99"/>
      <c r="AE163" s="118"/>
      <c r="AF163" s="52"/>
      <c r="AG163" s="52"/>
      <c r="AH163" s="48"/>
      <c r="AI163" s="51" t="str">
        <f>IFERROR(VLOOKUP(Book1345234[[#This Row],[Flood Damage Reduction]],'Data for Pull-down'!$G$4:$H$9,2,FALSE),"")</f>
        <v/>
      </c>
      <c r="AJ163" s="145"/>
      <c r="AK163" s="123"/>
      <c r="AL163" s="52"/>
      <c r="AM163" s="51" t="str">
        <f>IFERROR(VLOOKUP(Book1345234[[#This Row],[ Reduction in Critical Facilities Flood Risk]],'Data for Pull-down'!$I$5:$J$9,2,FALSE),"")</f>
        <v/>
      </c>
      <c r="AN163" s="100">
        <f>'Life and Safety Tabular Data'!L161</f>
        <v>0</v>
      </c>
      <c r="AO163" s="146"/>
      <c r="AP163" s="48"/>
      <c r="AQ163" s="51" t="str">
        <f>IFERROR(VLOOKUP(Book1345234[[#This Row],[Life and Safety Ranking (Injury/Loss of Life)]],'Data for Pull-down'!$K$4:$L$9,2,FALSE),"")</f>
        <v/>
      </c>
      <c r="AR163" s="100"/>
      <c r="AS163" s="146"/>
      <c r="AT163" s="146"/>
      <c r="AU163" s="146"/>
      <c r="AV163" s="48"/>
      <c r="AW163" s="51" t="str">
        <f>IFERROR(VLOOKUP(Book1345234[[#This Row],[Water Supply Yield Ranking]],'Data for Pull-down'!$M$4:$N$9,2,FALSE),"")</f>
        <v/>
      </c>
      <c r="AX163" s="100"/>
      <c r="AY163" s="52"/>
      <c r="AZ163" s="48"/>
      <c r="BA163" s="51" t="str">
        <f>IFERROR(VLOOKUP(Book1345234[[#This Row],[Social Vulnerability Ranking]],'Data for Pull-down'!$O$4:$P$9,2,FALSE),"")</f>
        <v/>
      </c>
      <c r="BB163" s="100"/>
      <c r="BC163" s="146"/>
      <c r="BD163" s="48"/>
      <c r="BE163" s="51" t="str">
        <f>IFERROR(VLOOKUP(Book1345234[[#This Row],[Nature-Based Solutions Ranking]],'Data for Pull-down'!$Q$4:$R$9,2,FALSE),"")</f>
        <v/>
      </c>
      <c r="BF163" s="100"/>
      <c r="BG163" s="52"/>
      <c r="BH163" s="48"/>
      <c r="BI163" s="51" t="str">
        <f>IFERROR(VLOOKUP(Book1345234[[#This Row],[Multiple Benefit Ranking]],'Data for Pull-down'!$S$4:$T$9,2,FALSE),"")</f>
        <v/>
      </c>
      <c r="BJ163" s="125"/>
      <c r="BK163" s="146"/>
      <c r="BL163" s="48"/>
      <c r="BM163" s="51" t="str">
        <f>IFERROR(VLOOKUP(Book1345234[[#This Row],[Operations and Maintenance Ranking]],'Data for Pull-down'!$U$4:$V$9,2,FALSE),"")</f>
        <v/>
      </c>
      <c r="BN163" s="100"/>
      <c r="BO163" s="48"/>
      <c r="BP163" s="51" t="str">
        <f>IFERROR(VLOOKUP(Book1345234[[#This Row],[Administrative, Regulatory and Other Obstacle Ranking]],'Data for Pull-down'!$W$4:$X$9,2,FALSE),"")</f>
        <v/>
      </c>
      <c r="BQ163" s="100"/>
      <c r="BR163" s="48"/>
      <c r="BS163" s="51" t="str">
        <f>IFERROR(VLOOKUP(Book1345234[[#This Row],[Environmental Benefit Ranking]],'Data for Pull-down'!$Y$4:$Z$9,2,FALSE),"")</f>
        <v/>
      </c>
      <c r="BT163" s="100"/>
      <c r="BU163" s="52"/>
      <c r="BV163" s="51" t="str">
        <f>IFERROR(VLOOKUP(Book1345234[[#This Row],[Environmental Impact Ranking]],'Data for Pull-down'!$AA$4:$AB$9,2,FALSE),"")</f>
        <v/>
      </c>
      <c r="BW163" s="117"/>
      <c r="BX163" s="123"/>
      <c r="BY163" s="48"/>
      <c r="BZ163" s="51" t="str">
        <f>IFERROR(VLOOKUP(Book1345234[[#This Row],[Mobility Ranking]],'Data for Pull-down'!$AC$4:$AD$9,2,FALSE),"")</f>
        <v/>
      </c>
      <c r="CA163" s="117"/>
      <c r="CB163" s="48"/>
      <c r="CC163" s="51" t="str">
        <f>IFERROR(VLOOKUP(Book1345234[[#This Row],[Regional Ranking]],'Data for Pull-down'!$AE$4:$AF$9,2,FALSE),"")</f>
        <v/>
      </c>
    </row>
    <row r="164" spans="1:81">
      <c r="A164" s="164"/>
      <c r="B164" s="142"/>
      <c r="C164" s="143">
        <f>Book1345234[[#This Row],[FMP]]*2</f>
        <v>0</v>
      </c>
      <c r="D164" s="43"/>
      <c r="E164" s="43"/>
      <c r="F164" s="52"/>
      <c r="G164" s="48"/>
      <c r="H164" s="48"/>
      <c r="I164" s="48"/>
      <c r="J164" s="48"/>
      <c r="K164" s="45" t="str">
        <f>IFERROR(Book1345234[[#This Row],[Project Cost]]/Book1345234[[#This Row],['# of Structures Removed from 1% Annual Chance FP]],"")</f>
        <v/>
      </c>
      <c r="L164" s="48"/>
      <c r="M164" s="48"/>
      <c r="N164" s="45"/>
      <c r="O164" s="156"/>
      <c r="P164" s="125"/>
      <c r="Q164" s="52"/>
      <c r="R164" s="48"/>
      <c r="S164" s="51" t="str">
        <f>IFERROR(VLOOKUP(Book1345234[[#This Row],[ Severity Ranking: Pre-Project Average Depth of Flooding (100-year)]],'Data for Pull-down'!$A$4:$B$9,2,FALSE),"")</f>
        <v/>
      </c>
      <c r="T164" s="100"/>
      <c r="U164" s="52"/>
      <c r="V164" s="52"/>
      <c r="W164" s="52"/>
      <c r="X164" s="48"/>
      <c r="Y164" s="51" t="str">
        <f>IFERROR(VLOOKUP(Book1345234[[#This Row],[Severity Ranking: Community Need (% Population)]],'Data for Pull-down'!$C$4:$D$9,2,FALSE),"")</f>
        <v/>
      </c>
      <c r="Z164" s="99"/>
      <c r="AA164" s="45"/>
      <c r="AB164" s="48"/>
      <c r="AC164" s="51" t="str">
        <f>IFERROR(VLOOKUP(Book1345234[[#This Row],[Flood Risk Reduction ]],'Data for Pull-down'!$E$4:$F$9,2,FALSE),"")</f>
        <v/>
      </c>
      <c r="AD164" s="99"/>
      <c r="AE164" s="118"/>
      <c r="AF164" s="52"/>
      <c r="AG164" s="52"/>
      <c r="AH164" s="48"/>
      <c r="AI164" s="51" t="str">
        <f>IFERROR(VLOOKUP(Book1345234[[#This Row],[Flood Damage Reduction]],'Data for Pull-down'!$G$4:$H$9,2,FALSE),"")</f>
        <v/>
      </c>
      <c r="AJ164" s="145"/>
      <c r="AK164" s="123"/>
      <c r="AL164" s="52"/>
      <c r="AM164" s="51" t="str">
        <f>IFERROR(VLOOKUP(Book1345234[[#This Row],[ Reduction in Critical Facilities Flood Risk]],'Data for Pull-down'!$I$5:$J$9,2,FALSE),"")</f>
        <v/>
      </c>
      <c r="AN164" s="100">
        <f>'Life and Safety Tabular Data'!L162</f>
        <v>0</v>
      </c>
      <c r="AO164" s="146"/>
      <c r="AP164" s="48"/>
      <c r="AQ164" s="51" t="str">
        <f>IFERROR(VLOOKUP(Book1345234[[#This Row],[Life and Safety Ranking (Injury/Loss of Life)]],'Data for Pull-down'!$K$4:$L$9,2,FALSE),"")</f>
        <v/>
      </c>
      <c r="AR164" s="100"/>
      <c r="AS164" s="146"/>
      <c r="AT164" s="146"/>
      <c r="AU164" s="146"/>
      <c r="AV164" s="48"/>
      <c r="AW164" s="51" t="str">
        <f>IFERROR(VLOOKUP(Book1345234[[#This Row],[Water Supply Yield Ranking]],'Data for Pull-down'!$M$4:$N$9,2,FALSE),"")</f>
        <v/>
      </c>
      <c r="AX164" s="100"/>
      <c r="AY164" s="52"/>
      <c r="AZ164" s="48"/>
      <c r="BA164" s="51" t="str">
        <f>IFERROR(VLOOKUP(Book1345234[[#This Row],[Social Vulnerability Ranking]],'Data for Pull-down'!$O$4:$P$9,2,FALSE),"")</f>
        <v/>
      </c>
      <c r="BB164" s="100"/>
      <c r="BC164" s="146"/>
      <c r="BD164" s="48"/>
      <c r="BE164" s="51" t="str">
        <f>IFERROR(VLOOKUP(Book1345234[[#This Row],[Nature-Based Solutions Ranking]],'Data for Pull-down'!$Q$4:$R$9,2,FALSE),"")</f>
        <v/>
      </c>
      <c r="BF164" s="100"/>
      <c r="BG164" s="52"/>
      <c r="BH164" s="48"/>
      <c r="BI164" s="51" t="str">
        <f>IFERROR(VLOOKUP(Book1345234[[#This Row],[Multiple Benefit Ranking]],'Data for Pull-down'!$S$4:$T$9,2,FALSE),"")</f>
        <v/>
      </c>
      <c r="BJ164" s="125"/>
      <c r="BK164" s="146"/>
      <c r="BL164" s="48"/>
      <c r="BM164" s="51" t="str">
        <f>IFERROR(VLOOKUP(Book1345234[[#This Row],[Operations and Maintenance Ranking]],'Data for Pull-down'!$U$4:$V$9,2,FALSE),"")</f>
        <v/>
      </c>
      <c r="BN164" s="100"/>
      <c r="BO164" s="48"/>
      <c r="BP164" s="51" t="str">
        <f>IFERROR(VLOOKUP(Book1345234[[#This Row],[Administrative, Regulatory and Other Obstacle Ranking]],'Data for Pull-down'!$W$4:$X$9,2,FALSE),"")</f>
        <v/>
      </c>
      <c r="BQ164" s="100"/>
      <c r="BR164" s="48"/>
      <c r="BS164" s="51" t="str">
        <f>IFERROR(VLOOKUP(Book1345234[[#This Row],[Environmental Benefit Ranking]],'Data for Pull-down'!$Y$4:$Z$9,2,FALSE),"")</f>
        <v/>
      </c>
      <c r="BT164" s="100"/>
      <c r="BU164" s="52"/>
      <c r="BV164" s="51" t="str">
        <f>IFERROR(VLOOKUP(Book1345234[[#This Row],[Environmental Impact Ranking]],'Data for Pull-down'!$AA$4:$AB$9,2,FALSE),"")</f>
        <v/>
      </c>
      <c r="BW164" s="117"/>
      <c r="BX164" s="123"/>
      <c r="BY164" s="48"/>
      <c r="BZ164" s="51" t="str">
        <f>IFERROR(VLOOKUP(Book1345234[[#This Row],[Mobility Ranking]],'Data for Pull-down'!$AC$4:$AD$9,2,FALSE),"")</f>
        <v/>
      </c>
      <c r="CA164" s="117"/>
      <c r="CB164" s="48"/>
      <c r="CC164" s="51" t="str">
        <f>IFERROR(VLOOKUP(Book1345234[[#This Row],[Regional Ranking]],'Data for Pull-down'!$AE$4:$AF$9,2,FALSE),"")</f>
        <v/>
      </c>
    </row>
    <row r="165" spans="1:81">
      <c r="A165" s="164"/>
      <c r="B165" s="142"/>
      <c r="C165" s="143">
        <f>Book1345234[[#This Row],[FMP]]*2</f>
        <v>0</v>
      </c>
      <c r="D165" s="43"/>
      <c r="E165" s="43"/>
      <c r="F165" s="52"/>
      <c r="G165" s="48"/>
      <c r="H165" s="48"/>
      <c r="I165" s="48"/>
      <c r="J165" s="48"/>
      <c r="K165" s="45" t="str">
        <f>IFERROR(Book1345234[[#This Row],[Project Cost]]/Book1345234[[#This Row],['# of Structures Removed from 1% Annual Chance FP]],"")</f>
        <v/>
      </c>
      <c r="L165" s="48"/>
      <c r="M165" s="48"/>
      <c r="N165" s="45"/>
      <c r="O165" s="156"/>
      <c r="P165" s="125"/>
      <c r="Q165" s="52"/>
      <c r="R165" s="48"/>
      <c r="S165" s="51" t="str">
        <f>IFERROR(VLOOKUP(Book1345234[[#This Row],[ Severity Ranking: Pre-Project Average Depth of Flooding (100-year)]],'Data for Pull-down'!$A$4:$B$9,2,FALSE),"")</f>
        <v/>
      </c>
      <c r="T165" s="100"/>
      <c r="U165" s="52"/>
      <c r="V165" s="52"/>
      <c r="W165" s="52"/>
      <c r="X165" s="48"/>
      <c r="Y165" s="51" t="str">
        <f>IFERROR(VLOOKUP(Book1345234[[#This Row],[Severity Ranking: Community Need (% Population)]],'Data for Pull-down'!$C$4:$D$9,2,FALSE),"")</f>
        <v/>
      </c>
      <c r="Z165" s="99"/>
      <c r="AA165" s="45"/>
      <c r="AB165" s="48"/>
      <c r="AC165" s="51" t="str">
        <f>IFERROR(VLOOKUP(Book1345234[[#This Row],[Flood Risk Reduction ]],'Data for Pull-down'!$E$4:$F$9,2,FALSE),"")</f>
        <v/>
      </c>
      <c r="AD165" s="99"/>
      <c r="AE165" s="118"/>
      <c r="AF165" s="52"/>
      <c r="AG165" s="52"/>
      <c r="AH165" s="48"/>
      <c r="AI165" s="51" t="str">
        <f>IFERROR(VLOOKUP(Book1345234[[#This Row],[Flood Damage Reduction]],'Data for Pull-down'!$G$4:$H$9,2,FALSE),"")</f>
        <v/>
      </c>
      <c r="AJ165" s="145"/>
      <c r="AK165" s="123"/>
      <c r="AL165" s="52"/>
      <c r="AM165" s="51" t="str">
        <f>IFERROR(VLOOKUP(Book1345234[[#This Row],[ Reduction in Critical Facilities Flood Risk]],'Data for Pull-down'!$I$5:$J$9,2,FALSE),"")</f>
        <v/>
      </c>
      <c r="AN165" s="100">
        <f>'Life and Safety Tabular Data'!L163</f>
        <v>0</v>
      </c>
      <c r="AO165" s="146"/>
      <c r="AP165" s="48"/>
      <c r="AQ165" s="51" t="str">
        <f>IFERROR(VLOOKUP(Book1345234[[#This Row],[Life and Safety Ranking (Injury/Loss of Life)]],'Data for Pull-down'!$K$4:$L$9,2,FALSE),"")</f>
        <v/>
      </c>
      <c r="AR165" s="100"/>
      <c r="AS165" s="146"/>
      <c r="AT165" s="146"/>
      <c r="AU165" s="146"/>
      <c r="AV165" s="48"/>
      <c r="AW165" s="51" t="str">
        <f>IFERROR(VLOOKUP(Book1345234[[#This Row],[Water Supply Yield Ranking]],'Data for Pull-down'!$M$4:$N$9,2,FALSE),"")</f>
        <v/>
      </c>
      <c r="AX165" s="100"/>
      <c r="AY165" s="52"/>
      <c r="AZ165" s="48"/>
      <c r="BA165" s="51" t="str">
        <f>IFERROR(VLOOKUP(Book1345234[[#This Row],[Social Vulnerability Ranking]],'Data for Pull-down'!$O$4:$P$9,2,FALSE),"")</f>
        <v/>
      </c>
      <c r="BB165" s="100"/>
      <c r="BC165" s="146"/>
      <c r="BD165" s="48"/>
      <c r="BE165" s="51" t="str">
        <f>IFERROR(VLOOKUP(Book1345234[[#This Row],[Nature-Based Solutions Ranking]],'Data for Pull-down'!$Q$4:$R$9,2,FALSE),"")</f>
        <v/>
      </c>
      <c r="BF165" s="100"/>
      <c r="BG165" s="52"/>
      <c r="BH165" s="48"/>
      <c r="BI165" s="51" t="str">
        <f>IFERROR(VLOOKUP(Book1345234[[#This Row],[Multiple Benefit Ranking]],'Data for Pull-down'!$S$4:$T$9,2,FALSE),"")</f>
        <v/>
      </c>
      <c r="BJ165" s="125"/>
      <c r="BK165" s="146"/>
      <c r="BL165" s="48"/>
      <c r="BM165" s="51" t="str">
        <f>IFERROR(VLOOKUP(Book1345234[[#This Row],[Operations and Maintenance Ranking]],'Data for Pull-down'!$U$4:$V$9,2,FALSE),"")</f>
        <v/>
      </c>
      <c r="BN165" s="100"/>
      <c r="BO165" s="48"/>
      <c r="BP165" s="51" t="str">
        <f>IFERROR(VLOOKUP(Book1345234[[#This Row],[Administrative, Regulatory and Other Obstacle Ranking]],'Data for Pull-down'!$W$4:$X$9,2,FALSE),"")</f>
        <v/>
      </c>
      <c r="BQ165" s="100"/>
      <c r="BR165" s="48"/>
      <c r="BS165" s="51" t="str">
        <f>IFERROR(VLOOKUP(Book1345234[[#This Row],[Environmental Benefit Ranking]],'Data for Pull-down'!$Y$4:$Z$9,2,FALSE),"")</f>
        <v/>
      </c>
      <c r="BT165" s="100"/>
      <c r="BU165" s="52"/>
      <c r="BV165" s="51" t="str">
        <f>IFERROR(VLOOKUP(Book1345234[[#This Row],[Environmental Impact Ranking]],'Data for Pull-down'!$AA$4:$AB$9,2,FALSE),"")</f>
        <v/>
      </c>
      <c r="BW165" s="117"/>
      <c r="BX165" s="123"/>
      <c r="BY165" s="48"/>
      <c r="BZ165" s="51" t="str">
        <f>IFERROR(VLOOKUP(Book1345234[[#This Row],[Mobility Ranking]],'Data for Pull-down'!$AC$4:$AD$9,2,FALSE),"")</f>
        <v/>
      </c>
      <c r="CA165" s="117"/>
      <c r="CB165" s="48"/>
      <c r="CC165" s="51" t="str">
        <f>IFERROR(VLOOKUP(Book1345234[[#This Row],[Regional Ranking]],'Data for Pull-down'!$AE$4:$AF$9,2,FALSE),"")</f>
        <v/>
      </c>
    </row>
    <row r="166" spans="1:81">
      <c r="A166" s="164"/>
      <c r="B166" s="142"/>
      <c r="C166" s="143">
        <f>Book1345234[[#This Row],[FMP]]*2</f>
        <v>0</v>
      </c>
      <c r="D166" s="43"/>
      <c r="E166" s="43"/>
      <c r="F166" s="52"/>
      <c r="G166" s="48"/>
      <c r="H166" s="48"/>
      <c r="I166" s="48"/>
      <c r="J166" s="48"/>
      <c r="K166" s="45" t="str">
        <f>IFERROR(Book1345234[[#This Row],[Project Cost]]/Book1345234[[#This Row],['# of Structures Removed from 1% Annual Chance FP]],"")</f>
        <v/>
      </c>
      <c r="L166" s="48"/>
      <c r="M166" s="48"/>
      <c r="N166" s="45"/>
      <c r="O166" s="156"/>
      <c r="P166" s="125"/>
      <c r="Q166" s="52"/>
      <c r="R166" s="48"/>
      <c r="S166" s="51" t="str">
        <f>IFERROR(VLOOKUP(Book1345234[[#This Row],[ Severity Ranking: Pre-Project Average Depth of Flooding (100-year)]],'Data for Pull-down'!$A$4:$B$9,2,FALSE),"")</f>
        <v/>
      </c>
      <c r="T166" s="100"/>
      <c r="U166" s="52"/>
      <c r="V166" s="52"/>
      <c r="W166" s="52"/>
      <c r="X166" s="48"/>
      <c r="Y166" s="51" t="str">
        <f>IFERROR(VLOOKUP(Book1345234[[#This Row],[Severity Ranking: Community Need (% Population)]],'Data for Pull-down'!$C$4:$D$9,2,FALSE),"")</f>
        <v/>
      </c>
      <c r="Z166" s="99"/>
      <c r="AA166" s="45"/>
      <c r="AB166" s="48"/>
      <c r="AC166" s="51" t="str">
        <f>IFERROR(VLOOKUP(Book1345234[[#This Row],[Flood Risk Reduction ]],'Data for Pull-down'!$E$4:$F$9,2,FALSE),"")</f>
        <v/>
      </c>
      <c r="AD166" s="99"/>
      <c r="AE166" s="118"/>
      <c r="AF166" s="52"/>
      <c r="AG166" s="52"/>
      <c r="AH166" s="48"/>
      <c r="AI166" s="51" t="str">
        <f>IFERROR(VLOOKUP(Book1345234[[#This Row],[Flood Damage Reduction]],'Data for Pull-down'!$G$4:$H$9,2,FALSE),"")</f>
        <v/>
      </c>
      <c r="AJ166" s="145"/>
      <c r="AK166" s="123"/>
      <c r="AL166" s="52"/>
      <c r="AM166" s="51" t="str">
        <f>IFERROR(VLOOKUP(Book1345234[[#This Row],[ Reduction in Critical Facilities Flood Risk]],'Data for Pull-down'!$I$5:$J$9,2,FALSE),"")</f>
        <v/>
      </c>
      <c r="AN166" s="100">
        <f>'Life and Safety Tabular Data'!L164</f>
        <v>0</v>
      </c>
      <c r="AO166" s="146"/>
      <c r="AP166" s="48"/>
      <c r="AQ166" s="51" t="str">
        <f>IFERROR(VLOOKUP(Book1345234[[#This Row],[Life and Safety Ranking (Injury/Loss of Life)]],'Data for Pull-down'!$K$4:$L$9,2,FALSE),"")</f>
        <v/>
      </c>
      <c r="AR166" s="100"/>
      <c r="AS166" s="146"/>
      <c r="AT166" s="146"/>
      <c r="AU166" s="146"/>
      <c r="AV166" s="48"/>
      <c r="AW166" s="51" t="str">
        <f>IFERROR(VLOOKUP(Book1345234[[#This Row],[Water Supply Yield Ranking]],'Data for Pull-down'!$M$4:$N$9,2,FALSE),"")</f>
        <v/>
      </c>
      <c r="AX166" s="100"/>
      <c r="AY166" s="52"/>
      <c r="AZ166" s="48"/>
      <c r="BA166" s="51" t="str">
        <f>IFERROR(VLOOKUP(Book1345234[[#This Row],[Social Vulnerability Ranking]],'Data for Pull-down'!$O$4:$P$9,2,FALSE),"")</f>
        <v/>
      </c>
      <c r="BB166" s="100"/>
      <c r="BC166" s="146"/>
      <c r="BD166" s="48"/>
      <c r="BE166" s="51" t="str">
        <f>IFERROR(VLOOKUP(Book1345234[[#This Row],[Nature-Based Solutions Ranking]],'Data for Pull-down'!$Q$4:$R$9,2,FALSE),"")</f>
        <v/>
      </c>
      <c r="BF166" s="100"/>
      <c r="BG166" s="52"/>
      <c r="BH166" s="48"/>
      <c r="BI166" s="51" t="str">
        <f>IFERROR(VLOOKUP(Book1345234[[#This Row],[Multiple Benefit Ranking]],'Data for Pull-down'!$S$4:$T$9,2,FALSE),"")</f>
        <v/>
      </c>
      <c r="BJ166" s="125"/>
      <c r="BK166" s="146"/>
      <c r="BL166" s="48"/>
      <c r="BM166" s="51" t="str">
        <f>IFERROR(VLOOKUP(Book1345234[[#This Row],[Operations and Maintenance Ranking]],'Data for Pull-down'!$U$4:$V$9,2,FALSE),"")</f>
        <v/>
      </c>
      <c r="BN166" s="100"/>
      <c r="BO166" s="48"/>
      <c r="BP166" s="51" t="str">
        <f>IFERROR(VLOOKUP(Book1345234[[#This Row],[Administrative, Regulatory and Other Obstacle Ranking]],'Data for Pull-down'!$W$4:$X$9,2,FALSE),"")</f>
        <v/>
      </c>
      <c r="BQ166" s="100"/>
      <c r="BR166" s="48"/>
      <c r="BS166" s="51" t="str">
        <f>IFERROR(VLOOKUP(Book1345234[[#This Row],[Environmental Benefit Ranking]],'Data for Pull-down'!$Y$4:$Z$9,2,FALSE),"")</f>
        <v/>
      </c>
      <c r="BT166" s="100"/>
      <c r="BU166" s="52"/>
      <c r="BV166" s="51" t="str">
        <f>IFERROR(VLOOKUP(Book1345234[[#This Row],[Environmental Impact Ranking]],'Data for Pull-down'!$AA$4:$AB$9,2,FALSE),"")</f>
        <v/>
      </c>
      <c r="BW166" s="117"/>
      <c r="BX166" s="123"/>
      <c r="BY166" s="48"/>
      <c r="BZ166" s="51" t="str">
        <f>IFERROR(VLOOKUP(Book1345234[[#This Row],[Mobility Ranking]],'Data for Pull-down'!$AC$4:$AD$9,2,FALSE),"")</f>
        <v/>
      </c>
      <c r="CA166" s="117"/>
      <c r="CB166" s="48"/>
      <c r="CC166" s="51" t="str">
        <f>IFERROR(VLOOKUP(Book1345234[[#This Row],[Regional Ranking]],'Data for Pull-down'!$AE$4:$AF$9,2,FALSE),"")</f>
        <v/>
      </c>
    </row>
    <row r="167" spans="1:81">
      <c r="A167" s="164"/>
      <c r="B167" s="142"/>
      <c r="C167" s="143">
        <f>Book1345234[[#This Row],[FMP]]*2</f>
        <v>0</v>
      </c>
      <c r="D167" s="43"/>
      <c r="E167" s="43"/>
      <c r="F167" s="52"/>
      <c r="G167" s="48"/>
      <c r="H167" s="48"/>
      <c r="I167" s="48"/>
      <c r="J167" s="48"/>
      <c r="K167" s="45" t="str">
        <f>IFERROR(Book1345234[[#This Row],[Project Cost]]/Book1345234[[#This Row],['# of Structures Removed from 1% Annual Chance FP]],"")</f>
        <v/>
      </c>
      <c r="L167" s="48"/>
      <c r="M167" s="48"/>
      <c r="N167" s="45"/>
      <c r="O167" s="156"/>
      <c r="P167" s="125"/>
      <c r="Q167" s="52"/>
      <c r="R167" s="48"/>
      <c r="S167" s="51" t="str">
        <f>IFERROR(VLOOKUP(Book1345234[[#This Row],[ Severity Ranking: Pre-Project Average Depth of Flooding (100-year)]],'Data for Pull-down'!$A$4:$B$9,2,FALSE),"")</f>
        <v/>
      </c>
      <c r="T167" s="100"/>
      <c r="U167" s="52"/>
      <c r="V167" s="52"/>
      <c r="W167" s="52"/>
      <c r="X167" s="48"/>
      <c r="Y167" s="51" t="str">
        <f>IFERROR(VLOOKUP(Book1345234[[#This Row],[Severity Ranking: Community Need (% Population)]],'Data for Pull-down'!$C$4:$D$9,2,FALSE),"")</f>
        <v/>
      </c>
      <c r="Z167" s="99"/>
      <c r="AA167" s="45"/>
      <c r="AB167" s="48"/>
      <c r="AC167" s="51" t="str">
        <f>IFERROR(VLOOKUP(Book1345234[[#This Row],[Flood Risk Reduction ]],'Data for Pull-down'!$E$4:$F$9,2,FALSE),"")</f>
        <v/>
      </c>
      <c r="AD167" s="99"/>
      <c r="AE167" s="118"/>
      <c r="AF167" s="52"/>
      <c r="AG167" s="52"/>
      <c r="AH167" s="48"/>
      <c r="AI167" s="51" t="str">
        <f>IFERROR(VLOOKUP(Book1345234[[#This Row],[Flood Damage Reduction]],'Data for Pull-down'!$G$4:$H$9,2,FALSE),"")</f>
        <v/>
      </c>
      <c r="AJ167" s="145"/>
      <c r="AK167" s="123"/>
      <c r="AL167" s="52"/>
      <c r="AM167" s="51" t="str">
        <f>IFERROR(VLOOKUP(Book1345234[[#This Row],[ Reduction in Critical Facilities Flood Risk]],'Data for Pull-down'!$I$5:$J$9,2,FALSE),"")</f>
        <v/>
      </c>
      <c r="AN167" s="100">
        <f>'Life and Safety Tabular Data'!L165</f>
        <v>0</v>
      </c>
      <c r="AO167" s="146"/>
      <c r="AP167" s="48"/>
      <c r="AQ167" s="51" t="str">
        <f>IFERROR(VLOOKUP(Book1345234[[#This Row],[Life and Safety Ranking (Injury/Loss of Life)]],'Data for Pull-down'!$K$4:$L$9,2,FALSE),"")</f>
        <v/>
      </c>
      <c r="AR167" s="100"/>
      <c r="AS167" s="146"/>
      <c r="AT167" s="146"/>
      <c r="AU167" s="146"/>
      <c r="AV167" s="48"/>
      <c r="AW167" s="51" t="str">
        <f>IFERROR(VLOOKUP(Book1345234[[#This Row],[Water Supply Yield Ranking]],'Data for Pull-down'!$M$4:$N$9,2,FALSE),"")</f>
        <v/>
      </c>
      <c r="AX167" s="100"/>
      <c r="AY167" s="52"/>
      <c r="AZ167" s="48"/>
      <c r="BA167" s="51" t="str">
        <f>IFERROR(VLOOKUP(Book1345234[[#This Row],[Social Vulnerability Ranking]],'Data for Pull-down'!$O$4:$P$9,2,FALSE),"")</f>
        <v/>
      </c>
      <c r="BB167" s="100"/>
      <c r="BC167" s="146"/>
      <c r="BD167" s="48"/>
      <c r="BE167" s="51" t="str">
        <f>IFERROR(VLOOKUP(Book1345234[[#This Row],[Nature-Based Solutions Ranking]],'Data for Pull-down'!$Q$4:$R$9,2,FALSE),"")</f>
        <v/>
      </c>
      <c r="BF167" s="100"/>
      <c r="BG167" s="52"/>
      <c r="BH167" s="48"/>
      <c r="BI167" s="51" t="str">
        <f>IFERROR(VLOOKUP(Book1345234[[#This Row],[Multiple Benefit Ranking]],'Data for Pull-down'!$S$4:$T$9,2,FALSE),"")</f>
        <v/>
      </c>
      <c r="BJ167" s="125"/>
      <c r="BK167" s="146"/>
      <c r="BL167" s="48"/>
      <c r="BM167" s="51" t="str">
        <f>IFERROR(VLOOKUP(Book1345234[[#This Row],[Operations and Maintenance Ranking]],'Data for Pull-down'!$U$4:$V$9,2,FALSE),"")</f>
        <v/>
      </c>
      <c r="BN167" s="100"/>
      <c r="BO167" s="48"/>
      <c r="BP167" s="51" t="str">
        <f>IFERROR(VLOOKUP(Book1345234[[#This Row],[Administrative, Regulatory and Other Obstacle Ranking]],'Data for Pull-down'!$W$4:$X$9,2,FALSE),"")</f>
        <v/>
      </c>
      <c r="BQ167" s="100"/>
      <c r="BR167" s="48"/>
      <c r="BS167" s="51" t="str">
        <f>IFERROR(VLOOKUP(Book1345234[[#This Row],[Environmental Benefit Ranking]],'Data for Pull-down'!$Y$4:$Z$9,2,FALSE),"")</f>
        <v/>
      </c>
      <c r="BT167" s="100"/>
      <c r="BU167" s="52"/>
      <c r="BV167" s="51" t="str">
        <f>IFERROR(VLOOKUP(Book1345234[[#This Row],[Environmental Impact Ranking]],'Data for Pull-down'!$AA$4:$AB$9,2,FALSE),"")</f>
        <v/>
      </c>
      <c r="BW167" s="117"/>
      <c r="BX167" s="123"/>
      <c r="BY167" s="48"/>
      <c r="BZ167" s="51" t="str">
        <f>IFERROR(VLOOKUP(Book1345234[[#This Row],[Mobility Ranking]],'Data for Pull-down'!$AC$4:$AD$9,2,FALSE),"")</f>
        <v/>
      </c>
      <c r="CA167" s="117"/>
      <c r="CB167" s="48"/>
      <c r="CC167" s="51" t="str">
        <f>IFERROR(VLOOKUP(Book1345234[[#This Row],[Regional Ranking]],'Data for Pull-down'!$AE$4:$AF$9,2,FALSE),"")</f>
        <v/>
      </c>
    </row>
    <row r="168" spans="1:81">
      <c r="A168" s="164"/>
      <c r="B168" s="142"/>
      <c r="C168" s="143">
        <f>Book1345234[[#This Row],[FMP]]*2</f>
        <v>0</v>
      </c>
      <c r="D168" s="43"/>
      <c r="E168" s="43"/>
      <c r="F168" s="52"/>
      <c r="G168" s="48"/>
      <c r="H168" s="48"/>
      <c r="I168" s="48"/>
      <c r="J168" s="48"/>
      <c r="K168" s="45" t="str">
        <f>IFERROR(Book1345234[[#This Row],[Project Cost]]/Book1345234[[#This Row],['# of Structures Removed from 1% Annual Chance FP]],"")</f>
        <v/>
      </c>
      <c r="L168" s="48"/>
      <c r="M168" s="48"/>
      <c r="N168" s="45"/>
      <c r="O168" s="156"/>
      <c r="P168" s="125"/>
      <c r="Q168" s="52"/>
      <c r="R168" s="48"/>
      <c r="S168" s="51" t="str">
        <f>IFERROR(VLOOKUP(Book1345234[[#This Row],[ Severity Ranking: Pre-Project Average Depth of Flooding (100-year)]],'Data for Pull-down'!$A$4:$B$9,2,FALSE),"")</f>
        <v/>
      </c>
      <c r="T168" s="100"/>
      <c r="U168" s="52"/>
      <c r="V168" s="52"/>
      <c r="W168" s="52"/>
      <c r="X168" s="48"/>
      <c r="Y168" s="51" t="str">
        <f>IFERROR(VLOOKUP(Book1345234[[#This Row],[Severity Ranking: Community Need (% Population)]],'Data for Pull-down'!$C$4:$D$9,2,FALSE),"")</f>
        <v/>
      </c>
      <c r="Z168" s="99"/>
      <c r="AA168" s="45"/>
      <c r="AB168" s="48"/>
      <c r="AC168" s="51" t="str">
        <f>IFERROR(VLOOKUP(Book1345234[[#This Row],[Flood Risk Reduction ]],'Data for Pull-down'!$E$4:$F$9,2,FALSE),"")</f>
        <v/>
      </c>
      <c r="AD168" s="99"/>
      <c r="AE168" s="118"/>
      <c r="AF168" s="52"/>
      <c r="AG168" s="52"/>
      <c r="AH168" s="48"/>
      <c r="AI168" s="51" t="str">
        <f>IFERROR(VLOOKUP(Book1345234[[#This Row],[Flood Damage Reduction]],'Data for Pull-down'!$G$4:$H$9,2,FALSE),"")</f>
        <v/>
      </c>
      <c r="AJ168" s="145"/>
      <c r="AK168" s="123"/>
      <c r="AL168" s="52"/>
      <c r="AM168" s="51" t="str">
        <f>IFERROR(VLOOKUP(Book1345234[[#This Row],[ Reduction in Critical Facilities Flood Risk]],'Data for Pull-down'!$I$5:$J$9,2,FALSE),"")</f>
        <v/>
      </c>
      <c r="AN168" s="100">
        <f>'Life and Safety Tabular Data'!L166</f>
        <v>0</v>
      </c>
      <c r="AO168" s="146"/>
      <c r="AP168" s="48"/>
      <c r="AQ168" s="51" t="str">
        <f>IFERROR(VLOOKUP(Book1345234[[#This Row],[Life and Safety Ranking (Injury/Loss of Life)]],'Data for Pull-down'!$K$4:$L$9,2,FALSE),"")</f>
        <v/>
      </c>
      <c r="AR168" s="100"/>
      <c r="AS168" s="146"/>
      <c r="AT168" s="146"/>
      <c r="AU168" s="146"/>
      <c r="AV168" s="48"/>
      <c r="AW168" s="51" t="str">
        <f>IFERROR(VLOOKUP(Book1345234[[#This Row],[Water Supply Yield Ranking]],'Data for Pull-down'!$M$4:$N$9,2,FALSE),"")</f>
        <v/>
      </c>
      <c r="AX168" s="100"/>
      <c r="AY168" s="52"/>
      <c r="AZ168" s="48"/>
      <c r="BA168" s="51" t="str">
        <f>IFERROR(VLOOKUP(Book1345234[[#This Row],[Social Vulnerability Ranking]],'Data for Pull-down'!$O$4:$P$9,2,FALSE),"")</f>
        <v/>
      </c>
      <c r="BB168" s="100"/>
      <c r="BC168" s="146"/>
      <c r="BD168" s="48"/>
      <c r="BE168" s="51" t="str">
        <f>IFERROR(VLOOKUP(Book1345234[[#This Row],[Nature-Based Solutions Ranking]],'Data for Pull-down'!$Q$4:$R$9,2,FALSE),"")</f>
        <v/>
      </c>
      <c r="BF168" s="100"/>
      <c r="BG168" s="52"/>
      <c r="BH168" s="48"/>
      <c r="BI168" s="51" t="str">
        <f>IFERROR(VLOOKUP(Book1345234[[#This Row],[Multiple Benefit Ranking]],'Data for Pull-down'!$S$4:$T$9,2,FALSE),"")</f>
        <v/>
      </c>
      <c r="BJ168" s="125"/>
      <c r="BK168" s="146"/>
      <c r="BL168" s="48"/>
      <c r="BM168" s="51" t="str">
        <f>IFERROR(VLOOKUP(Book1345234[[#This Row],[Operations and Maintenance Ranking]],'Data for Pull-down'!$U$4:$V$9,2,FALSE),"")</f>
        <v/>
      </c>
      <c r="BN168" s="100"/>
      <c r="BO168" s="48"/>
      <c r="BP168" s="51" t="str">
        <f>IFERROR(VLOOKUP(Book1345234[[#This Row],[Administrative, Regulatory and Other Obstacle Ranking]],'Data for Pull-down'!$W$4:$X$9,2,FALSE),"")</f>
        <v/>
      </c>
      <c r="BQ168" s="100"/>
      <c r="BR168" s="48"/>
      <c r="BS168" s="51" t="str">
        <f>IFERROR(VLOOKUP(Book1345234[[#This Row],[Environmental Benefit Ranking]],'Data for Pull-down'!$Y$4:$Z$9,2,FALSE),"")</f>
        <v/>
      </c>
      <c r="BT168" s="100"/>
      <c r="BU168" s="52"/>
      <c r="BV168" s="51" t="str">
        <f>IFERROR(VLOOKUP(Book1345234[[#This Row],[Environmental Impact Ranking]],'Data for Pull-down'!$AA$4:$AB$9,2,FALSE),"")</f>
        <v/>
      </c>
      <c r="BW168" s="117"/>
      <c r="BX168" s="123"/>
      <c r="BY168" s="48"/>
      <c r="BZ168" s="51" t="str">
        <f>IFERROR(VLOOKUP(Book1345234[[#This Row],[Mobility Ranking]],'Data for Pull-down'!$AC$4:$AD$9,2,FALSE),"")</f>
        <v/>
      </c>
      <c r="CA168" s="117"/>
      <c r="CB168" s="48"/>
      <c r="CC168" s="51" t="str">
        <f>IFERROR(VLOOKUP(Book1345234[[#This Row],[Regional Ranking]],'Data for Pull-down'!$AE$4:$AF$9,2,FALSE),"")</f>
        <v/>
      </c>
    </row>
    <row r="169" spans="1:81">
      <c r="A169" s="164"/>
      <c r="B169" s="142"/>
      <c r="C169" s="143">
        <f>Book1345234[[#This Row],[FMP]]*2</f>
        <v>0</v>
      </c>
      <c r="D169" s="43"/>
      <c r="E169" s="43"/>
      <c r="F169" s="52"/>
      <c r="G169" s="48"/>
      <c r="H169" s="48"/>
      <c r="I169" s="48"/>
      <c r="J169" s="48"/>
      <c r="K169" s="45" t="str">
        <f>IFERROR(Book1345234[[#This Row],[Project Cost]]/Book1345234[[#This Row],['# of Structures Removed from 1% Annual Chance FP]],"")</f>
        <v/>
      </c>
      <c r="L169" s="48"/>
      <c r="M169" s="48"/>
      <c r="N169" s="45"/>
      <c r="O169" s="156"/>
      <c r="P169" s="125"/>
      <c r="Q169" s="52"/>
      <c r="R169" s="48"/>
      <c r="S169" s="51" t="str">
        <f>IFERROR(VLOOKUP(Book1345234[[#This Row],[ Severity Ranking: Pre-Project Average Depth of Flooding (100-year)]],'Data for Pull-down'!$A$4:$B$9,2,FALSE),"")</f>
        <v/>
      </c>
      <c r="T169" s="100"/>
      <c r="U169" s="52"/>
      <c r="V169" s="52"/>
      <c r="W169" s="52"/>
      <c r="X169" s="48"/>
      <c r="Y169" s="51" t="str">
        <f>IFERROR(VLOOKUP(Book1345234[[#This Row],[Severity Ranking: Community Need (% Population)]],'Data for Pull-down'!$C$4:$D$9,2,FALSE),"")</f>
        <v/>
      </c>
      <c r="Z169" s="99"/>
      <c r="AA169" s="45"/>
      <c r="AB169" s="48"/>
      <c r="AC169" s="51" t="str">
        <f>IFERROR(VLOOKUP(Book1345234[[#This Row],[Flood Risk Reduction ]],'Data for Pull-down'!$E$4:$F$9,2,FALSE),"")</f>
        <v/>
      </c>
      <c r="AD169" s="99"/>
      <c r="AE169" s="118"/>
      <c r="AF169" s="52"/>
      <c r="AG169" s="52"/>
      <c r="AH169" s="48"/>
      <c r="AI169" s="51" t="str">
        <f>IFERROR(VLOOKUP(Book1345234[[#This Row],[Flood Damage Reduction]],'Data for Pull-down'!$G$4:$H$9,2,FALSE),"")</f>
        <v/>
      </c>
      <c r="AJ169" s="145"/>
      <c r="AK169" s="123"/>
      <c r="AL169" s="52"/>
      <c r="AM169" s="51" t="str">
        <f>IFERROR(VLOOKUP(Book1345234[[#This Row],[ Reduction in Critical Facilities Flood Risk]],'Data for Pull-down'!$I$5:$J$9,2,FALSE),"")</f>
        <v/>
      </c>
      <c r="AN169" s="100">
        <f>'Life and Safety Tabular Data'!L167</f>
        <v>0</v>
      </c>
      <c r="AO169" s="146"/>
      <c r="AP169" s="48"/>
      <c r="AQ169" s="51" t="str">
        <f>IFERROR(VLOOKUP(Book1345234[[#This Row],[Life and Safety Ranking (Injury/Loss of Life)]],'Data for Pull-down'!$K$4:$L$9,2,FALSE),"")</f>
        <v/>
      </c>
      <c r="AR169" s="100"/>
      <c r="AS169" s="146"/>
      <c r="AT169" s="146"/>
      <c r="AU169" s="146"/>
      <c r="AV169" s="48"/>
      <c r="AW169" s="51" t="str">
        <f>IFERROR(VLOOKUP(Book1345234[[#This Row],[Water Supply Yield Ranking]],'Data for Pull-down'!$M$4:$N$9,2,FALSE),"")</f>
        <v/>
      </c>
      <c r="AX169" s="100"/>
      <c r="AY169" s="52"/>
      <c r="AZ169" s="48"/>
      <c r="BA169" s="51" t="str">
        <f>IFERROR(VLOOKUP(Book1345234[[#This Row],[Social Vulnerability Ranking]],'Data for Pull-down'!$O$4:$P$9,2,FALSE),"")</f>
        <v/>
      </c>
      <c r="BB169" s="100"/>
      <c r="BC169" s="146"/>
      <c r="BD169" s="48"/>
      <c r="BE169" s="51" t="str">
        <f>IFERROR(VLOOKUP(Book1345234[[#This Row],[Nature-Based Solutions Ranking]],'Data for Pull-down'!$Q$4:$R$9,2,FALSE),"")</f>
        <v/>
      </c>
      <c r="BF169" s="100"/>
      <c r="BG169" s="52"/>
      <c r="BH169" s="48"/>
      <c r="BI169" s="51" t="str">
        <f>IFERROR(VLOOKUP(Book1345234[[#This Row],[Multiple Benefit Ranking]],'Data for Pull-down'!$S$4:$T$9,2,FALSE),"")</f>
        <v/>
      </c>
      <c r="BJ169" s="125"/>
      <c r="BK169" s="146"/>
      <c r="BL169" s="48"/>
      <c r="BM169" s="51" t="str">
        <f>IFERROR(VLOOKUP(Book1345234[[#This Row],[Operations and Maintenance Ranking]],'Data for Pull-down'!$U$4:$V$9,2,FALSE),"")</f>
        <v/>
      </c>
      <c r="BN169" s="100"/>
      <c r="BO169" s="48"/>
      <c r="BP169" s="51" t="str">
        <f>IFERROR(VLOOKUP(Book1345234[[#This Row],[Administrative, Regulatory and Other Obstacle Ranking]],'Data for Pull-down'!$W$4:$X$9,2,FALSE),"")</f>
        <v/>
      </c>
      <c r="BQ169" s="100"/>
      <c r="BR169" s="48"/>
      <c r="BS169" s="51" t="str">
        <f>IFERROR(VLOOKUP(Book1345234[[#This Row],[Environmental Benefit Ranking]],'Data for Pull-down'!$Y$4:$Z$9,2,FALSE),"")</f>
        <v/>
      </c>
      <c r="BT169" s="100"/>
      <c r="BU169" s="52"/>
      <c r="BV169" s="51" t="str">
        <f>IFERROR(VLOOKUP(Book1345234[[#This Row],[Environmental Impact Ranking]],'Data for Pull-down'!$AA$4:$AB$9,2,FALSE),"")</f>
        <v/>
      </c>
      <c r="BW169" s="117"/>
      <c r="BX169" s="123"/>
      <c r="BY169" s="48"/>
      <c r="BZ169" s="51" t="str">
        <f>IFERROR(VLOOKUP(Book1345234[[#This Row],[Mobility Ranking]],'Data for Pull-down'!$AC$4:$AD$9,2,FALSE),"")</f>
        <v/>
      </c>
      <c r="CA169" s="117"/>
      <c r="CB169" s="48"/>
      <c r="CC169" s="51" t="str">
        <f>IFERROR(VLOOKUP(Book1345234[[#This Row],[Regional Ranking]],'Data for Pull-down'!$AE$4:$AF$9,2,FALSE),"")</f>
        <v/>
      </c>
    </row>
    <row r="170" spans="1:81">
      <c r="A170" s="164"/>
      <c r="B170" s="142"/>
      <c r="C170" s="143">
        <f>Book1345234[[#This Row],[FMP]]*2</f>
        <v>0</v>
      </c>
      <c r="D170" s="43"/>
      <c r="E170" s="43"/>
      <c r="F170" s="52"/>
      <c r="G170" s="48"/>
      <c r="H170" s="48"/>
      <c r="I170" s="48"/>
      <c r="J170" s="48"/>
      <c r="K170" s="45" t="str">
        <f>IFERROR(Book1345234[[#This Row],[Project Cost]]/Book1345234[[#This Row],['# of Structures Removed from 1% Annual Chance FP]],"")</f>
        <v/>
      </c>
      <c r="L170" s="48"/>
      <c r="M170" s="48"/>
      <c r="N170" s="45"/>
      <c r="O170" s="156"/>
      <c r="P170" s="125"/>
      <c r="Q170" s="52"/>
      <c r="R170" s="48"/>
      <c r="S170" s="51" t="str">
        <f>IFERROR(VLOOKUP(Book1345234[[#This Row],[ Severity Ranking: Pre-Project Average Depth of Flooding (100-year)]],'Data for Pull-down'!$A$4:$B$9,2,FALSE),"")</f>
        <v/>
      </c>
      <c r="T170" s="100"/>
      <c r="U170" s="52"/>
      <c r="V170" s="52"/>
      <c r="W170" s="52"/>
      <c r="X170" s="48"/>
      <c r="Y170" s="51" t="str">
        <f>IFERROR(VLOOKUP(Book1345234[[#This Row],[Severity Ranking: Community Need (% Population)]],'Data for Pull-down'!$C$4:$D$9,2,FALSE),"")</f>
        <v/>
      </c>
      <c r="Z170" s="99"/>
      <c r="AA170" s="45"/>
      <c r="AB170" s="48"/>
      <c r="AC170" s="51" t="str">
        <f>IFERROR(VLOOKUP(Book1345234[[#This Row],[Flood Risk Reduction ]],'Data for Pull-down'!$E$4:$F$9,2,FALSE),"")</f>
        <v/>
      </c>
      <c r="AD170" s="99"/>
      <c r="AE170" s="118"/>
      <c r="AF170" s="52"/>
      <c r="AG170" s="52"/>
      <c r="AH170" s="48"/>
      <c r="AI170" s="51" t="str">
        <f>IFERROR(VLOOKUP(Book1345234[[#This Row],[Flood Damage Reduction]],'Data for Pull-down'!$G$4:$H$9,2,FALSE),"")</f>
        <v/>
      </c>
      <c r="AJ170" s="145"/>
      <c r="AK170" s="123"/>
      <c r="AL170" s="52"/>
      <c r="AM170" s="51" t="str">
        <f>IFERROR(VLOOKUP(Book1345234[[#This Row],[ Reduction in Critical Facilities Flood Risk]],'Data for Pull-down'!$I$5:$J$9,2,FALSE),"")</f>
        <v/>
      </c>
      <c r="AN170" s="100">
        <f>'Life and Safety Tabular Data'!L168</f>
        <v>0</v>
      </c>
      <c r="AO170" s="146"/>
      <c r="AP170" s="48"/>
      <c r="AQ170" s="51" t="str">
        <f>IFERROR(VLOOKUP(Book1345234[[#This Row],[Life and Safety Ranking (Injury/Loss of Life)]],'Data for Pull-down'!$K$4:$L$9,2,FALSE),"")</f>
        <v/>
      </c>
      <c r="AR170" s="100"/>
      <c r="AS170" s="146"/>
      <c r="AT170" s="146"/>
      <c r="AU170" s="146"/>
      <c r="AV170" s="48"/>
      <c r="AW170" s="51" t="str">
        <f>IFERROR(VLOOKUP(Book1345234[[#This Row],[Water Supply Yield Ranking]],'Data for Pull-down'!$M$4:$N$9,2,FALSE),"")</f>
        <v/>
      </c>
      <c r="AX170" s="100"/>
      <c r="AY170" s="52"/>
      <c r="AZ170" s="48"/>
      <c r="BA170" s="51" t="str">
        <f>IFERROR(VLOOKUP(Book1345234[[#This Row],[Social Vulnerability Ranking]],'Data for Pull-down'!$O$4:$P$9,2,FALSE),"")</f>
        <v/>
      </c>
      <c r="BB170" s="100"/>
      <c r="BC170" s="146"/>
      <c r="BD170" s="48"/>
      <c r="BE170" s="51" t="str">
        <f>IFERROR(VLOOKUP(Book1345234[[#This Row],[Nature-Based Solutions Ranking]],'Data for Pull-down'!$Q$4:$R$9,2,FALSE),"")</f>
        <v/>
      </c>
      <c r="BF170" s="100"/>
      <c r="BG170" s="52"/>
      <c r="BH170" s="48"/>
      <c r="BI170" s="51" t="str">
        <f>IFERROR(VLOOKUP(Book1345234[[#This Row],[Multiple Benefit Ranking]],'Data for Pull-down'!$S$4:$T$9,2,FALSE),"")</f>
        <v/>
      </c>
      <c r="BJ170" s="125"/>
      <c r="BK170" s="146"/>
      <c r="BL170" s="48"/>
      <c r="BM170" s="51" t="str">
        <f>IFERROR(VLOOKUP(Book1345234[[#This Row],[Operations and Maintenance Ranking]],'Data for Pull-down'!$U$4:$V$9,2,FALSE),"")</f>
        <v/>
      </c>
      <c r="BN170" s="100"/>
      <c r="BO170" s="48"/>
      <c r="BP170" s="51" t="str">
        <f>IFERROR(VLOOKUP(Book1345234[[#This Row],[Administrative, Regulatory and Other Obstacle Ranking]],'Data for Pull-down'!$W$4:$X$9,2,FALSE),"")</f>
        <v/>
      </c>
      <c r="BQ170" s="100"/>
      <c r="BR170" s="48"/>
      <c r="BS170" s="51" t="str">
        <f>IFERROR(VLOOKUP(Book1345234[[#This Row],[Environmental Benefit Ranking]],'Data for Pull-down'!$Y$4:$Z$9,2,FALSE),"")</f>
        <v/>
      </c>
      <c r="BT170" s="100"/>
      <c r="BU170" s="52"/>
      <c r="BV170" s="51" t="str">
        <f>IFERROR(VLOOKUP(Book1345234[[#This Row],[Environmental Impact Ranking]],'Data for Pull-down'!$AA$4:$AB$9,2,FALSE),"")</f>
        <v/>
      </c>
      <c r="BW170" s="117"/>
      <c r="BX170" s="123"/>
      <c r="BY170" s="48"/>
      <c r="BZ170" s="51" t="str">
        <f>IFERROR(VLOOKUP(Book1345234[[#This Row],[Mobility Ranking]],'Data for Pull-down'!$AC$4:$AD$9,2,FALSE),"")</f>
        <v/>
      </c>
      <c r="CA170" s="117"/>
      <c r="CB170" s="48"/>
      <c r="CC170" s="51" t="str">
        <f>IFERROR(VLOOKUP(Book1345234[[#This Row],[Regional Ranking]],'Data for Pull-down'!$AE$4:$AF$9,2,FALSE),"")</f>
        <v/>
      </c>
    </row>
    <row r="171" spans="1:81">
      <c r="A171" s="164"/>
      <c r="B171" s="142"/>
      <c r="C171" s="143">
        <f>Book1345234[[#This Row],[FMP]]*2</f>
        <v>0</v>
      </c>
      <c r="D171" s="43"/>
      <c r="E171" s="43"/>
      <c r="F171" s="52"/>
      <c r="G171" s="48"/>
      <c r="H171" s="48"/>
      <c r="I171" s="48"/>
      <c r="J171" s="48"/>
      <c r="K171" s="45" t="str">
        <f>IFERROR(Book1345234[[#This Row],[Project Cost]]/Book1345234[[#This Row],['# of Structures Removed from 1% Annual Chance FP]],"")</f>
        <v/>
      </c>
      <c r="L171" s="48"/>
      <c r="M171" s="48"/>
      <c r="N171" s="45"/>
      <c r="O171" s="156"/>
      <c r="P171" s="125"/>
      <c r="Q171" s="52"/>
      <c r="R171" s="48"/>
      <c r="S171" s="51" t="str">
        <f>IFERROR(VLOOKUP(Book1345234[[#This Row],[ Severity Ranking: Pre-Project Average Depth of Flooding (100-year)]],'Data for Pull-down'!$A$4:$B$9,2,FALSE),"")</f>
        <v/>
      </c>
      <c r="T171" s="100"/>
      <c r="U171" s="52"/>
      <c r="V171" s="52"/>
      <c r="W171" s="52"/>
      <c r="X171" s="48"/>
      <c r="Y171" s="51" t="str">
        <f>IFERROR(VLOOKUP(Book1345234[[#This Row],[Severity Ranking: Community Need (% Population)]],'Data for Pull-down'!$C$4:$D$9,2,FALSE),"")</f>
        <v/>
      </c>
      <c r="Z171" s="99"/>
      <c r="AA171" s="45"/>
      <c r="AB171" s="48"/>
      <c r="AC171" s="51" t="str">
        <f>IFERROR(VLOOKUP(Book1345234[[#This Row],[Flood Risk Reduction ]],'Data for Pull-down'!$E$4:$F$9,2,FALSE),"")</f>
        <v/>
      </c>
      <c r="AD171" s="99"/>
      <c r="AE171" s="118"/>
      <c r="AF171" s="52"/>
      <c r="AG171" s="52"/>
      <c r="AH171" s="48"/>
      <c r="AI171" s="51" t="str">
        <f>IFERROR(VLOOKUP(Book1345234[[#This Row],[Flood Damage Reduction]],'Data for Pull-down'!$G$4:$H$9,2,FALSE),"")</f>
        <v/>
      </c>
      <c r="AJ171" s="145"/>
      <c r="AK171" s="123"/>
      <c r="AL171" s="52"/>
      <c r="AM171" s="51" t="str">
        <f>IFERROR(VLOOKUP(Book1345234[[#This Row],[ Reduction in Critical Facilities Flood Risk]],'Data for Pull-down'!$I$5:$J$9,2,FALSE),"")</f>
        <v/>
      </c>
      <c r="AN171" s="100">
        <f>'Life and Safety Tabular Data'!L169</f>
        <v>0</v>
      </c>
      <c r="AO171" s="146"/>
      <c r="AP171" s="48"/>
      <c r="AQ171" s="51" t="str">
        <f>IFERROR(VLOOKUP(Book1345234[[#This Row],[Life and Safety Ranking (Injury/Loss of Life)]],'Data for Pull-down'!$K$4:$L$9,2,FALSE),"")</f>
        <v/>
      </c>
      <c r="AR171" s="100"/>
      <c r="AS171" s="146"/>
      <c r="AT171" s="146"/>
      <c r="AU171" s="146"/>
      <c r="AV171" s="48"/>
      <c r="AW171" s="51" t="str">
        <f>IFERROR(VLOOKUP(Book1345234[[#This Row],[Water Supply Yield Ranking]],'Data for Pull-down'!$M$4:$N$9,2,FALSE),"")</f>
        <v/>
      </c>
      <c r="AX171" s="100"/>
      <c r="AY171" s="52"/>
      <c r="AZ171" s="48"/>
      <c r="BA171" s="51" t="str">
        <f>IFERROR(VLOOKUP(Book1345234[[#This Row],[Social Vulnerability Ranking]],'Data for Pull-down'!$O$4:$P$9,2,FALSE),"")</f>
        <v/>
      </c>
      <c r="BB171" s="100"/>
      <c r="BC171" s="146"/>
      <c r="BD171" s="48"/>
      <c r="BE171" s="51" t="str">
        <f>IFERROR(VLOOKUP(Book1345234[[#This Row],[Nature-Based Solutions Ranking]],'Data for Pull-down'!$Q$4:$R$9,2,FALSE),"")</f>
        <v/>
      </c>
      <c r="BF171" s="100"/>
      <c r="BG171" s="52"/>
      <c r="BH171" s="48"/>
      <c r="BI171" s="51" t="str">
        <f>IFERROR(VLOOKUP(Book1345234[[#This Row],[Multiple Benefit Ranking]],'Data for Pull-down'!$S$4:$T$9,2,FALSE),"")</f>
        <v/>
      </c>
      <c r="BJ171" s="125"/>
      <c r="BK171" s="146"/>
      <c r="BL171" s="48"/>
      <c r="BM171" s="51" t="str">
        <f>IFERROR(VLOOKUP(Book1345234[[#This Row],[Operations and Maintenance Ranking]],'Data for Pull-down'!$U$4:$V$9,2,FALSE),"")</f>
        <v/>
      </c>
      <c r="BN171" s="100"/>
      <c r="BO171" s="48"/>
      <c r="BP171" s="51" t="str">
        <f>IFERROR(VLOOKUP(Book1345234[[#This Row],[Administrative, Regulatory and Other Obstacle Ranking]],'Data for Pull-down'!$W$4:$X$9,2,FALSE),"")</f>
        <v/>
      </c>
      <c r="BQ171" s="100"/>
      <c r="BR171" s="48"/>
      <c r="BS171" s="51" t="str">
        <f>IFERROR(VLOOKUP(Book1345234[[#This Row],[Environmental Benefit Ranking]],'Data for Pull-down'!$Y$4:$Z$9,2,FALSE),"")</f>
        <v/>
      </c>
      <c r="BT171" s="100"/>
      <c r="BU171" s="52"/>
      <c r="BV171" s="51" t="str">
        <f>IFERROR(VLOOKUP(Book1345234[[#This Row],[Environmental Impact Ranking]],'Data for Pull-down'!$AA$4:$AB$9,2,FALSE),"")</f>
        <v/>
      </c>
      <c r="BW171" s="117"/>
      <c r="BX171" s="123"/>
      <c r="BY171" s="48"/>
      <c r="BZ171" s="51" t="str">
        <f>IFERROR(VLOOKUP(Book1345234[[#This Row],[Mobility Ranking]],'Data for Pull-down'!$AC$4:$AD$9,2,FALSE),"")</f>
        <v/>
      </c>
      <c r="CA171" s="117"/>
      <c r="CB171" s="48"/>
      <c r="CC171" s="51" t="str">
        <f>IFERROR(VLOOKUP(Book1345234[[#This Row],[Regional Ranking]],'Data for Pull-down'!$AE$4:$AF$9,2,FALSE),"")</f>
        <v/>
      </c>
    </row>
    <row r="172" spans="1:81">
      <c r="A172" s="164"/>
      <c r="B172" s="142"/>
      <c r="C172" s="143">
        <f>Book1345234[[#This Row],[FMP]]*2</f>
        <v>0</v>
      </c>
      <c r="D172" s="43"/>
      <c r="E172" s="43"/>
      <c r="F172" s="52"/>
      <c r="G172" s="48"/>
      <c r="H172" s="48"/>
      <c r="I172" s="48"/>
      <c r="J172" s="48"/>
      <c r="K172" s="45" t="str">
        <f>IFERROR(Book1345234[[#This Row],[Project Cost]]/Book1345234[[#This Row],['# of Structures Removed from 1% Annual Chance FP]],"")</f>
        <v/>
      </c>
      <c r="L172" s="48"/>
      <c r="M172" s="48"/>
      <c r="N172" s="45"/>
      <c r="O172" s="156"/>
      <c r="P172" s="125"/>
      <c r="Q172" s="52"/>
      <c r="R172" s="48"/>
      <c r="S172" s="51" t="str">
        <f>IFERROR(VLOOKUP(Book1345234[[#This Row],[ Severity Ranking: Pre-Project Average Depth of Flooding (100-year)]],'Data for Pull-down'!$A$4:$B$9,2,FALSE),"")</f>
        <v/>
      </c>
      <c r="T172" s="100"/>
      <c r="U172" s="52"/>
      <c r="V172" s="52"/>
      <c r="W172" s="52"/>
      <c r="X172" s="48"/>
      <c r="Y172" s="51" t="str">
        <f>IFERROR(VLOOKUP(Book1345234[[#This Row],[Severity Ranking: Community Need (% Population)]],'Data for Pull-down'!$C$4:$D$9,2,FALSE),"")</f>
        <v/>
      </c>
      <c r="Z172" s="99"/>
      <c r="AA172" s="45"/>
      <c r="AB172" s="48"/>
      <c r="AC172" s="51" t="str">
        <f>IFERROR(VLOOKUP(Book1345234[[#This Row],[Flood Risk Reduction ]],'Data for Pull-down'!$E$4:$F$9,2,FALSE),"")</f>
        <v/>
      </c>
      <c r="AD172" s="99"/>
      <c r="AE172" s="118"/>
      <c r="AF172" s="52"/>
      <c r="AG172" s="52"/>
      <c r="AH172" s="48"/>
      <c r="AI172" s="51" t="str">
        <f>IFERROR(VLOOKUP(Book1345234[[#This Row],[Flood Damage Reduction]],'Data for Pull-down'!$G$4:$H$9,2,FALSE),"")</f>
        <v/>
      </c>
      <c r="AJ172" s="145"/>
      <c r="AK172" s="123"/>
      <c r="AL172" s="52"/>
      <c r="AM172" s="51" t="str">
        <f>IFERROR(VLOOKUP(Book1345234[[#This Row],[ Reduction in Critical Facilities Flood Risk]],'Data for Pull-down'!$I$5:$J$9,2,FALSE),"")</f>
        <v/>
      </c>
      <c r="AN172" s="100">
        <f>'Life and Safety Tabular Data'!L170</f>
        <v>0</v>
      </c>
      <c r="AO172" s="146"/>
      <c r="AP172" s="48"/>
      <c r="AQ172" s="51" t="str">
        <f>IFERROR(VLOOKUP(Book1345234[[#This Row],[Life and Safety Ranking (Injury/Loss of Life)]],'Data for Pull-down'!$K$4:$L$9,2,FALSE),"")</f>
        <v/>
      </c>
      <c r="AR172" s="100"/>
      <c r="AS172" s="146"/>
      <c r="AT172" s="146"/>
      <c r="AU172" s="146"/>
      <c r="AV172" s="48"/>
      <c r="AW172" s="51" t="str">
        <f>IFERROR(VLOOKUP(Book1345234[[#This Row],[Water Supply Yield Ranking]],'Data for Pull-down'!$M$4:$N$9,2,FALSE),"")</f>
        <v/>
      </c>
      <c r="AX172" s="100"/>
      <c r="AY172" s="52"/>
      <c r="AZ172" s="48"/>
      <c r="BA172" s="51" t="str">
        <f>IFERROR(VLOOKUP(Book1345234[[#This Row],[Social Vulnerability Ranking]],'Data for Pull-down'!$O$4:$P$9,2,FALSE),"")</f>
        <v/>
      </c>
      <c r="BB172" s="100"/>
      <c r="BC172" s="146"/>
      <c r="BD172" s="48"/>
      <c r="BE172" s="51" t="str">
        <f>IFERROR(VLOOKUP(Book1345234[[#This Row],[Nature-Based Solutions Ranking]],'Data for Pull-down'!$Q$4:$R$9,2,FALSE),"")</f>
        <v/>
      </c>
      <c r="BF172" s="100"/>
      <c r="BG172" s="52"/>
      <c r="BH172" s="48"/>
      <c r="BI172" s="51" t="str">
        <f>IFERROR(VLOOKUP(Book1345234[[#This Row],[Multiple Benefit Ranking]],'Data for Pull-down'!$S$4:$T$9,2,FALSE),"")</f>
        <v/>
      </c>
      <c r="BJ172" s="125"/>
      <c r="BK172" s="146"/>
      <c r="BL172" s="48"/>
      <c r="BM172" s="51" t="str">
        <f>IFERROR(VLOOKUP(Book1345234[[#This Row],[Operations and Maintenance Ranking]],'Data for Pull-down'!$U$4:$V$9,2,FALSE),"")</f>
        <v/>
      </c>
      <c r="BN172" s="100"/>
      <c r="BO172" s="48"/>
      <c r="BP172" s="51" t="str">
        <f>IFERROR(VLOOKUP(Book1345234[[#This Row],[Administrative, Regulatory and Other Obstacle Ranking]],'Data for Pull-down'!$W$4:$X$9,2,FALSE),"")</f>
        <v/>
      </c>
      <c r="BQ172" s="100"/>
      <c r="BR172" s="48"/>
      <c r="BS172" s="51" t="str">
        <f>IFERROR(VLOOKUP(Book1345234[[#This Row],[Environmental Benefit Ranking]],'Data for Pull-down'!$Y$4:$Z$9,2,FALSE),"")</f>
        <v/>
      </c>
      <c r="BT172" s="100"/>
      <c r="BU172" s="52"/>
      <c r="BV172" s="51" t="str">
        <f>IFERROR(VLOOKUP(Book1345234[[#This Row],[Environmental Impact Ranking]],'Data for Pull-down'!$AA$4:$AB$9,2,FALSE),"")</f>
        <v/>
      </c>
      <c r="BW172" s="117"/>
      <c r="BX172" s="123"/>
      <c r="BY172" s="48"/>
      <c r="BZ172" s="51" t="str">
        <f>IFERROR(VLOOKUP(Book1345234[[#This Row],[Mobility Ranking]],'Data for Pull-down'!$AC$4:$AD$9,2,FALSE),"")</f>
        <v/>
      </c>
      <c r="CA172" s="117"/>
      <c r="CB172" s="48"/>
      <c r="CC172" s="51" t="str">
        <f>IFERROR(VLOOKUP(Book1345234[[#This Row],[Regional Ranking]],'Data for Pull-down'!$AE$4:$AF$9,2,FALSE),"")</f>
        <v/>
      </c>
    </row>
    <row r="173" spans="1:81">
      <c r="A173" s="164"/>
      <c r="B173" s="142"/>
      <c r="C173" s="143">
        <f>Book1345234[[#This Row],[FMP]]*2</f>
        <v>0</v>
      </c>
      <c r="D173" s="43"/>
      <c r="E173" s="43"/>
      <c r="F173" s="52"/>
      <c r="G173" s="48"/>
      <c r="H173" s="48"/>
      <c r="I173" s="48"/>
      <c r="J173" s="48"/>
      <c r="K173" s="45" t="str">
        <f>IFERROR(Book1345234[[#This Row],[Project Cost]]/Book1345234[[#This Row],['# of Structures Removed from 1% Annual Chance FP]],"")</f>
        <v/>
      </c>
      <c r="L173" s="48"/>
      <c r="M173" s="48"/>
      <c r="N173" s="45"/>
      <c r="O173" s="156"/>
      <c r="P173" s="125"/>
      <c r="Q173" s="52"/>
      <c r="R173" s="48"/>
      <c r="S173" s="51" t="str">
        <f>IFERROR(VLOOKUP(Book1345234[[#This Row],[ Severity Ranking: Pre-Project Average Depth of Flooding (100-year)]],'Data for Pull-down'!$A$4:$B$9,2,FALSE),"")</f>
        <v/>
      </c>
      <c r="T173" s="100"/>
      <c r="U173" s="52"/>
      <c r="V173" s="52"/>
      <c r="W173" s="52"/>
      <c r="X173" s="48"/>
      <c r="Y173" s="51" t="str">
        <f>IFERROR(VLOOKUP(Book1345234[[#This Row],[Severity Ranking: Community Need (% Population)]],'Data for Pull-down'!$C$4:$D$9,2,FALSE),"")</f>
        <v/>
      </c>
      <c r="Z173" s="99"/>
      <c r="AA173" s="45"/>
      <c r="AB173" s="48"/>
      <c r="AC173" s="51" t="str">
        <f>IFERROR(VLOOKUP(Book1345234[[#This Row],[Flood Risk Reduction ]],'Data for Pull-down'!$E$4:$F$9,2,FALSE),"")</f>
        <v/>
      </c>
      <c r="AD173" s="99"/>
      <c r="AE173" s="118"/>
      <c r="AF173" s="52"/>
      <c r="AG173" s="52"/>
      <c r="AH173" s="48"/>
      <c r="AI173" s="51" t="str">
        <f>IFERROR(VLOOKUP(Book1345234[[#This Row],[Flood Damage Reduction]],'Data for Pull-down'!$G$4:$H$9,2,FALSE),"")</f>
        <v/>
      </c>
      <c r="AJ173" s="145"/>
      <c r="AK173" s="123"/>
      <c r="AL173" s="52"/>
      <c r="AM173" s="51" t="str">
        <f>IFERROR(VLOOKUP(Book1345234[[#This Row],[ Reduction in Critical Facilities Flood Risk]],'Data for Pull-down'!$I$5:$J$9,2,FALSE),"")</f>
        <v/>
      </c>
      <c r="AN173" s="100">
        <f>'Life and Safety Tabular Data'!L171</f>
        <v>0</v>
      </c>
      <c r="AO173" s="146"/>
      <c r="AP173" s="48"/>
      <c r="AQ173" s="51" t="str">
        <f>IFERROR(VLOOKUP(Book1345234[[#This Row],[Life and Safety Ranking (Injury/Loss of Life)]],'Data for Pull-down'!$K$4:$L$9,2,FALSE),"")</f>
        <v/>
      </c>
      <c r="AR173" s="100"/>
      <c r="AS173" s="146"/>
      <c r="AT173" s="146"/>
      <c r="AU173" s="146"/>
      <c r="AV173" s="48"/>
      <c r="AW173" s="51" t="str">
        <f>IFERROR(VLOOKUP(Book1345234[[#This Row],[Water Supply Yield Ranking]],'Data for Pull-down'!$M$4:$N$9,2,FALSE),"")</f>
        <v/>
      </c>
      <c r="AX173" s="100"/>
      <c r="AY173" s="52"/>
      <c r="AZ173" s="48"/>
      <c r="BA173" s="51" t="str">
        <f>IFERROR(VLOOKUP(Book1345234[[#This Row],[Social Vulnerability Ranking]],'Data for Pull-down'!$O$4:$P$9,2,FALSE),"")</f>
        <v/>
      </c>
      <c r="BB173" s="100"/>
      <c r="BC173" s="146"/>
      <c r="BD173" s="48"/>
      <c r="BE173" s="51" t="str">
        <f>IFERROR(VLOOKUP(Book1345234[[#This Row],[Nature-Based Solutions Ranking]],'Data for Pull-down'!$Q$4:$R$9,2,FALSE),"")</f>
        <v/>
      </c>
      <c r="BF173" s="100"/>
      <c r="BG173" s="52"/>
      <c r="BH173" s="48"/>
      <c r="BI173" s="51" t="str">
        <f>IFERROR(VLOOKUP(Book1345234[[#This Row],[Multiple Benefit Ranking]],'Data for Pull-down'!$S$4:$T$9,2,FALSE),"")</f>
        <v/>
      </c>
      <c r="BJ173" s="125"/>
      <c r="BK173" s="146"/>
      <c r="BL173" s="48"/>
      <c r="BM173" s="51" t="str">
        <f>IFERROR(VLOOKUP(Book1345234[[#This Row],[Operations and Maintenance Ranking]],'Data for Pull-down'!$U$4:$V$9,2,FALSE),"")</f>
        <v/>
      </c>
      <c r="BN173" s="100"/>
      <c r="BO173" s="48"/>
      <c r="BP173" s="51" t="str">
        <f>IFERROR(VLOOKUP(Book1345234[[#This Row],[Administrative, Regulatory and Other Obstacle Ranking]],'Data for Pull-down'!$W$4:$X$9,2,FALSE),"")</f>
        <v/>
      </c>
      <c r="BQ173" s="100"/>
      <c r="BR173" s="48"/>
      <c r="BS173" s="51" t="str">
        <f>IFERROR(VLOOKUP(Book1345234[[#This Row],[Environmental Benefit Ranking]],'Data for Pull-down'!$Y$4:$Z$9,2,FALSE),"")</f>
        <v/>
      </c>
      <c r="BT173" s="100"/>
      <c r="BU173" s="52"/>
      <c r="BV173" s="51" t="str">
        <f>IFERROR(VLOOKUP(Book1345234[[#This Row],[Environmental Impact Ranking]],'Data for Pull-down'!$AA$4:$AB$9,2,FALSE),"")</f>
        <v/>
      </c>
      <c r="BW173" s="117"/>
      <c r="BX173" s="123"/>
      <c r="BY173" s="48"/>
      <c r="BZ173" s="51" t="str">
        <f>IFERROR(VLOOKUP(Book1345234[[#This Row],[Mobility Ranking]],'Data for Pull-down'!$AC$4:$AD$9,2,FALSE),"")</f>
        <v/>
      </c>
      <c r="CA173" s="117"/>
      <c r="CB173" s="48"/>
      <c r="CC173" s="51" t="str">
        <f>IFERROR(VLOOKUP(Book1345234[[#This Row],[Regional Ranking]],'Data for Pull-down'!$AE$4:$AF$9,2,FALSE),"")</f>
        <v/>
      </c>
    </row>
    <row r="174" spans="1:81">
      <c r="A174" s="164"/>
      <c r="B174" s="142"/>
      <c r="C174" s="143">
        <f>Book1345234[[#This Row],[FMP]]*2</f>
        <v>0</v>
      </c>
      <c r="D174" s="43"/>
      <c r="E174" s="43"/>
      <c r="F174" s="52"/>
      <c r="G174" s="48"/>
      <c r="H174" s="48"/>
      <c r="I174" s="48"/>
      <c r="J174" s="48"/>
      <c r="K174" s="45" t="str">
        <f>IFERROR(Book1345234[[#This Row],[Project Cost]]/Book1345234[[#This Row],['# of Structures Removed from 1% Annual Chance FP]],"")</f>
        <v/>
      </c>
      <c r="L174" s="48"/>
      <c r="M174" s="48"/>
      <c r="N174" s="45"/>
      <c r="O174" s="156"/>
      <c r="P174" s="125"/>
      <c r="Q174" s="52"/>
      <c r="R174" s="48"/>
      <c r="S174" s="51" t="str">
        <f>IFERROR(VLOOKUP(Book1345234[[#This Row],[ Severity Ranking: Pre-Project Average Depth of Flooding (100-year)]],'Data for Pull-down'!$A$4:$B$9,2,FALSE),"")</f>
        <v/>
      </c>
      <c r="T174" s="100"/>
      <c r="U174" s="52"/>
      <c r="V174" s="52"/>
      <c r="W174" s="52"/>
      <c r="X174" s="48"/>
      <c r="Y174" s="51" t="str">
        <f>IFERROR(VLOOKUP(Book1345234[[#This Row],[Severity Ranking: Community Need (% Population)]],'Data for Pull-down'!$C$4:$D$9,2,FALSE),"")</f>
        <v/>
      </c>
      <c r="Z174" s="99"/>
      <c r="AA174" s="45"/>
      <c r="AB174" s="48"/>
      <c r="AC174" s="51" t="str">
        <f>IFERROR(VLOOKUP(Book1345234[[#This Row],[Flood Risk Reduction ]],'Data for Pull-down'!$E$4:$F$9,2,FALSE),"")</f>
        <v/>
      </c>
      <c r="AD174" s="99"/>
      <c r="AE174" s="118"/>
      <c r="AF174" s="52"/>
      <c r="AG174" s="52"/>
      <c r="AH174" s="48"/>
      <c r="AI174" s="51" t="str">
        <f>IFERROR(VLOOKUP(Book1345234[[#This Row],[Flood Damage Reduction]],'Data for Pull-down'!$G$4:$H$9,2,FALSE),"")</f>
        <v/>
      </c>
      <c r="AJ174" s="145"/>
      <c r="AK174" s="123"/>
      <c r="AL174" s="52"/>
      <c r="AM174" s="51" t="str">
        <f>IFERROR(VLOOKUP(Book1345234[[#This Row],[ Reduction in Critical Facilities Flood Risk]],'Data for Pull-down'!$I$5:$J$9,2,FALSE),"")</f>
        <v/>
      </c>
      <c r="AN174" s="100">
        <f>'Life and Safety Tabular Data'!L172</f>
        <v>0</v>
      </c>
      <c r="AO174" s="146"/>
      <c r="AP174" s="48"/>
      <c r="AQ174" s="51" t="str">
        <f>IFERROR(VLOOKUP(Book1345234[[#This Row],[Life and Safety Ranking (Injury/Loss of Life)]],'Data for Pull-down'!$K$4:$L$9,2,FALSE),"")</f>
        <v/>
      </c>
      <c r="AR174" s="100"/>
      <c r="AS174" s="146"/>
      <c r="AT174" s="146"/>
      <c r="AU174" s="146"/>
      <c r="AV174" s="48"/>
      <c r="AW174" s="51" t="str">
        <f>IFERROR(VLOOKUP(Book1345234[[#This Row],[Water Supply Yield Ranking]],'Data for Pull-down'!$M$4:$N$9,2,FALSE),"")</f>
        <v/>
      </c>
      <c r="AX174" s="100"/>
      <c r="AY174" s="52"/>
      <c r="AZ174" s="48"/>
      <c r="BA174" s="51" t="str">
        <f>IFERROR(VLOOKUP(Book1345234[[#This Row],[Social Vulnerability Ranking]],'Data for Pull-down'!$O$4:$P$9,2,FALSE),"")</f>
        <v/>
      </c>
      <c r="BB174" s="100"/>
      <c r="BC174" s="146"/>
      <c r="BD174" s="48"/>
      <c r="BE174" s="51" t="str">
        <f>IFERROR(VLOOKUP(Book1345234[[#This Row],[Nature-Based Solutions Ranking]],'Data for Pull-down'!$Q$4:$R$9,2,FALSE),"")</f>
        <v/>
      </c>
      <c r="BF174" s="100"/>
      <c r="BG174" s="52"/>
      <c r="BH174" s="48"/>
      <c r="BI174" s="51" t="str">
        <f>IFERROR(VLOOKUP(Book1345234[[#This Row],[Multiple Benefit Ranking]],'Data for Pull-down'!$S$4:$T$9,2,FALSE),"")</f>
        <v/>
      </c>
      <c r="BJ174" s="125"/>
      <c r="BK174" s="146"/>
      <c r="BL174" s="48"/>
      <c r="BM174" s="51" t="str">
        <f>IFERROR(VLOOKUP(Book1345234[[#This Row],[Operations and Maintenance Ranking]],'Data for Pull-down'!$U$4:$V$9,2,FALSE),"")</f>
        <v/>
      </c>
      <c r="BN174" s="100"/>
      <c r="BO174" s="48"/>
      <c r="BP174" s="51" t="str">
        <f>IFERROR(VLOOKUP(Book1345234[[#This Row],[Administrative, Regulatory and Other Obstacle Ranking]],'Data for Pull-down'!$W$4:$X$9,2,FALSE),"")</f>
        <v/>
      </c>
      <c r="BQ174" s="100"/>
      <c r="BR174" s="48"/>
      <c r="BS174" s="51" t="str">
        <f>IFERROR(VLOOKUP(Book1345234[[#This Row],[Environmental Benefit Ranking]],'Data for Pull-down'!$Y$4:$Z$9,2,FALSE),"")</f>
        <v/>
      </c>
      <c r="BT174" s="100"/>
      <c r="BU174" s="52"/>
      <c r="BV174" s="51" t="str">
        <f>IFERROR(VLOOKUP(Book1345234[[#This Row],[Environmental Impact Ranking]],'Data for Pull-down'!$AA$4:$AB$9,2,FALSE),"")</f>
        <v/>
      </c>
      <c r="BW174" s="117"/>
      <c r="BX174" s="123"/>
      <c r="BY174" s="48"/>
      <c r="BZ174" s="51" t="str">
        <f>IFERROR(VLOOKUP(Book1345234[[#This Row],[Mobility Ranking]],'Data for Pull-down'!$AC$4:$AD$9,2,FALSE),"")</f>
        <v/>
      </c>
      <c r="CA174" s="117"/>
      <c r="CB174" s="48"/>
      <c r="CC174" s="51" t="str">
        <f>IFERROR(VLOOKUP(Book1345234[[#This Row],[Regional Ranking]],'Data for Pull-down'!$AE$4:$AF$9,2,FALSE),"")</f>
        <v/>
      </c>
    </row>
    <row r="175" spans="1:81">
      <c r="A175" s="164"/>
      <c r="B175" s="142"/>
      <c r="C175" s="143">
        <f>Book1345234[[#This Row],[FMP]]*2</f>
        <v>0</v>
      </c>
      <c r="D175" s="43"/>
      <c r="E175" s="43"/>
      <c r="F175" s="52"/>
      <c r="G175" s="48"/>
      <c r="H175" s="48"/>
      <c r="I175" s="48"/>
      <c r="J175" s="48"/>
      <c r="K175" s="45" t="str">
        <f>IFERROR(Book1345234[[#This Row],[Project Cost]]/Book1345234[[#This Row],['# of Structures Removed from 1% Annual Chance FP]],"")</f>
        <v/>
      </c>
      <c r="L175" s="48"/>
      <c r="M175" s="48"/>
      <c r="N175" s="45"/>
      <c r="O175" s="156"/>
      <c r="P175" s="125"/>
      <c r="Q175" s="52"/>
      <c r="R175" s="48"/>
      <c r="S175" s="51" t="str">
        <f>IFERROR(VLOOKUP(Book1345234[[#This Row],[ Severity Ranking: Pre-Project Average Depth of Flooding (100-year)]],'Data for Pull-down'!$A$4:$B$9,2,FALSE),"")</f>
        <v/>
      </c>
      <c r="T175" s="100"/>
      <c r="U175" s="52"/>
      <c r="V175" s="52"/>
      <c r="W175" s="52"/>
      <c r="X175" s="48"/>
      <c r="Y175" s="51" t="str">
        <f>IFERROR(VLOOKUP(Book1345234[[#This Row],[Severity Ranking: Community Need (% Population)]],'Data for Pull-down'!$C$4:$D$9,2,FALSE),"")</f>
        <v/>
      </c>
      <c r="Z175" s="99"/>
      <c r="AA175" s="45"/>
      <c r="AB175" s="48"/>
      <c r="AC175" s="51" t="str">
        <f>IFERROR(VLOOKUP(Book1345234[[#This Row],[Flood Risk Reduction ]],'Data for Pull-down'!$E$4:$F$9,2,FALSE),"")</f>
        <v/>
      </c>
      <c r="AD175" s="99"/>
      <c r="AE175" s="118"/>
      <c r="AF175" s="52"/>
      <c r="AG175" s="52"/>
      <c r="AH175" s="48"/>
      <c r="AI175" s="51" t="str">
        <f>IFERROR(VLOOKUP(Book1345234[[#This Row],[Flood Damage Reduction]],'Data for Pull-down'!$G$4:$H$9,2,FALSE),"")</f>
        <v/>
      </c>
      <c r="AJ175" s="145"/>
      <c r="AK175" s="123"/>
      <c r="AL175" s="52"/>
      <c r="AM175" s="51" t="str">
        <f>IFERROR(VLOOKUP(Book1345234[[#This Row],[ Reduction in Critical Facilities Flood Risk]],'Data for Pull-down'!$I$5:$J$9,2,FALSE),"")</f>
        <v/>
      </c>
      <c r="AN175" s="100">
        <f>'Life and Safety Tabular Data'!L173</f>
        <v>0</v>
      </c>
      <c r="AO175" s="146"/>
      <c r="AP175" s="48"/>
      <c r="AQ175" s="51" t="str">
        <f>IFERROR(VLOOKUP(Book1345234[[#This Row],[Life and Safety Ranking (Injury/Loss of Life)]],'Data for Pull-down'!$K$4:$L$9,2,FALSE),"")</f>
        <v/>
      </c>
      <c r="AR175" s="100"/>
      <c r="AS175" s="146"/>
      <c r="AT175" s="146"/>
      <c r="AU175" s="146"/>
      <c r="AV175" s="48"/>
      <c r="AW175" s="51" t="str">
        <f>IFERROR(VLOOKUP(Book1345234[[#This Row],[Water Supply Yield Ranking]],'Data for Pull-down'!$M$4:$N$9,2,FALSE),"")</f>
        <v/>
      </c>
      <c r="AX175" s="100"/>
      <c r="AY175" s="52"/>
      <c r="AZ175" s="48"/>
      <c r="BA175" s="51" t="str">
        <f>IFERROR(VLOOKUP(Book1345234[[#This Row],[Social Vulnerability Ranking]],'Data for Pull-down'!$O$4:$P$9,2,FALSE),"")</f>
        <v/>
      </c>
      <c r="BB175" s="100"/>
      <c r="BC175" s="146"/>
      <c r="BD175" s="48"/>
      <c r="BE175" s="51" t="str">
        <f>IFERROR(VLOOKUP(Book1345234[[#This Row],[Nature-Based Solutions Ranking]],'Data for Pull-down'!$Q$4:$R$9,2,FALSE),"")</f>
        <v/>
      </c>
      <c r="BF175" s="100"/>
      <c r="BG175" s="52"/>
      <c r="BH175" s="48"/>
      <c r="BI175" s="51" t="str">
        <f>IFERROR(VLOOKUP(Book1345234[[#This Row],[Multiple Benefit Ranking]],'Data for Pull-down'!$S$4:$T$9,2,FALSE),"")</f>
        <v/>
      </c>
      <c r="BJ175" s="125"/>
      <c r="BK175" s="146"/>
      <c r="BL175" s="48"/>
      <c r="BM175" s="51" t="str">
        <f>IFERROR(VLOOKUP(Book1345234[[#This Row],[Operations and Maintenance Ranking]],'Data for Pull-down'!$U$4:$V$9,2,FALSE),"")</f>
        <v/>
      </c>
      <c r="BN175" s="100"/>
      <c r="BO175" s="48"/>
      <c r="BP175" s="51" t="str">
        <f>IFERROR(VLOOKUP(Book1345234[[#This Row],[Administrative, Regulatory and Other Obstacle Ranking]],'Data for Pull-down'!$W$4:$X$9,2,FALSE),"")</f>
        <v/>
      </c>
      <c r="BQ175" s="100"/>
      <c r="BR175" s="48"/>
      <c r="BS175" s="51" t="str">
        <f>IFERROR(VLOOKUP(Book1345234[[#This Row],[Environmental Benefit Ranking]],'Data for Pull-down'!$Y$4:$Z$9,2,FALSE),"")</f>
        <v/>
      </c>
      <c r="BT175" s="100"/>
      <c r="BU175" s="52"/>
      <c r="BV175" s="51" t="str">
        <f>IFERROR(VLOOKUP(Book1345234[[#This Row],[Environmental Impact Ranking]],'Data for Pull-down'!$AA$4:$AB$9,2,FALSE),"")</f>
        <v/>
      </c>
      <c r="BW175" s="117"/>
      <c r="BX175" s="123"/>
      <c r="BY175" s="48"/>
      <c r="BZ175" s="51" t="str">
        <f>IFERROR(VLOOKUP(Book1345234[[#This Row],[Mobility Ranking]],'Data for Pull-down'!$AC$4:$AD$9,2,FALSE),"")</f>
        <v/>
      </c>
      <c r="CA175" s="117"/>
      <c r="CB175" s="48"/>
      <c r="CC175" s="51" t="str">
        <f>IFERROR(VLOOKUP(Book1345234[[#This Row],[Regional Ranking]],'Data for Pull-down'!$AE$4:$AF$9,2,FALSE),"")</f>
        <v/>
      </c>
    </row>
    <row r="176" spans="1:81">
      <c r="A176" s="164"/>
      <c r="B176" s="142"/>
      <c r="C176" s="143">
        <f>Book1345234[[#This Row],[FMP]]*2</f>
        <v>0</v>
      </c>
      <c r="D176" s="43"/>
      <c r="E176" s="43"/>
      <c r="F176" s="52"/>
      <c r="G176" s="48"/>
      <c r="H176" s="48"/>
      <c r="I176" s="48"/>
      <c r="J176" s="48"/>
      <c r="K176" s="45" t="str">
        <f>IFERROR(Book1345234[[#This Row],[Project Cost]]/Book1345234[[#This Row],['# of Structures Removed from 1% Annual Chance FP]],"")</f>
        <v/>
      </c>
      <c r="L176" s="48"/>
      <c r="M176" s="48"/>
      <c r="N176" s="45"/>
      <c r="O176" s="156"/>
      <c r="P176" s="125"/>
      <c r="Q176" s="52"/>
      <c r="R176" s="48"/>
      <c r="S176" s="51" t="str">
        <f>IFERROR(VLOOKUP(Book1345234[[#This Row],[ Severity Ranking: Pre-Project Average Depth of Flooding (100-year)]],'Data for Pull-down'!$A$4:$B$9,2,FALSE),"")</f>
        <v/>
      </c>
      <c r="T176" s="100"/>
      <c r="U176" s="52"/>
      <c r="V176" s="52"/>
      <c r="W176" s="52"/>
      <c r="X176" s="48"/>
      <c r="Y176" s="51" t="str">
        <f>IFERROR(VLOOKUP(Book1345234[[#This Row],[Severity Ranking: Community Need (% Population)]],'Data for Pull-down'!$C$4:$D$9,2,FALSE),"")</f>
        <v/>
      </c>
      <c r="Z176" s="99"/>
      <c r="AA176" s="45"/>
      <c r="AB176" s="48"/>
      <c r="AC176" s="51" t="str">
        <f>IFERROR(VLOOKUP(Book1345234[[#This Row],[Flood Risk Reduction ]],'Data for Pull-down'!$E$4:$F$9,2,FALSE),"")</f>
        <v/>
      </c>
      <c r="AD176" s="99"/>
      <c r="AE176" s="118"/>
      <c r="AF176" s="52"/>
      <c r="AG176" s="52"/>
      <c r="AH176" s="48"/>
      <c r="AI176" s="51" t="str">
        <f>IFERROR(VLOOKUP(Book1345234[[#This Row],[Flood Damage Reduction]],'Data for Pull-down'!$G$4:$H$9,2,FALSE),"")</f>
        <v/>
      </c>
      <c r="AJ176" s="145"/>
      <c r="AK176" s="123"/>
      <c r="AL176" s="52"/>
      <c r="AM176" s="51" t="str">
        <f>IFERROR(VLOOKUP(Book1345234[[#This Row],[ Reduction in Critical Facilities Flood Risk]],'Data for Pull-down'!$I$5:$J$9,2,FALSE),"")</f>
        <v/>
      </c>
      <c r="AN176" s="100">
        <f>'Life and Safety Tabular Data'!L174</f>
        <v>0</v>
      </c>
      <c r="AO176" s="146"/>
      <c r="AP176" s="48"/>
      <c r="AQ176" s="51" t="str">
        <f>IFERROR(VLOOKUP(Book1345234[[#This Row],[Life and Safety Ranking (Injury/Loss of Life)]],'Data for Pull-down'!$K$4:$L$9,2,FALSE),"")</f>
        <v/>
      </c>
      <c r="AR176" s="100"/>
      <c r="AS176" s="146"/>
      <c r="AT176" s="146"/>
      <c r="AU176" s="146"/>
      <c r="AV176" s="48"/>
      <c r="AW176" s="51" t="str">
        <f>IFERROR(VLOOKUP(Book1345234[[#This Row],[Water Supply Yield Ranking]],'Data for Pull-down'!$M$4:$N$9,2,FALSE),"")</f>
        <v/>
      </c>
      <c r="AX176" s="100"/>
      <c r="AY176" s="52"/>
      <c r="AZ176" s="48"/>
      <c r="BA176" s="51" t="str">
        <f>IFERROR(VLOOKUP(Book1345234[[#This Row],[Social Vulnerability Ranking]],'Data for Pull-down'!$O$4:$P$9,2,FALSE),"")</f>
        <v/>
      </c>
      <c r="BB176" s="100"/>
      <c r="BC176" s="146"/>
      <c r="BD176" s="48"/>
      <c r="BE176" s="51" t="str">
        <f>IFERROR(VLOOKUP(Book1345234[[#This Row],[Nature-Based Solutions Ranking]],'Data for Pull-down'!$Q$4:$R$9,2,FALSE),"")</f>
        <v/>
      </c>
      <c r="BF176" s="100"/>
      <c r="BG176" s="52"/>
      <c r="BH176" s="48"/>
      <c r="BI176" s="51" t="str">
        <f>IFERROR(VLOOKUP(Book1345234[[#This Row],[Multiple Benefit Ranking]],'Data for Pull-down'!$S$4:$T$9,2,FALSE),"")</f>
        <v/>
      </c>
      <c r="BJ176" s="125"/>
      <c r="BK176" s="146"/>
      <c r="BL176" s="48"/>
      <c r="BM176" s="51" t="str">
        <f>IFERROR(VLOOKUP(Book1345234[[#This Row],[Operations and Maintenance Ranking]],'Data for Pull-down'!$U$4:$V$9,2,FALSE),"")</f>
        <v/>
      </c>
      <c r="BN176" s="100"/>
      <c r="BO176" s="48"/>
      <c r="BP176" s="51" t="str">
        <f>IFERROR(VLOOKUP(Book1345234[[#This Row],[Administrative, Regulatory and Other Obstacle Ranking]],'Data for Pull-down'!$W$4:$X$9,2,FALSE),"")</f>
        <v/>
      </c>
      <c r="BQ176" s="100"/>
      <c r="BR176" s="48"/>
      <c r="BS176" s="51" t="str">
        <f>IFERROR(VLOOKUP(Book1345234[[#This Row],[Environmental Benefit Ranking]],'Data for Pull-down'!$Y$4:$Z$9,2,FALSE),"")</f>
        <v/>
      </c>
      <c r="BT176" s="100"/>
      <c r="BU176" s="52"/>
      <c r="BV176" s="51" t="str">
        <f>IFERROR(VLOOKUP(Book1345234[[#This Row],[Environmental Impact Ranking]],'Data for Pull-down'!$AA$4:$AB$9,2,FALSE),"")</f>
        <v/>
      </c>
      <c r="BW176" s="117"/>
      <c r="BX176" s="123"/>
      <c r="BY176" s="48"/>
      <c r="BZ176" s="51" t="str">
        <f>IFERROR(VLOOKUP(Book1345234[[#This Row],[Mobility Ranking]],'Data for Pull-down'!$AC$4:$AD$9,2,FALSE),"")</f>
        <v/>
      </c>
      <c r="CA176" s="117"/>
      <c r="CB176" s="48"/>
      <c r="CC176" s="51" t="str">
        <f>IFERROR(VLOOKUP(Book1345234[[#This Row],[Regional Ranking]],'Data for Pull-down'!$AE$4:$AF$9,2,FALSE),"")</f>
        <v/>
      </c>
    </row>
    <row r="177" spans="1:81">
      <c r="A177" s="164"/>
      <c r="B177" s="142"/>
      <c r="C177" s="143">
        <f>Book1345234[[#This Row],[FMP]]*2</f>
        <v>0</v>
      </c>
      <c r="D177" s="43"/>
      <c r="E177" s="43"/>
      <c r="F177" s="52"/>
      <c r="G177" s="48"/>
      <c r="H177" s="48"/>
      <c r="I177" s="48"/>
      <c r="J177" s="48"/>
      <c r="K177" s="45" t="str">
        <f>IFERROR(Book1345234[[#This Row],[Project Cost]]/Book1345234[[#This Row],['# of Structures Removed from 1% Annual Chance FP]],"")</f>
        <v/>
      </c>
      <c r="L177" s="48"/>
      <c r="M177" s="48"/>
      <c r="N177" s="45"/>
      <c r="O177" s="156"/>
      <c r="P177" s="125"/>
      <c r="Q177" s="52"/>
      <c r="R177" s="48"/>
      <c r="S177" s="51" t="str">
        <f>IFERROR(VLOOKUP(Book1345234[[#This Row],[ Severity Ranking: Pre-Project Average Depth of Flooding (100-year)]],'Data for Pull-down'!$A$4:$B$9,2,FALSE),"")</f>
        <v/>
      </c>
      <c r="T177" s="100"/>
      <c r="U177" s="52"/>
      <c r="V177" s="52"/>
      <c r="W177" s="52"/>
      <c r="X177" s="48"/>
      <c r="Y177" s="51" t="str">
        <f>IFERROR(VLOOKUP(Book1345234[[#This Row],[Severity Ranking: Community Need (% Population)]],'Data for Pull-down'!$C$4:$D$9,2,FALSE),"")</f>
        <v/>
      </c>
      <c r="Z177" s="99"/>
      <c r="AA177" s="45"/>
      <c r="AB177" s="48"/>
      <c r="AC177" s="51" t="str">
        <f>IFERROR(VLOOKUP(Book1345234[[#This Row],[Flood Risk Reduction ]],'Data for Pull-down'!$E$4:$F$9,2,FALSE),"")</f>
        <v/>
      </c>
      <c r="AD177" s="99"/>
      <c r="AE177" s="118"/>
      <c r="AF177" s="52"/>
      <c r="AG177" s="52"/>
      <c r="AH177" s="48"/>
      <c r="AI177" s="51" t="str">
        <f>IFERROR(VLOOKUP(Book1345234[[#This Row],[Flood Damage Reduction]],'Data for Pull-down'!$G$4:$H$9,2,FALSE),"")</f>
        <v/>
      </c>
      <c r="AJ177" s="145"/>
      <c r="AK177" s="123"/>
      <c r="AL177" s="52"/>
      <c r="AM177" s="51" t="str">
        <f>IFERROR(VLOOKUP(Book1345234[[#This Row],[ Reduction in Critical Facilities Flood Risk]],'Data for Pull-down'!$I$5:$J$9,2,FALSE),"")</f>
        <v/>
      </c>
      <c r="AN177" s="100">
        <f>'Life and Safety Tabular Data'!L175</f>
        <v>0</v>
      </c>
      <c r="AO177" s="146"/>
      <c r="AP177" s="48"/>
      <c r="AQ177" s="51" t="str">
        <f>IFERROR(VLOOKUP(Book1345234[[#This Row],[Life and Safety Ranking (Injury/Loss of Life)]],'Data for Pull-down'!$K$4:$L$9,2,FALSE),"")</f>
        <v/>
      </c>
      <c r="AR177" s="100"/>
      <c r="AS177" s="146"/>
      <c r="AT177" s="146"/>
      <c r="AU177" s="146"/>
      <c r="AV177" s="48"/>
      <c r="AW177" s="51" t="str">
        <f>IFERROR(VLOOKUP(Book1345234[[#This Row],[Water Supply Yield Ranking]],'Data for Pull-down'!$M$4:$N$9,2,FALSE),"")</f>
        <v/>
      </c>
      <c r="AX177" s="100"/>
      <c r="AY177" s="52"/>
      <c r="AZ177" s="48"/>
      <c r="BA177" s="51" t="str">
        <f>IFERROR(VLOOKUP(Book1345234[[#This Row],[Social Vulnerability Ranking]],'Data for Pull-down'!$O$4:$P$9,2,FALSE),"")</f>
        <v/>
      </c>
      <c r="BB177" s="100"/>
      <c r="BC177" s="146"/>
      <c r="BD177" s="48"/>
      <c r="BE177" s="51" t="str">
        <f>IFERROR(VLOOKUP(Book1345234[[#This Row],[Nature-Based Solutions Ranking]],'Data for Pull-down'!$Q$4:$R$9,2,FALSE),"")</f>
        <v/>
      </c>
      <c r="BF177" s="100"/>
      <c r="BG177" s="52"/>
      <c r="BH177" s="48"/>
      <c r="BI177" s="51" t="str">
        <f>IFERROR(VLOOKUP(Book1345234[[#This Row],[Multiple Benefit Ranking]],'Data for Pull-down'!$S$4:$T$9,2,FALSE),"")</f>
        <v/>
      </c>
      <c r="BJ177" s="125"/>
      <c r="BK177" s="146"/>
      <c r="BL177" s="48"/>
      <c r="BM177" s="51" t="str">
        <f>IFERROR(VLOOKUP(Book1345234[[#This Row],[Operations and Maintenance Ranking]],'Data for Pull-down'!$U$4:$V$9,2,FALSE),"")</f>
        <v/>
      </c>
      <c r="BN177" s="100"/>
      <c r="BO177" s="48"/>
      <c r="BP177" s="51" t="str">
        <f>IFERROR(VLOOKUP(Book1345234[[#This Row],[Administrative, Regulatory and Other Obstacle Ranking]],'Data for Pull-down'!$W$4:$X$9,2,FALSE),"")</f>
        <v/>
      </c>
      <c r="BQ177" s="100"/>
      <c r="BR177" s="48"/>
      <c r="BS177" s="51" t="str">
        <f>IFERROR(VLOOKUP(Book1345234[[#This Row],[Environmental Benefit Ranking]],'Data for Pull-down'!$Y$4:$Z$9,2,FALSE),"")</f>
        <v/>
      </c>
      <c r="BT177" s="100"/>
      <c r="BU177" s="52"/>
      <c r="BV177" s="51" t="str">
        <f>IFERROR(VLOOKUP(Book1345234[[#This Row],[Environmental Impact Ranking]],'Data for Pull-down'!$AA$4:$AB$9,2,FALSE),"")</f>
        <v/>
      </c>
      <c r="BW177" s="117"/>
      <c r="BX177" s="123"/>
      <c r="BY177" s="48"/>
      <c r="BZ177" s="51" t="str">
        <f>IFERROR(VLOOKUP(Book1345234[[#This Row],[Mobility Ranking]],'Data for Pull-down'!$AC$4:$AD$9,2,FALSE),"")</f>
        <v/>
      </c>
      <c r="CA177" s="117"/>
      <c r="CB177" s="48"/>
      <c r="CC177" s="51" t="str">
        <f>IFERROR(VLOOKUP(Book1345234[[#This Row],[Regional Ranking]],'Data for Pull-down'!$AE$4:$AF$9,2,FALSE),"")</f>
        <v/>
      </c>
    </row>
    <row r="178" spans="1:81">
      <c r="A178" s="164"/>
      <c r="B178" s="142"/>
      <c r="C178" s="143">
        <f>Book1345234[[#This Row],[FMP]]*2</f>
        <v>0</v>
      </c>
      <c r="D178" s="43"/>
      <c r="E178" s="43"/>
      <c r="F178" s="52"/>
      <c r="G178" s="48"/>
      <c r="H178" s="48"/>
      <c r="I178" s="48"/>
      <c r="J178" s="48"/>
      <c r="K178" s="45" t="str">
        <f>IFERROR(Book1345234[[#This Row],[Project Cost]]/Book1345234[[#This Row],['# of Structures Removed from 1% Annual Chance FP]],"")</f>
        <v/>
      </c>
      <c r="L178" s="48"/>
      <c r="M178" s="48"/>
      <c r="N178" s="45"/>
      <c r="O178" s="156"/>
      <c r="P178" s="125"/>
      <c r="Q178" s="52"/>
      <c r="R178" s="48"/>
      <c r="S178" s="51" t="str">
        <f>IFERROR(VLOOKUP(Book1345234[[#This Row],[ Severity Ranking: Pre-Project Average Depth of Flooding (100-year)]],'Data for Pull-down'!$A$4:$B$9,2,FALSE),"")</f>
        <v/>
      </c>
      <c r="T178" s="100"/>
      <c r="U178" s="52"/>
      <c r="V178" s="52"/>
      <c r="W178" s="52"/>
      <c r="X178" s="48"/>
      <c r="Y178" s="51" t="str">
        <f>IFERROR(VLOOKUP(Book1345234[[#This Row],[Severity Ranking: Community Need (% Population)]],'Data for Pull-down'!$C$4:$D$9,2,FALSE),"")</f>
        <v/>
      </c>
      <c r="Z178" s="99"/>
      <c r="AA178" s="45"/>
      <c r="AB178" s="48"/>
      <c r="AC178" s="51" t="str">
        <f>IFERROR(VLOOKUP(Book1345234[[#This Row],[Flood Risk Reduction ]],'Data for Pull-down'!$E$4:$F$9,2,FALSE),"")</f>
        <v/>
      </c>
      <c r="AD178" s="99"/>
      <c r="AE178" s="118"/>
      <c r="AF178" s="52"/>
      <c r="AG178" s="52"/>
      <c r="AH178" s="48"/>
      <c r="AI178" s="51" t="str">
        <f>IFERROR(VLOOKUP(Book1345234[[#This Row],[Flood Damage Reduction]],'Data for Pull-down'!$G$4:$H$9,2,FALSE),"")</f>
        <v/>
      </c>
      <c r="AJ178" s="145"/>
      <c r="AK178" s="123"/>
      <c r="AL178" s="52"/>
      <c r="AM178" s="51" t="str">
        <f>IFERROR(VLOOKUP(Book1345234[[#This Row],[ Reduction in Critical Facilities Flood Risk]],'Data for Pull-down'!$I$5:$J$9,2,FALSE),"")</f>
        <v/>
      </c>
      <c r="AN178" s="100">
        <f>'Life and Safety Tabular Data'!L176</f>
        <v>0</v>
      </c>
      <c r="AO178" s="146"/>
      <c r="AP178" s="48"/>
      <c r="AQ178" s="51" t="str">
        <f>IFERROR(VLOOKUP(Book1345234[[#This Row],[Life and Safety Ranking (Injury/Loss of Life)]],'Data for Pull-down'!$K$4:$L$9,2,FALSE),"")</f>
        <v/>
      </c>
      <c r="AR178" s="100"/>
      <c r="AS178" s="146"/>
      <c r="AT178" s="146"/>
      <c r="AU178" s="146"/>
      <c r="AV178" s="48"/>
      <c r="AW178" s="51" t="str">
        <f>IFERROR(VLOOKUP(Book1345234[[#This Row],[Water Supply Yield Ranking]],'Data for Pull-down'!$M$4:$N$9,2,FALSE),"")</f>
        <v/>
      </c>
      <c r="AX178" s="100"/>
      <c r="AY178" s="52"/>
      <c r="AZ178" s="48"/>
      <c r="BA178" s="51" t="str">
        <f>IFERROR(VLOOKUP(Book1345234[[#This Row],[Social Vulnerability Ranking]],'Data for Pull-down'!$O$4:$P$9,2,FALSE),"")</f>
        <v/>
      </c>
      <c r="BB178" s="100"/>
      <c r="BC178" s="146"/>
      <c r="BD178" s="48"/>
      <c r="BE178" s="51" t="str">
        <f>IFERROR(VLOOKUP(Book1345234[[#This Row],[Nature-Based Solutions Ranking]],'Data for Pull-down'!$Q$4:$R$9,2,FALSE),"")</f>
        <v/>
      </c>
      <c r="BF178" s="100"/>
      <c r="BG178" s="52"/>
      <c r="BH178" s="48"/>
      <c r="BI178" s="51" t="str">
        <f>IFERROR(VLOOKUP(Book1345234[[#This Row],[Multiple Benefit Ranking]],'Data for Pull-down'!$S$4:$T$9,2,FALSE),"")</f>
        <v/>
      </c>
      <c r="BJ178" s="125"/>
      <c r="BK178" s="146"/>
      <c r="BL178" s="48"/>
      <c r="BM178" s="51" t="str">
        <f>IFERROR(VLOOKUP(Book1345234[[#This Row],[Operations and Maintenance Ranking]],'Data for Pull-down'!$U$4:$V$9,2,FALSE),"")</f>
        <v/>
      </c>
      <c r="BN178" s="100"/>
      <c r="BO178" s="48"/>
      <c r="BP178" s="51" t="str">
        <f>IFERROR(VLOOKUP(Book1345234[[#This Row],[Administrative, Regulatory and Other Obstacle Ranking]],'Data for Pull-down'!$W$4:$X$9,2,FALSE),"")</f>
        <v/>
      </c>
      <c r="BQ178" s="100"/>
      <c r="BR178" s="48"/>
      <c r="BS178" s="51" t="str">
        <f>IFERROR(VLOOKUP(Book1345234[[#This Row],[Environmental Benefit Ranking]],'Data for Pull-down'!$Y$4:$Z$9,2,FALSE),"")</f>
        <v/>
      </c>
      <c r="BT178" s="100"/>
      <c r="BU178" s="52"/>
      <c r="BV178" s="51" t="str">
        <f>IFERROR(VLOOKUP(Book1345234[[#This Row],[Environmental Impact Ranking]],'Data for Pull-down'!$AA$4:$AB$9,2,FALSE),"")</f>
        <v/>
      </c>
      <c r="BW178" s="117"/>
      <c r="BX178" s="123"/>
      <c r="BY178" s="48"/>
      <c r="BZ178" s="51" t="str">
        <f>IFERROR(VLOOKUP(Book1345234[[#This Row],[Mobility Ranking]],'Data for Pull-down'!$AC$4:$AD$9,2,FALSE),"")</f>
        <v/>
      </c>
      <c r="CA178" s="117"/>
      <c r="CB178" s="48"/>
      <c r="CC178" s="51" t="str">
        <f>IFERROR(VLOOKUP(Book1345234[[#This Row],[Regional Ranking]],'Data for Pull-down'!$AE$4:$AF$9,2,FALSE),"")</f>
        <v/>
      </c>
    </row>
    <row r="179" spans="1:81">
      <c r="A179" s="164"/>
      <c r="B179" s="142"/>
      <c r="C179" s="143">
        <f>Book1345234[[#This Row],[FMP]]*2</f>
        <v>0</v>
      </c>
      <c r="D179" s="43"/>
      <c r="E179" s="43"/>
      <c r="F179" s="52"/>
      <c r="G179" s="48"/>
      <c r="H179" s="48"/>
      <c r="I179" s="48"/>
      <c r="J179" s="48"/>
      <c r="K179" s="45" t="str">
        <f>IFERROR(Book1345234[[#This Row],[Project Cost]]/Book1345234[[#This Row],['# of Structures Removed from 1% Annual Chance FP]],"")</f>
        <v/>
      </c>
      <c r="L179" s="48"/>
      <c r="M179" s="48"/>
      <c r="N179" s="45"/>
      <c r="O179" s="156"/>
      <c r="P179" s="125"/>
      <c r="Q179" s="52"/>
      <c r="R179" s="48"/>
      <c r="S179" s="51" t="str">
        <f>IFERROR(VLOOKUP(Book1345234[[#This Row],[ Severity Ranking: Pre-Project Average Depth of Flooding (100-year)]],'Data for Pull-down'!$A$4:$B$9,2,FALSE),"")</f>
        <v/>
      </c>
      <c r="T179" s="100"/>
      <c r="U179" s="52"/>
      <c r="V179" s="52"/>
      <c r="W179" s="52"/>
      <c r="X179" s="48"/>
      <c r="Y179" s="51" t="str">
        <f>IFERROR(VLOOKUP(Book1345234[[#This Row],[Severity Ranking: Community Need (% Population)]],'Data for Pull-down'!$C$4:$D$9,2,FALSE),"")</f>
        <v/>
      </c>
      <c r="Z179" s="99"/>
      <c r="AA179" s="45"/>
      <c r="AB179" s="48"/>
      <c r="AC179" s="51" t="str">
        <f>IFERROR(VLOOKUP(Book1345234[[#This Row],[Flood Risk Reduction ]],'Data for Pull-down'!$E$4:$F$9,2,FALSE),"")</f>
        <v/>
      </c>
      <c r="AD179" s="99"/>
      <c r="AE179" s="118"/>
      <c r="AF179" s="52"/>
      <c r="AG179" s="52"/>
      <c r="AH179" s="48"/>
      <c r="AI179" s="51" t="str">
        <f>IFERROR(VLOOKUP(Book1345234[[#This Row],[Flood Damage Reduction]],'Data for Pull-down'!$G$4:$H$9,2,FALSE),"")</f>
        <v/>
      </c>
      <c r="AJ179" s="145"/>
      <c r="AK179" s="123"/>
      <c r="AL179" s="52"/>
      <c r="AM179" s="51" t="str">
        <f>IFERROR(VLOOKUP(Book1345234[[#This Row],[ Reduction in Critical Facilities Flood Risk]],'Data for Pull-down'!$I$5:$J$9,2,FALSE),"")</f>
        <v/>
      </c>
      <c r="AN179" s="100">
        <f>'Life and Safety Tabular Data'!L177</f>
        <v>0</v>
      </c>
      <c r="AO179" s="146"/>
      <c r="AP179" s="48"/>
      <c r="AQ179" s="51" t="str">
        <f>IFERROR(VLOOKUP(Book1345234[[#This Row],[Life and Safety Ranking (Injury/Loss of Life)]],'Data for Pull-down'!$K$4:$L$9,2,FALSE),"")</f>
        <v/>
      </c>
      <c r="AR179" s="100"/>
      <c r="AS179" s="146"/>
      <c r="AT179" s="146"/>
      <c r="AU179" s="146"/>
      <c r="AV179" s="48"/>
      <c r="AW179" s="51" t="str">
        <f>IFERROR(VLOOKUP(Book1345234[[#This Row],[Water Supply Yield Ranking]],'Data for Pull-down'!$M$4:$N$9,2,FALSE),"")</f>
        <v/>
      </c>
      <c r="AX179" s="100"/>
      <c r="AY179" s="52"/>
      <c r="AZ179" s="48"/>
      <c r="BA179" s="51" t="str">
        <f>IFERROR(VLOOKUP(Book1345234[[#This Row],[Social Vulnerability Ranking]],'Data for Pull-down'!$O$4:$P$9,2,FALSE),"")</f>
        <v/>
      </c>
      <c r="BB179" s="100"/>
      <c r="BC179" s="146"/>
      <c r="BD179" s="48"/>
      <c r="BE179" s="51" t="str">
        <f>IFERROR(VLOOKUP(Book1345234[[#This Row],[Nature-Based Solutions Ranking]],'Data for Pull-down'!$Q$4:$R$9,2,FALSE),"")</f>
        <v/>
      </c>
      <c r="BF179" s="100"/>
      <c r="BG179" s="52"/>
      <c r="BH179" s="48"/>
      <c r="BI179" s="51" t="str">
        <f>IFERROR(VLOOKUP(Book1345234[[#This Row],[Multiple Benefit Ranking]],'Data for Pull-down'!$S$4:$T$9,2,FALSE),"")</f>
        <v/>
      </c>
      <c r="BJ179" s="125"/>
      <c r="BK179" s="146"/>
      <c r="BL179" s="48"/>
      <c r="BM179" s="51" t="str">
        <f>IFERROR(VLOOKUP(Book1345234[[#This Row],[Operations and Maintenance Ranking]],'Data for Pull-down'!$U$4:$V$9,2,FALSE),"")</f>
        <v/>
      </c>
      <c r="BN179" s="100"/>
      <c r="BO179" s="48"/>
      <c r="BP179" s="51" t="str">
        <f>IFERROR(VLOOKUP(Book1345234[[#This Row],[Administrative, Regulatory and Other Obstacle Ranking]],'Data for Pull-down'!$W$4:$X$9,2,FALSE),"")</f>
        <v/>
      </c>
      <c r="BQ179" s="100"/>
      <c r="BR179" s="48"/>
      <c r="BS179" s="51" t="str">
        <f>IFERROR(VLOOKUP(Book1345234[[#This Row],[Environmental Benefit Ranking]],'Data for Pull-down'!$Y$4:$Z$9,2,FALSE),"")</f>
        <v/>
      </c>
      <c r="BT179" s="100"/>
      <c r="BU179" s="52"/>
      <c r="BV179" s="51" t="str">
        <f>IFERROR(VLOOKUP(Book1345234[[#This Row],[Environmental Impact Ranking]],'Data for Pull-down'!$AA$4:$AB$9,2,FALSE),"")</f>
        <v/>
      </c>
      <c r="BW179" s="117"/>
      <c r="BX179" s="123"/>
      <c r="BY179" s="48"/>
      <c r="BZ179" s="51" t="str">
        <f>IFERROR(VLOOKUP(Book1345234[[#This Row],[Mobility Ranking]],'Data for Pull-down'!$AC$4:$AD$9,2,FALSE),"")</f>
        <v/>
      </c>
      <c r="CA179" s="117"/>
      <c r="CB179" s="48"/>
      <c r="CC179" s="51" t="str">
        <f>IFERROR(VLOOKUP(Book1345234[[#This Row],[Regional Ranking]],'Data for Pull-down'!$AE$4:$AF$9,2,FALSE),"")</f>
        <v/>
      </c>
    </row>
    <row r="180" spans="1:81">
      <c r="A180" s="164"/>
      <c r="B180" s="142"/>
      <c r="C180" s="143">
        <f>Book1345234[[#This Row],[FMP]]*2</f>
        <v>0</v>
      </c>
      <c r="D180" s="43"/>
      <c r="E180" s="43"/>
      <c r="F180" s="52"/>
      <c r="G180" s="48"/>
      <c r="H180" s="48"/>
      <c r="I180" s="48"/>
      <c r="J180" s="48"/>
      <c r="K180" s="45" t="str">
        <f>IFERROR(Book1345234[[#This Row],[Project Cost]]/Book1345234[[#This Row],['# of Structures Removed from 1% Annual Chance FP]],"")</f>
        <v/>
      </c>
      <c r="L180" s="48"/>
      <c r="M180" s="48"/>
      <c r="N180" s="45"/>
      <c r="O180" s="156"/>
      <c r="P180" s="125"/>
      <c r="Q180" s="52"/>
      <c r="R180" s="48"/>
      <c r="S180" s="51" t="str">
        <f>IFERROR(VLOOKUP(Book1345234[[#This Row],[ Severity Ranking: Pre-Project Average Depth of Flooding (100-year)]],'Data for Pull-down'!$A$4:$B$9,2,FALSE),"")</f>
        <v/>
      </c>
      <c r="T180" s="100"/>
      <c r="U180" s="52"/>
      <c r="V180" s="52"/>
      <c r="W180" s="52"/>
      <c r="X180" s="48"/>
      <c r="Y180" s="51" t="str">
        <f>IFERROR(VLOOKUP(Book1345234[[#This Row],[Severity Ranking: Community Need (% Population)]],'Data for Pull-down'!$C$4:$D$9,2,FALSE),"")</f>
        <v/>
      </c>
      <c r="Z180" s="99"/>
      <c r="AA180" s="45"/>
      <c r="AB180" s="48"/>
      <c r="AC180" s="51" t="str">
        <f>IFERROR(VLOOKUP(Book1345234[[#This Row],[Flood Risk Reduction ]],'Data for Pull-down'!$E$4:$F$9,2,FALSE),"")</f>
        <v/>
      </c>
      <c r="AD180" s="99"/>
      <c r="AE180" s="118"/>
      <c r="AF180" s="52"/>
      <c r="AG180" s="52"/>
      <c r="AH180" s="48"/>
      <c r="AI180" s="51" t="str">
        <f>IFERROR(VLOOKUP(Book1345234[[#This Row],[Flood Damage Reduction]],'Data for Pull-down'!$G$4:$H$9,2,FALSE),"")</f>
        <v/>
      </c>
      <c r="AJ180" s="145"/>
      <c r="AK180" s="123"/>
      <c r="AL180" s="52"/>
      <c r="AM180" s="51" t="str">
        <f>IFERROR(VLOOKUP(Book1345234[[#This Row],[ Reduction in Critical Facilities Flood Risk]],'Data for Pull-down'!$I$5:$J$9,2,FALSE),"")</f>
        <v/>
      </c>
      <c r="AN180" s="100">
        <f>'Life and Safety Tabular Data'!L178</f>
        <v>0</v>
      </c>
      <c r="AO180" s="146"/>
      <c r="AP180" s="48"/>
      <c r="AQ180" s="51" t="str">
        <f>IFERROR(VLOOKUP(Book1345234[[#This Row],[Life and Safety Ranking (Injury/Loss of Life)]],'Data for Pull-down'!$K$4:$L$9,2,FALSE),"")</f>
        <v/>
      </c>
      <c r="AR180" s="100"/>
      <c r="AS180" s="146"/>
      <c r="AT180" s="146"/>
      <c r="AU180" s="146"/>
      <c r="AV180" s="48"/>
      <c r="AW180" s="51" t="str">
        <f>IFERROR(VLOOKUP(Book1345234[[#This Row],[Water Supply Yield Ranking]],'Data for Pull-down'!$M$4:$N$9,2,FALSE),"")</f>
        <v/>
      </c>
      <c r="AX180" s="100"/>
      <c r="AY180" s="52"/>
      <c r="AZ180" s="48"/>
      <c r="BA180" s="51" t="str">
        <f>IFERROR(VLOOKUP(Book1345234[[#This Row],[Social Vulnerability Ranking]],'Data for Pull-down'!$O$4:$P$9,2,FALSE),"")</f>
        <v/>
      </c>
      <c r="BB180" s="100"/>
      <c r="BC180" s="146"/>
      <c r="BD180" s="48"/>
      <c r="BE180" s="51" t="str">
        <f>IFERROR(VLOOKUP(Book1345234[[#This Row],[Nature-Based Solutions Ranking]],'Data for Pull-down'!$Q$4:$R$9,2,FALSE),"")</f>
        <v/>
      </c>
      <c r="BF180" s="100"/>
      <c r="BG180" s="52"/>
      <c r="BH180" s="48"/>
      <c r="BI180" s="51" t="str">
        <f>IFERROR(VLOOKUP(Book1345234[[#This Row],[Multiple Benefit Ranking]],'Data for Pull-down'!$S$4:$T$9,2,FALSE),"")</f>
        <v/>
      </c>
      <c r="BJ180" s="125"/>
      <c r="BK180" s="146"/>
      <c r="BL180" s="48"/>
      <c r="BM180" s="51" t="str">
        <f>IFERROR(VLOOKUP(Book1345234[[#This Row],[Operations and Maintenance Ranking]],'Data for Pull-down'!$U$4:$V$9,2,FALSE),"")</f>
        <v/>
      </c>
      <c r="BN180" s="100"/>
      <c r="BO180" s="48"/>
      <c r="BP180" s="51" t="str">
        <f>IFERROR(VLOOKUP(Book1345234[[#This Row],[Administrative, Regulatory and Other Obstacle Ranking]],'Data for Pull-down'!$W$4:$X$9,2,FALSE),"")</f>
        <v/>
      </c>
      <c r="BQ180" s="100"/>
      <c r="BR180" s="48"/>
      <c r="BS180" s="51" t="str">
        <f>IFERROR(VLOOKUP(Book1345234[[#This Row],[Environmental Benefit Ranking]],'Data for Pull-down'!$Y$4:$Z$9,2,FALSE),"")</f>
        <v/>
      </c>
      <c r="BT180" s="100"/>
      <c r="BU180" s="52"/>
      <c r="BV180" s="51" t="str">
        <f>IFERROR(VLOOKUP(Book1345234[[#This Row],[Environmental Impact Ranking]],'Data for Pull-down'!$AA$4:$AB$9,2,FALSE),"")</f>
        <v/>
      </c>
      <c r="BW180" s="117"/>
      <c r="BX180" s="123"/>
      <c r="BY180" s="48"/>
      <c r="BZ180" s="51" t="str">
        <f>IFERROR(VLOOKUP(Book1345234[[#This Row],[Mobility Ranking]],'Data for Pull-down'!$AC$4:$AD$9,2,FALSE),"")</f>
        <v/>
      </c>
      <c r="CA180" s="117"/>
      <c r="CB180" s="48"/>
      <c r="CC180" s="51" t="str">
        <f>IFERROR(VLOOKUP(Book1345234[[#This Row],[Regional Ranking]],'Data for Pull-down'!$AE$4:$AF$9,2,FALSE),"")</f>
        <v/>
      </c>
    </row>
    <row r="181" spans="1:81">
      <c r="A181" s="164"/>
      <c r="B181" s="142"/>
      <c r="C181" s="143">
        <f>Book1345234[[#This Row],[FMP]]*2</f>
        <v>0</v>
      </c>
      <c r="D181" s="43"/>
      <c r="E181" s="43"/>
      <c r="F181" s="52"/>
      <c r="G181" s="48"/>
      <c r="H181" s="48"/>
      <c r="I181" s="48"/>
      <c r="J181" s="48"/>
      <c r="K181" s="45" t="str">
        <f>IFERROR(Book1345234[[#This Row],[Project Cost]]/Book1345234[[#This Row],['# of Structures Removed from 1% Annual Chance FP]],"")</f>
        <v/>
      </c>
      <c r="L181" s="48"/>
      <c r="M181" s="48"/>
      <c r="N181" s="45"/>
      <c r="O181" s="156"/>
      <c r="P181" s="125"/>
      <c r="Q181" s="52"/>
      <c r="R181" s="48"/>
      <c r="S181" s="51" t="str">
        <f>IFERROR(VLOOKUP(Book1345234[[#This Row],[ Severity Ranking: Pre-Project Average Depth of Flooding (100-year)]],'Data for Pull-down'!$A$4:$B$9,2,FALSE),"")</f>
        <v/>
      </c>
      <c r="T181" s="100"/>
      <c r="U181" s="52"/>
      <c r="V181" s="52"/>
      <c r="W181" s="52"/>
      <c r="X181" s="48"/>
      <c r="Y181" s="51" t="str">
        <f>IFERROR(VLOOKUP(Book1345234[[#This Row],[Severity Ranking: Community Need (% Population)]],'Data for Pull-down'!$C$4:$D$9,2,FALSE),"")</f>
        <v/>
      </c>
      <c r="Z181" s="99"/>
      <c r="AA181" s="45"/>
      <c r="AB181" s="48"/>
      <c r="AC181" s="51" t="str">
        <f>IFERROR(VLOOKUP(Book1345234[[#This Row],[Flood Risk Reduction ]],'Data for Pull-down'!$E$4:$F$9,2,FALSE),"")</f>
        <v/>
      </c>
      <c r="AD181" s="99"/>
      <c r="AE181" s="118"/>
      <c r="AF181" s="52"/>
      <c r="AG181" s="52"/>
      <c r="AH181" s="48"/>
      <c r="AI181" s="51" t="str">
        <f>IFERROR(VLOOKUP(Book1345234[[#This Row],[Flood Damage Reduction]],'Data for Pull-down'!$G$4:$H$9,2,FALSE),"")</f>
        <v/>
      </c>
      <c r="AJ181" s="145"/>
      <c r="AK181" s="123"/>
      <c r="AL181" s="52"/>
      <c r="AM181" s="51" t="str">
        <f>IFERROR(VLOOKUP(Book1345234[[#This Row],[ Reduction in Critical Facilities Flood Risk]],'Data for Pull-down'!$I$5:$J$9,2,FALSE),"")</f>
        <v/>
      </c>
      <c r="AN181" s="100">
        <f>'Life and Safety Tabular Data'!L179</f>
        <v>0</v>
      </c>
      <c r="AO181" s="146"/>
      <c r="AP181" s="48"/>
      <c r="AQ181" s="51" t="str">
        <f>IFERROR(VLOOKUP(Book1345234[[#This Row],[Life and Safety Ranking (Injury/Loss of Life)]],'Data for Pull-down'!$K$4:$L$9,2,FALSE),"")</f>
        <v/>
      </c>
      <c r="AR181" s="100"/>
      <c r="AS181" s="146"/>
      <c r="AT181" s="146"/>
      <c r="AU181" s="146"/>
      <c r="AV181" s="48"/>
      <c r="AW181" s="51" t="str">
        <f>IFERROR(VLOOKUP(Book1345234[[#This Row],[Water Supply Yield Ranking]],'Data for Pull-down'!$M$4:$N$9,2,FALSE),"")</f>
        <v/>
      </c>
      <c r="AX181" s="100"/>
      <c r="AY181" s="52"/>
      <c r="AZ181" s="48"/>
      <c r="BA181" s="51" t="str">
        <f>IFERROR(VLOOKUP(Book1345234[[#This Row],[Social Vulnerability Ranking]],'Data for Pull-down'!$O$4:$P$9,2,FALSE),"")</f>
        <v/>
      </c>
      <c r="BB181" s="100"/>
      <c r="BC181" s="146"/>
      <c r="BD181" s="48"/>
      <c r="BE181" s="51" t="str">
        <f>IFERROR(VLOOKUP(Book1345234[[#This Row],[Nature-Based Solutions Ranking]],'Data for Pull-down'!$Q$4:$R$9,2,FALSE),"")</f>
        <v/>
      </c>
      <c r="BF181" s="100"/>
      <c r="BG181" s="52"/>
      <c r="BH181" s="48"/>
      <c r="BI181" s="51" t="str">
        <f>IFERROR(VLOOKUP(Book1345234[[#This Row],[Multiple Benefit Ranking]],'Data for Pull-down'!$S$4:$T$9,2,FALSE),"")</f>
        <v/>
      </c>
      <c r="BJ181" s="125"/>
      <c r="BK181" s="146"/>
      <c r="BL181" s="48"/>
      <c r="BM181" s="51" t="str">
        <f>IFERROR(VLOOKUP(Book1345234[[#This Row],[Operations and Maintenance Ranking]],'Data for Pull-down'!$U$4:$V$9,2,FALSE),"")</f>
        <v/>
      </c>
      <c r="BN181" s="100"/>
      <c r="BO181" s="48"/>
      <c r="BP181" s="51" t="str">
        <f>IFERROR(VLOOKUP(Book1345234[[#This Row],[Administrative, Regulatory and Other Obstacle Ranking]],'Data for Pull-down'!$W$4:$X$9,2,FALSE),"")</f>
        <v/>
      </c>
      <c r="BQ181" s="100"/>
      <c r="BR181" s="48"/>
      <c r="BS181" s="51" t="str">
        <f>IFERROR(VLOOKUP(Book1345234[[#This Row],[Environmental Benefit Ranking]],'Data for Pull-down'!$Y$4:$Z$9,2,FALSE),"")</f>
        <v/>
      </c>
      <c r="BT181" s="100"/>
      <c r="BU181" s="52"/>
      <c r="BV181" s="51" t="str">
        <f>IFERROR(VLOOKUP(Book1345234[[#This Row],[Environmental Impact Ranking]],'Data for Pull-down'!$AA$4:$AB$9,2,FALSE),"")</f>
        <v/>
      </c>
      <c r="BW181" s="117"/>
      <c r="BX181" s="123"/>
      <c r="BY181" s="48"/>
      <c r="BZ181" s="51" t="str">
        <f>IFERROR(VLOOKUP(Book1345234[[#This Row],[Mobility Ranking]],'Data for Pull-down'!$AC$4:$AD$9,2,FALSE),"")</f>
        <v/>
      </c>
      <c r="CA181" s="117"/>
      <c r="CB181" s="48"/>
      <c r="CC181" s="51" t="str">
        <f>IFERROR(VLOOKUP(Book1345234[[#This Row],[Regional Ranking]],'Data for Pull-down'!$AE$4:$AF$9,2,FALSE),"")</f>
        <v/>
      </c>
    </row>
    <row r="182" spans="1:81">
      <c r="A182" s="164"/>
      <c r="B182" s="142"/>
      <c r="C182" s="143">
        <f>Book1345234[[#This Row],[FMP]]*2</f>
        <v>0</v>
      </c>
      <c r="D182" s="43"/>
      <c r="E182" s="43"/>
      <c r="F182" s="52"/>
      <c r="G182" s="48"/>
      <c r="H182" s="48"/>
      <c r="I182" s="48"/>
      <c r="J182" s="48"/>
      <c r="K182" s="45" t="str">
        <f>IFERROR(Book1345234[[#This Row],[Project Cost]]/Book1345234[[#This Row],['# of Structures Removed from 1% Annual Chance FP]],"")</f>
        <v/>
      </c>
      <c r="L182" s="48"/>
      <c r="M182" s="48"/>
      <c r="N182" s="45"/>
      <c r="O182" s="156"/>
      <c r="P182" s="125"/>
      <c r="Q182" s="52"/>
      <c r="R182" s="48"/>
      <c r="S182" s="51" t="str">
        <f>IFERROR(VLOOKUP(Book1345234[[#This Row],[ Severity Ranking: Pre-Project Average Depth of Flooding (100-year)]],'Data for Pull-down'!$A$4:$B$9,2,FALSE),"")</f>
        <v/>
      </c>
      <c r="T182" s="100"/>
      <c r="U182" s="52"/>
      <c r="V182" s="52"/>
      <c r="W182" s="52"/>
      <c r="X182" s="48"/>
      <c r="Y182" s="51" t="str">
        <f>IFERROR(VLOOKUP(Book1345234[[#This Row],[Severity Ranking: Community Need (% Population)]],'Data for Pull-down'!$C$4:$D$9,2,FALSE),"")</f>
        <v/>
      </c>
      <c r="Z182" s="99"/>
      <c r="AA182" s="45"/>
      <c r="AB182" s="48"/>
      <c r="AC182" s="51" t="str">
        <f>IFERROR(VLOOKUP(Book1345234[[#This Row],[Flood Risk Reduction ]],'Data for Pull-down'!$E$4:$F$9,2,FALSE),"")</f>
        <v/>
      </c>
      <c r="AD182" s="99"/>
      <c r="AE182" s="118"/>
      <c r="AF182" s="52"/>
      <c r="AG182" s="52"/>
      <c r="AH182" s="48"/>
      <c r="AI182" s="51" t="str">
        <f>IFERROR(VLOOKUP(Book1345234[[#This Row],[Flood Damage Reduction]],'Data for Pull-down'!$G$4:$H$9,2,FALSE),"")</f>
        <v/>
      </c>
      <c r="AJ182" s="145"/>
      <c r="AK182" s="123"/>
      <c r="AL182" s="52"/>
      <c r="AM182" s="51" t="str">
        <f>IFERROR(VLOOKUP(Book1345234[[#This Row],[ Reduction in Critical Facilities Flood Risk]],'Data for Pull-down'!$I$5:$J$9,2,FALSE),"")</f>
        <v/>
      </c>
      <c r="AN182" s="100">
        <f>'Life and Safety Tabular Data'!L180</f>
        <v>0</v>
      </c>
      <c r="AO182" s="146"/>
      <c r="AP182" s="48"/>
      <c r="AQ182" s="51" t="str">
        <f>IFERROR(VLOOKUP(Book1345234[[#This Row],[Life and Safety Ranking (Injury/Loss of Life)]],'Data for Pull-down'!$K$4:$L$9,2,FALSE),"")</f>
        <v/>
      </c>
      <c r="AR182" s="100"/>
      <c r="AS182" s="146"/>
      <c r="AT182" s="146"/>
      <c r="AU182" s="146"/>
      <c r="AV182" s="48"/>
      <c r="AW182" s="51" t="str">
        <f>IFERROR(VLOOKUP(Book1345234[[#This Row],[Water Supply Yield Ranking]],'Data for Pull-down'!$M$4:$N$9,2,FALSE),"")</f>
        <v/>
      </c>
      <c r="AX182" s="100"/>
      <c r="AY182" s="52"/>
      <c r="AZ182" s="48"/>
      <c r="BA182" s="51" t="str">
        <f>IFERROR(VLOOKUP(Book1345234[[#This Row],[Social Vulnerability Ranking]],'Data for Pull-down'!$O$4:$P$9,2,FALSE),"")</f>
        <v/>
      </c>
      <c r="BB182" s="100"/>
      <c r="BC182" s="146"/>
      <c r="BD182" s="48"/>
      <c r="BE182" s="51" t="str">
        <f>IFERROR(VLOOKUP(Book1345234[[#This Row],[Nature-Based Solutions Ranking]],'Data for Pull-down'!$Q$4:$R$9,2,FALSE),"")</f>
        <v/>
      </c>
      <c r="BF182" s="100"/>
      <c r="BG182" s="52"/>
      <c r="BH182" s="48"/>
      <c r="BI182" s="51" t="str">
        <f>IFERROR(VLOOKUP(Book1345234[[#This Row],[Multiple Benefit Ranking]],'Data for Pull-down'!$S$4:$T$9,2,FALSE),"")</f>
        <v/>
      </c>
      <c r="BJ182" s="125"/>
      <c r="BK182" s="146"/>
      <c r="BL182" s="48"/>
      <c r="BM182" s="51" t="str">
        <f>IFERROR(VLOOKUP(Book1345234[[#This Row],[Operations and Maintenance Ranking]],'Data for Pull-down'!$U$4:$V$9,2,FALSE),"")</f>
        <v/>
      </c>
      <c r="BN182" s="100"/>
      <c r="BO182" s="48"/>
      <c r="BP182" s="51" t="str">
        <f>IFERROR(VLOOKUP(Book1345234[[#This Row],[Administrative, Regulatory and Other Obstacle Ranking]],'Data for Pull-down'!$W$4:$X$9,2,FALSE),"")</f>
        <v/>
      </c>
      <c r="BQ182" s="100"/>
      <c r="BR182" s="48"/>
      <c r="BS182" s="51" t="str">
        <f>IFERROR(VLOOKUP(Book1345234[[#This Row],[Environmental Benefit Ranking]],'Data for Pull-down'!$Y$4:$Z$9,2,FALSE),"")</f>
        <v/>
      </c>
      <c r="BT182" s="100"/>
      <c r="BU182" s="52"/>
      <c r="BV182" s="51" t="str">
        <f>IFERROR(VLOOKUP(Book1345234[[#This Row],[Environmental Impact Ranking]],'Data for Pull-down'!$AA$4:$AB$9,2,FALSE),"")</f>
        <v/>
      </c>
      <c r="BW182" s="117"/>
      <c r="BX182" s="123"/>
      <c r="BY182" s="48"/>
      <c r="BZ182" s="51" t="str">
        <f>IFERROR(VLOOKUP(Book1345234[[#This Row],[Mobility Ranking]],'Data for Pull-down'!$AC$4:$AD$9,2,FALSE),"")</f>
        <v/>
      </c>
      <c r="CA182" s="117"/>
      <c r="CB182" s="48"/>
      <c r="CC182" s="51" t="str">
        <f>IFERROR(VLOOKUP(Book1345234[[#This Row],[Regional Ranking]],'Data for Pull-down'!$AE$4:$AF$9,2,FALSE),"")</f>
        <v/>
      </c>
    </row>
    <row r="183" spans="1:81">
      <c r="A183" s="164"/>
      <c r="B183" s="142"/>
      <c r="C183" s="143">
        <f>Book1345234[[#This Row],[FMP]]*2</f>
        <v>0</v>
      </c>
      <c r="D183" s="43"/>
      <c r="E183" s="43"/>
      <c r="F183" s="52"/>
      <c r="G183" s="48"/>
      <c r="H183" s="48"/>
      <c r="I183" s="48"/>
      <c r="J183" s="48"/>
      <c r="K183" s="45" t="str">
        <f>IFERROR(Book1345234[[#This Row],[Project Cost]]/Book1345234[[#This Row],['# of Structures Removed from 1% Annual Chance FP]],"")</f>
        <v/>
      </c>
      <c r="L183" s="48"/>
      <c r="M183" s="48"/>
      <c r="N183" s="45"/>
      <c r="O183" s="156"/>
      <c r="P183" s="125"/>
      <c r="Q183" s="52"/>
      <c r="R183" s="48"/>
      <c r="S183" s="51" t="str">
        <f>IFERROR(VLOOKUP(Book1345234[[#This Row],[ Severity Ranking: Pre-Project Average Depth of Flooding (100-year)]],'Data for Pull-down'!$A$4:$B$9,2,FALSE),"")</f>
        <v/>
      </c>
      <c r="T183" s="100"/>
      <c r="U183" s="52"/>
      <c r="V183" s="52"/>
      <c r="W183" s="52"/>
      <c r="X183" s="48"/>
      <c r="Y183" s="51" t="str">
        <f>IFERROR(VLOOKUP(Book1345234[[#This Row],[Severity Ranking: Community Need (% Population)]],'Data for Pull-down'!$C$4:$D$9,2,FALSE),"")</f>
        <v/>
      </c>
      <c r="Z183" s="99"/>
      <c r="AA183" s="45"/>
      <c r="AB183" s="48"/>
      <c r="AC183" s="51" t="str">
        <f>IFERROR(VLOOKUP(Book1345234[[#This Row],[Flood Risk Reduction ]],'Data for Pull-down'!$E$4:$F$9,2,FALSE),"")</f>
        <v/>
      </c>
      <c r="AD183" s="99"/>
      <c r="AE183" s="118"/>
      <c r="AF183" s="52"/>
      <c r="AG183" s="52"/>
      <c r="AH183" s="48"/>
      <c r="AI183" s="51" t="str">
        <f>IFERROR(VLOOKUP(Book1345234[[#This Row],[Flood Damage Reduction]],'Data for Pull-down'!$G$4:$H$9,2,FALSE),"")</f>
        <v/>
      </c>
      <c r="AJ183" s="145"/>
      <c r="AK183" s="123"/>
      <c r="AL183" s="52"/>
      <c r="AM183" s="51" t="str">
        <f>IFERROR(VLOOKUP(Book1345234[[#This Row],[ Reduction in Critical Facilities Flood Risk]],'Data for Pull-down'!$I$5:$J$9,2,FALSE),"")</f>
        <v/>
      </c>
      <c r="AN183" s="100">
        <f>'Life and Safety Tabular Data'!L181</f>
        <v>0</v>
      </c>
      <c r="AO183" s="146"/>
      <c r="AP183" s="48"/>
      <c r="AQ183" s="51" t="str">
        <f>IFERROR(VLOOKUP(Book1345234[[#This Row],[Life and Safety Ranking (Injury/Loss of Life)]],'Data for Pull-down'!$K$4:$L$9,2,FALSE),"")</f>
        <v/>
      </c>
      <c r="AR183" s="100"/>
      <c r="AS183" s="146"/>
      <c r="AT183" s="146"/>
      <c r="AU183" s="146"/>
      <c r="AV183" s="48"/>
      <c r="AW183" s="51" t="str">
        <f>IFERROR(VLOOKUP(Book1345234[[#This Row],[Water Supply Yield Ranking]],'Data for Pull-down'!$M$4:$N$9,2,FALSE),"")</f>
        <v/>
      </c>
      <c r="AX183" s="100"/>
      <c r="AY183" s="52"/>
      <c r="AZ183" s="48"/>
      <c r="BA183" s="51" t="str">
        <f>IFERROR(VLOOKUP(Book1345234[[#This Row],[Social Vulnerability Ranking]],'Data for Pull-down'!$O$4:$P$9,2,FALSE),"")</f>
        <v/>
      </c>
      <c r="BB183" s="100"/>
      <c r="BC183" s="146"/>
      <c r="BD183" s="48"/>
      <c r="BE183" s="51" t="str">
        <f>IFERROR(VLOOKUP(Book1345234[[#This Row],[Nature-Based Solutions Ranking]],'Data for Pull-down'!$Q$4:$R$9,2,FALSE),"")</f>
        <v/>
      </c>
      <c r="BF183" s="100"/>
      <c r="BG183" s="52"/>
      <c r="BH183" s="48"/>
      <c r="BI183" s="51" t="str">
        <f>IFERROR(VLOOKUP(Book1345234[[#This Row],[Multiple Benefit Ranking]],'Data for Pull-down'!$S$4:$T$9,2,FALSE),"")</f>
        <v/>
      </c>
      <c r="BJ183" s="125"/>
      <c r="BK183" s="146"/>
      <c r="BL183" s="48"/>
      <c r="BM183" s="51" t="str">
        <f>IFERROR(VLOOKUP(Book1345234[[#This Row],[Operations and Maintenance Ranking]],'Data for Pull-down'!$U$4:$V$9,2,FALSE),"")</f>
        <v/>
      </c>
      <c r="BN183" s="100"/>
      <c r="BO183" s="48"/>
      <c r="BP183" s="51" t="str">
        <f>IFERROR(VLOOKUP(Book1345234[[#This Row],[Administrative, Regulatory and Other Obstacle Ranking]],'Data for Pull-down'!$W$4:$X$9,2,FALSE),"")</f>
        <v/>
      </c>
      <c r="BQ183" s="100"/>
      <c r="BR183" s="48"/>
      <c r="BS183" s="51" t="str">
        <f>IFERROR(VLOOKUP(Book1345234[[#This Row],[Environmental Benefit Ranking]],'Data for Pull-down'!$Y$4:$Z$9,2,FALSE),"")</f>
        <v/>
      </c>
      <c r="BT183" s="100"/>
      <c r="BU183" s="52"/>
      <c r="BV183" s="51" t="str">
        <f>IFERROR(VLOOKUP(Book1345234[[#This Row],[Environmental Impact Ranking]],'Data for Pull-down'!$AA$4:$AB$9,2,FALSE),"")</f>
        <v/>
      </c>
      <c r="BW183" s="117"/>
      <c r="BX183" s="123"/>
      <c r="BY183" s="48"/>
      <c r="BZ183" s="51" t="str">
        <f>IFERROR(VLOOKUP(Book1345234[[#This Row],[Mobility Ranking]],'Data for Pull-down'!$AC$4:$AD$9,2,FALSE),"")</f>
        <v/>
      </c>
      <c r="CA183" s="117"/>
      <c r="CB183" s="48"/>
      <c r="CC183" s="51" t="str">
        <f>IFERROR(VLOOKUP(Book1345234[[#This Row],[Regional Ranking]],'Data for Pull-down'!$AE$4:$AF$9,2,FALSE),"")</f>
        <v/>
      </c>
    </row>
    <row r="184" spans="1:81">
      <c r="A184" s="164"/>
      <c r="B184" s="142"/>
      <c r="C184" s="143">
        <f>Book1345234[[#This Row],[FMP]]*2</f>
        <v>0</v>
      </c>
      <c r="D184" s="43"/>
      <c r="E184" s="43"/>
      <c r="F184" s="52"/>
      <c r="G184" s="48"/>
      <c r="H184" s="48"/>
      <c r="I184" s="48"/>
      <c r="J184" s="48"/>
      <c r="K184" s="45" t="str">
        <f>IFERROR(Book1345234[[#This Row],[Project Cost]]/Book1345234[[#This Row],['# of Structures Removed from 1% Annual Chance FP]],"")</f>
        <v/>
      </c>
      <c r="L184" s="48"/>
      <c r="M184" s="48"/>
      <c r="N184" s="45"/>
      <c r="O184" s="156"/>
      <c r="P184" s="125"/>
      <c r="Q184" s="52"/>
      <c r="R184" s="48"/>
      <c r="S184" s="51" t="str">
        <f>IFERROR(VLOOKUP(Book1345234[[#This Row],[ Severity Ranking: Pre-Project Average Depth of Flooding (100-year)]],'Data for Pull-down'!$A$4:$B$9,2,FALSE),"")</f>
        <v/>
      </c>
      <c r="T184" s="100"/>
      <c r="U184" s="52"/>
      <c r="V184" s="52"/>
      <c r="W184" s="52"/>
      <c r="X184" s="48"/>
      <c r="Y184" s="51" t="str">
        <f>IFERROR(VLOOKUP(Book1345234[[#This Row],[Severity Ranking: Community Need (% Population)]],'Data for Pull-down'!$C$4:$D$9,2,FALSE),"")</f>
        <v/>
      </c>
      <c r="Z184" s="99"/>
      <c r="AA184" s="45"/>
      <c r="AB184" s="48"/>
      <c r="AC184" s="51" t="str">
        <f>IFERROR(VLOOKUP(Book1345234[[#This Row],[Flood Risk Reduction ]],'Data for Pull-down'!$E$4:$F$9,2,FALSE),"")</f>
        <v/>
      </c>
      <c r="AD184" s="99"/>
      <c r="AE184" s="118"/>
      <c r="AF184" s="52"/>
      <c r="AG184" s="52"/>
      <c r="AH184" s="48"/>
      <c r="AI184" s="51" t="str">
        <f>IFERROR(VLOOKUP(Book1345234[[#This Row],[Flood Damage Reduction]],'Data for Pull-down'!$G$4:$H$9,2,FALSE),"")</f>
        <v/>
      </c>
      <c r="AJ184" s="145"/>
      <c r="AK184" s="123"/>
      <c r="AL184" s="52"/>
      <c r="AM184" s="51" t="str">
        <f>IFERROR(VLOOKUP(Book1345234[[#This Row],[ Reduction in Critical Facilities Flood Risk]],'Data for Pull-down'!$I$5:$J$9,2,FALSE),"")</f>
        <v/>
      </c>
      <c r="AN184" s="100">
        <f>'Life and Safety Tabular Data'!L182</f>
        <v>0</v>
      </c>
      <c r="AO184" s="146"/>
      <c r="AP184" s="48"/>
      <c r="AQ184" s="51" t="str">
        <f>IFERROR(VLOOKUP(Book1345234[[#This Row],[Life and Safety Ranking (Injury/Loss of Life)]],'Data for Pull-down'!$K$4:$L$9,2,FALSE),"")</f>
        <v/>
      </c>
      <c r="AR184" s="100"/>
      <c r="AS184" s="146"/>
      <c r="AT184" s="146"/>
      <c r="AU184" s="146"/>
      <c r="AV184" s="48"/>
      <c r="AW184" s="51" t="str">
        <f>IFERROR(VLOOKUP(Book1345234[[#This Row],[Water Supply Yield Ranking]],'Data for Pull-down'!$M$4:$N$9,2,FALSE),"")</f>
        <v/>
      </c>
      <c r="AX184" s="100"/>
      <c r="AY184" s="52"/>
      <c r="AZ184" s="48"/>
      <c r="BA184" s="51" t="str">
        <f>IFERROR(VLOOKUP(Book1345234[[#This Row],[Social Vulnerability Ranking]],'Data for Pull-down'!$O$4:$P$9,2,FALSE),"")</f>
        <v/>
      </c>
      <c r="BB184" s="100"/>
      <c r="BC184" s="146"/>
      <c r="BD184" s="48"/>
      <c r="BE184" s="51" t="str">
        <f>IFERROR(VLOOKUP(Book1345234[[#This Row],[Nature-Based Solutions Ranking]],'Data for Pull-down'!$Q$4:$R$9,2,FALSE),"")</f>
        <v/>
      </c>
      <c r="BF184" s="100"/>
      <c r="BG184" s="52"/>
      <c r="BH184" s="48"/>
      <c r="BI184" s="51" t="str">
        <f>IFERROR(VLOOKUP(Book1345234[[#This Row],[Multiple Benefit Ranking]],'Data for Pull-down'!$S$4:$T$9,2,FALSE),"")</f>
        <v/>
      </c>
      <c r="BJ184" s="125"/>
      <c r="BK184" s="146"/>
      <c r="BL184" s="48"/>
      <c r="BM184" s="51" t="str">
        <f>IFERROR(VLOOKUP(Book1345234[[#This Row],[Operations and Maintenance Ranking]],'Data for Pull-down'!$U$4:$V$9,2,FALSE),"")</f>
        <v/>
      </c>
      <c r="BN184" s="100"/>
      <c r="BO184" s="48"/>
      <c r="BP184" s="51" t="str">
        <f>IFERROR(VLOOKUP(Book1345234[[#This Row],[Administrative, Regulatory and Other Obstacle Ranking]],'Data for Pull-down'!$W$4:$X$9,2,FALSE),"")</f>
        <v/>
      </c>
      <c r="BQ184" s="100"/>
      <c r="BR184" s="48"/>
      <c r="BS184" s="51" t="str">
        <f>IFERROR(VLOOKUP(Book1345234[[#This Row],[Environmental Benefit Ranking]],'Data for Pull-down'!$Y$4:$Z$9,2,FALSE),"")</f>
        <v/>
      </c>
      <c r="BT184" s="100"/>
      <c r="BU184" s="52"/>
      <c r="BV184" s="51" t="str">
        <f>IFERROR(VLOOKUP(Book1345234[[#This Row],[Environmental Impact Ranking]],'Data for Pull-down'!$AA$4:$AB$9,2,FALSE),"")</f>
        <v/>
      </c>
      <c r="BW184" s="117"/>
      <c r="BX184" s="123"/>
      <c r="BY184" s="48"/>
      <c r="BZ184" s="51" t="str">
        <f>IFERROR(VLOOKUP(Book1345234[[#This Row],[Mobility Ranking]],'Data for Pull-down'!$AC$4:$AD$9,2,FALSE),"")</f>
        <v/>
      </c>
      <c r="CA184" s="117"/>
      <c r="CB184" s="48"/>
      <c r="CC184" s="51" t="str">
        <f>IFERROR(VLOOKUP(Book1345234[[#This Row],[Regional Ranking]],'Data for Pull-down'!$AE$4:$AF$9,2,FALSE),"")</f>
        <v/>
      </c>
    </row>
    <row r="185" spans="1:81">
      <c r="A185" s="164"/>
      <c r="B185" s="142"/>
      <c r="C185" s="143">
        <f>Book1345234[[#This Row],[FMP]]*2</f>
        <v>0</v>
      </c>
      <c r="D185" s="43"/>
      <c r="E185" s="43"/>
      <c r="F185" s="52"/>
      <c r="G185" s="48"/>
      <c r="H185" s="48"/>
      <c r="I185" s="48"/>
      <c r="J185" s="48"/>
      <c r="K185" s="45" t="str">
        <f>IFERROR(Book1345234[[#This Row],[Project Cost]]/Book1345234[[#This Row],['# of Structures Removed from 1% Annual Chance FP]],"")</f>
        <v/>
      </c>
      <c r="L185" s="48"/>
      <c r="M185" s="48"/>
      <c r="N185" s="45"/>
      <c r="O185" s="156"/>
      <c r="P185" s="125"/>
      <c r="Q185" s="52"/>
      <c r="R185" s="48"/>
      <c r="S185" s="51" t="str">
        <f>IFERROR(VLOOKUP(Book1345234[[#This Row],[ Severity Ranking: Pre-Project Average Depth of Flooding (100-year)]],'Data for Pull-down'!$A$4:$B$9,2,FALSE),"")</f>
        <v/>
      </c>
      <c r="T185" s="100"/>
      <c r="U185" s="52"/>
      <c r="V185" s="52"/>
      <c r="W185" s="52"/>
      <c r="X185" s="48"/>
      <c r="Y185" s="51" t="str">
        <f>IFERROR(VLOOKUP(Book1345234[[#This Row],[Severity Ranking: Community Need (% Population)]],'Data for Pull-down'!$C$4:$D$9,2,FALSE),"")</f>
        <v/>
      </c>
      <c r="Z185" s="99"/>
      <c r="AA185" s="45"/>
      <c r="AB185" s="48"/>
      <c r="AC185" s="51" t="str">
        <f>IFERROR(VLOOKUP(Book1345234[[#This Row],[Flood Risk Reduction ]],'Data for Pull-down'!$E$4:$F$9,2,FALSE),"")</f>
        <v/>
      </c>
      <c r="AD185" s="99"/>
      <c r="AE185" s="118"/>
      <c r="AF185" s="52"/>
      <c r="AG185" s="52"/>
      <c r="AH185" s="48"/>
      <c r="AI185" s="51" t="str">
        <f>IFERROR(VLOOKUP(Book1345234[[#This Row],[Flood Damage Reduction]],'Data for Pull-down'!$G$4:$H$9,2,FALSE),"")</f>
        <v/>
      </c>
      <c r="AJ185" s="145"/>
      <c r="AK185" s="123"/>
      <c r="AL185" s="52"/>
      <c r="AM185" s="51" t="str">
        <f>IFERROR(VLOOKUP(Book1345234[[#This Row],[ Reduction in Critical Facilities Flood Risk]],'Data for Pull-down'!$I$5:$J$9,2,FALSE),"")</f>
        <v/>
      </c>
      <c r="AN185" s="100">
        <f>'Life and Safety Tabular Data'!L183</f>
        <v>0</v>
      </c>
      <c r="AO185" s="146"/>
      <c r="AP185" s="48"/>
      <c r="AQ185" s="51" t="str">
        <f>IFERROR(VLOOKUP(Book1345234[[#This Row],[Life and Safety Ranking (Injury/Loss of Life)]],'Data for Pull-down'!$K$4:$L$9,2,FALSE),"")</f>
        <v/>
      </c>
      <c r="AR185" s="100"/>
      <c r="AS185" s="146"/>
      <c r="AT185" s="146"/>
      <c r="AU185" s="146"/>
      <c r="AV185" s="48"/>
      <c r="AW185" s="51" t="str">
        <f>IFERROR(VLOOKUP(Book1345234[[#This Row],[Water Supply Yield Ranking]],'Data for Pull-down'!$M$4:$N$9,2,FALSE),"")</f>
        <v/>
      </c>
      <c r="AX185" s="100"/>
      <c r="AY185" s="52"/>
      <c r="AZ185" s="48"/>
      <c r="BA185" s="51" t="str">
        <f>IFERROR(VLOOKUP(Book1345234[[#This Row],[Social Vulnerability Ranking]],'Data for Pull-down'!$O$4:$P$9,2,FALSE),"")</f>
        <v/>
      </c>
      <c r="BB185" s="100"/>
      <c r="BC185" s="146"/>
      <c r="BD185" s="48"/>
      <c r="BE185" s="51" t="str">
        <f>IFERROR(VLOOKUP(Book1345234[[#This Row],[Nature-Based Solutions Ranking]],'Data for Pull-down'!$Q$4:$R$9,2,FALSE),"")</f>
        <v/>
      </c>
      <c r="BF185" s="100"/>
      <c r="BG185" s="52"/>
      <c r="BH185" s="48"/>
      <c r="BI185" s="51" t="str">
        <f>IFERROR(VLOOKUP(Book1345234[[#This Row],[Multiple Benefit Ranking]],'Data for Pull-down'!$S$4:$T$9,2,FALSE),"")</f>
        <v/>
      </c>
      <c r="BJ185" s="125"/>
      <c r="BK185" s="146"/>
      <c r="BL185" s="48"/>
      <c r="BM185" s="51" t="str">
        <f>IFERROR(VLOOKUP(Book1345234[[#This Row],[Operations and Maintenance Ranking]],'Data for Pull-down'!$U$4:$V$9,2,FALSE),"")</f>
        <v/>
      </c>
      <c r="BN185" s="100"/>
      <c r="BO185" s="48"/>
      <c r="BP185" s="51" t="str">
        <f>IFERROR(VLOOKUP(Book1345234[[#This Row],[Administrative, Regulatory and Other Obstacle Ranking]],'Data for Pull-down'!$W$4:$X$9,2,FALSE),"")</f>
        <v/>
      </c>
      <c r="BQ185" s="100"/>
      <c r="BR185" s="48"/>
      <c r="BS185" s="51" t="str">
        <f>IFERROR(VLOOKUP(Book1345234[[#This Row],[Environmental Benefit Ranking]],'Data for Pull-down'!$Y$4:$Z$9,2,FALSE),"")</f>
        <v/>
      </c>
      <c r="BT185" s="100"/>
      <c r="BU185" s="52"/>
      <c r="BV185" s="51" t="str">
        <f>IFERROR(VLOOKUP(Book1345234[[#This Row],[Environmental Impact Ranking]],'Data for Pull-down'!$AA$4:$AB$9,2,FALSE),"")</f>
        <v/>
      </c>
      <c r="BW185" s="117"/>
      <c r="BX185" s="123"/>
      <c r="BY185" s="48"/>
      <c r="BZ185" s="51" t="str">
        <f>IFERROR(VLOOKUP(Book1345234[[#This Row],[Mobility Ranking]],'Data for Pull-down'!$AC$4:$AD$9,2,FALSE),"")</f>
        <v/>
      </c>
      <c r="CA185" s="117"/>
      <c r="CB185" s="48"/>
      <c r="CC185" s="51" t="str">
        <f>IFERROR(VLOOKUP(Book1345234[[#This Row],[Regional Ranking]],'Data for Pull-down'!$AE$4:$AF$9,2,FALSE),"")</f>
        <v/>
      </c>
    </row>
    <row r="186" spans="1:81">
      <c r="A186" s="164"/>
      <c r="B186" s="142"/>
      <c r="C186" s="143">
        <f>Book1345234[[#This Row],[FMP]]*2</f>
        <v>0</v>
      </c>
      <c r="D186" s="43"/>
      <c r="E186" s="43"/>
      <c r="F186" s="52"/>
      <c r="G186" s="48"/>
      <c r="H186" s="48"/>
      <c r="I186" s="48"/>
      <c r="J186" s="48"/>
      <c r="K186" s="45" t="str">
        <f>IFERROR(Book1345234[[#This Row],[Project Cost]]/Book1345234[[#This Row],['# of Structures Removed from 1% Annual Chance FP]],"")</f>
        <v/>
      </c>
      <c r="L186" s="48"/>
      <c r="M186" s="48"/>
      <c r="N186" s="45"/>
      <c r="O186" s="156"/>
      <c r="P186" s="125"/>
      <c r="Q186" s="52"/>
      <c r="R186" s="48"/>
      <c r="S186" s="51" t="str">
        <f>IFERROR(VLOOKUP(Book1345234[[#This Row],[ Severity Ranking: Pre-Project Average Depth of Flooding (100-year)]],'Data for Pull-down'!$A$4:$B$9,2,FALSE),"")</f>
        <v/>
      </c>
      <c r="T186" s="100"/>
      <c r="U186" s="52"/>
      <c r="V186" s="52"/>
      <c r="W186" s="52"/>
      <c r="X186" s="48"/>
      <c r="Y186" s="51" t="str">
        <f>IFERROR(VLOOKUP(Book1345234[[#This Row],[Severity Ranking: Community Need (% Population)]],'Data for Pull-down'!$C$4:$D$9,2,FALSE),"")</f>
        <v/>
      </c>
      <c r="Z186" s="99"/>
      <c r="AA186" s="45"/>
      <c r="AB186" s="48"/>
      <c r="AC186" s="51" t="str">
        <f>IFERROR(VLOOKUP(Book1345234[[#This Row],[Flood Risk Reduction ]],'Data for Pull-down'!$E$4:$F$9,2,FALSE),"")</f>
        <v/>
      </c>
      <c r="AD186" s="99"/>
      <c r="AE186" s="118"/>
      <c r="AF186" s="52"/>
      <c r="AG186" s="52"/>
      <c r="AH186" s="48"/>
      <c r="AI186" s="51" t="str">
        <f>IFERROR(VLOOKUP(Book1345234[[#This Row],[Flood Damage Reduction]],'Data for Pull-down'!$G$4:$H$9,2,FALSE),"")</f>
        <v/>
      </c>
      <c r="AJ186" s="145"/>
      <c r="AK186" s="123"/>
      <c r="AL186" s="52"/>
      <c r="AM186" s="51" t="str">
        <f>IFERROR(VLOOKUP(Book1345234[[#This Row],[ Reduction in Critical Facilities Flood Risk]],'Data for Pull-down'!$I$5:$J$9,2,FALSE),"")</f>
        <v/>
      </c>
      <c r="AN186" s="100">
        <f>'Life and Safety Tabular Data'!L184</f>
        <v>0</v>
      </c>
      <c r="AO186" s="146"/>
      <c r="AP186" s="48"/>
      <c r="AQ186" s="51" t="str">
        <f>IFERROR(VLOOKUP(Book1345234[[#This Row],[Life and Safety Ranking (Injury/Loss of Life)]],'Data for Pull-down'!$K$4:$L$9,2,FALSE),"")</f>
        <v/>
      </c>
      <c r="AR186" s="100"/>
      <c r="AS186" s="146"/>
      <c r="AT186" s="146"/>
      <c r="AU186" s="146"/>
      <c r="AV186" s="48"/>
      <c r="AW186" s="51" t="str">
        <f>IFERROR(VLOOKUP(Book1345234[[#This Row],[Water Supply Yield Ranking]],'Data for Pull-down'!$M$4:$N$9,2,FALSE),"")</f>
        <v/>
      </c>
      <c r="AX186" s="100"/>
      <c r="AY186" s="52"/>
      <c r="AZ186" s="48"/>
      <c r="BA186" s="51" t="str">
        <f>IFERROR(VLOOKUP(Book1345234[[#This Row],[Social Vulnerability Ranking]],'Data for Pull-down'!$O$4:$P$9,2,FALSE),"")</f>
        <v/>
      </c>
      <c r="BB186" s="100"/>
      <c r="BC186" s="146"/>
      <c r="BD186" s="48"/>
      <c r="BE186" s="51" t="str">
        <f>IFERROR(VLOOKUP(Book1345234[[#This Row],[Nature-Based Solutions Ranking]],'Data for Pull-down'!$Q$4:$R$9,2,FALSE),"")</f>
        <v/>
      </c>
      <c r="BF186" s="100"/>
      <c r="BG186" s="52"/>
      <c r="BH186" s="48"/>
      <c r="BI186" s="51" t="str">
        <f>IFERROR(VLOOKUP(Book1345234[[#This Row],[Multiple Benefit Ranking]],'Data for Pull-down'!$S$4:$T$9,2,FALSE),"")</f>
        <v/>
      </c>
      <c r="BJ186" s="125"/>
      <c r="BK186" s="146"/>
      <c r="BL186" s="48"/>
      <c r="BM186" s="51" t="str">
        <f>IFERROR(VLOOKUP(Book1345234[[#This Row],[Operations and Maintenance Ranking]],'Data for Pull-down'!$U$4:$V$9,2,FALSE),"")</f>
        <v/>
      </c>
      <c r="BN186" s="100"/>
      <c r="BO186" s="48"/>
      <c r="BP186" s="51" t="str">
        <f>IFERROR(VLOOKUP(Book1345234[[#This Row],[Administrative, Regulatory and Other Obstacle Ranking]],'Data for Pull-down'!$W$4:$X$9,2,FALSE),"")</f>
        <v/>
      </c>
      <c r="BQ186" s="100"/>
      <c r="BR186" s="48"/>
      <c r="BS186" s="51" t="str">
        <f>IFERROR(VLOOKUP(Book1345234[[#This Row],[Environmental Benefit Ranking]],'Data for Pull-down'!$Y$4:$Z$9,2,FALSE),"")</f>
        <v/>
      </c>
      <c r="BT186" s="100"/>
      <c r="BU186" s="52"/>
      <c r="BV186" s="51" t="str">
        <f>IFERROR(VLOOKUP(Book1345234[[#This Row],[Environmental Impact Ranking]],'Data for Pull-down'!$AA$4:$AB$9,2,FALSE),"")</f>
        <v/>
      </c>
      <c r="BW186" s="117"/>
      <c r="BX186" s="123"/>
      <c r="BY186" s="48"/>
      <c r="BZ186" s="51" t="str">
        <f>IFERROR(VLOOKUP(Book1345234[[#This Row],[Mobility Ranking]],'Data for Pull-down'!$AC$4:$AD$9,2,FALSE),"")</f>
        <v/>
      </c>
      <c r="CA186" s="117"/>
      <c r="CB186" s="48"/>
      <c r="CC186" s="51" t="str">
        <f>IFERROR(VLOOKUP(Book1345234[[#This Row],[Regional Ranking]],'Data for Pull-down'!$AE$4:$AF$9,2,FALSE),"")</f>
        <v/>
      </c>
    </row>
    <row r="187" spans="1:81">
      <c r="A187" s="164"/>
      <c r="B187" s="142"/>
      <c r="C187" s="143">
        <f>Book1345234[[#This Row],[FMP]]*2</f>
        <v>0</v>
      </c>
      <c r="D187" s="43"/>
      <c r="E187" s="43"/>
      <c r="F187" s="52"/>
      <c r="G187" s="48"/>
      <c r="H187" s="48"/>
      <c r="I187" s="48"/>
      <c r="J187" s="48"/>
      <c r="K187" s="45" t="str">
        <f>IFERROR(Book1345234[[#This Row],[Project Cost]]/Book1345234[[#This Row],['# of Structures Removed from 1% Annual Chance FP]],"")</f>
        <v/>
      </c>
      <c r="L187" s="48"/>
      <c r="M187" s="48"/>
      <c r="N187" s="45"/>
      <c r="O187" s="156"/>
      <c r="P187" s="125"/>
      <c r="Q187" s="52"/>
      <c r="R187" s="48"/>
      <c r="S187" s="51" t="str">
        <f>IFERROR(VLOOKUP(Book1345234[[#This Row],[ Severity Ranking: Pre-Project Average Depth of Flooding (100-year)]],'Data for Pull-down'!$A$4:$B$9,2,FALSE),"")</f>
        <v/>
      </c>
      <c r="T187" s="100"/>
      <c r="U187" s="52"/>
      <c r="V187" s="52"/>
      <c r="W187" s="52"/>
      <c r="X187" s="48"/>
      <c r="Y187" s="51" t="str">
        <f>IFERROR(VLOOKUP(Book1345234[[#This Row],[Severity Ranking: Community Need (% Population)]],'Data for Pull-down'!$C$4:$D$9,2,FALSE),"")</f>
        <v/>
      </c>
      <c r="Z187" s="99"/>
      <c r="AA187" s="45"/>
      <c r="AB187" s="48"/>
      <c r="AC187" s="51" t="str">
        <f>IFERROR(VLOOKUP(Book1345234[[#This Row],[Flood Risk Reduction ]],'Data for Pull-down'!$E$4:$F$9,2,FALSE),"")</f>
        <v/>
      </c>
      <c r="AD187" s="99"/>
      <c r="AE187" s="118"/>
      <c r="AF187" s="52"/>
      <c r="AG187" s="52"/>
      <c r="AH187" s="48"/>
      <c r="AI187" s="51" t="str">
        <f>IFERROR(VLOOKUP(Book1345234[[#This Row],[Flood Damage Reduction]],'Data for Pull-down'!$G$4:$H$9,2,FALSE),"")</f>
        <v/>
      </c>
      <c r="AJ187" s="145"/>
      <c r="AK187" s="123"/>
      <c r="AL187" s="52"/>
      <c r="AM187" s="51" t="str">
        <f>IFERROR(VLOOKUP(Book1345234[[#This Row],[ Reduction in Critical Facilities Flood Risk]],'Data for Pull-down'!$I$5:$J$9,2,FALSE),"")</f>
        <v/>
      </c>
      <c r="AN187" s="100">
        <f>'Life and Safety Tabular Data'!L185</f>
        <v>0</v>
      </c>
      <c r="AO187" s="146"/>
      <c r="AP187" s="48"/>
      <c r="AQ187" s="51" t="str">
        <f>IFERROR(VLOOKUP(Book1345234[[#This Row],[Life and Safety Ranking (Injury/Loss of Life)]],'Data for Pull-down'!$K$4:$L$9,2,FALSE),"")</f>
        <v/>
      </c>
      <c r="AR187" s="100"/>
      <c r="AS187" s="146"/>
      <c r="AT187" s="146"/>
      <c r="AU187" s="146"/>
      <c r="AV187" s="48"/>
      <c r="AW187" s="51" t="str">
        <f>IFERROR(VLOOKUP(Book1345234[[#This Row],[Water Supply Yield Ranking]],'Data for Pull-down'!$M$4:$N$9,2,FALSE),"")</f>
        <v/>
      </c>
      <c r="AX187" s="100"/>
      <c r="AY187" s="52"/>
      <c r="AZ187" s="48"/>
      <c r="BA187" s="51" t="str">
        <f>IFERROR(VLOOKUP(Book1345234[[#This Row],[Social Vulnerability Ranking]],'Data for Pull-down'!$O$4:$P$9,2,FALSE),"")</f>
        <v/>
      </c>
      <c r="BB187" s="100"/>
      <c r="BC187" s="146"/>
      <c r="BD187" s="48"/>
      <c r="BE187" s="51" t="str">
        <f>IFERROR(VLOOKUP(Book1345234[[#This Row],[Nature-Based Solutions Ranking]],'Data for Pull-down'!$Q$4:$R$9,2,FALSE),"")</f>
        <v/>
      </c>
      <c r="BF187" s="100"/>
      <c r="BG187" s="52"/>
      <c r="BH187" s="48"/>
      <c r="BI187" s="51" t="str">
        <f>IFERROR(VLOOKUP(Book1345234[[#This Row],[Multiple Benefit Ranking]],'Data for Pull-down'!$S$4:$T$9,2,FALSE),"")</f>
        <v/>
      </c>
      <c r="BJ187" s="125"/>
      <c r="BK187" s="146"/>
      <c r="BL187" s="48"/>
      <c r="BM187" s="51" t="str">
        <f>IFERROR(VLOOKUP(Book1345234[[#This Row],[Operations and Maintenance Ranking]],'Data for Pull-down'!$U$4:$V$9,2,FALSE),"")</f>
        <v/>
      </c>
      <c r="BN187" s="100"/>
      <c r="BO187" s="48"/>
      <c r="BP187" s="51" t="str">
        <f>IFERROR(VLOOKUP(Book1345234[[#This Row],[Administrative, Regulatory and Other Obstacle Ranking]],'Data for Pull-down'!$W$4:$X$9,2,FALSE),"")</f>
        <v/>
      </c>
      <c r="BQ187" s="100"/>
      <c r="BR187" s="48"/>
      <c r="BS187" s="51" t="str">
        <f>IFERROR(VLOOKUP(Book1345234[[#This Row],[Environmental Benefit Ranking]],'Data for Pull-down'!$Y$4:$Z$9,2,FALSE),"")</f>
        <v/>
      </c>
      <c r="BT187" s="100"/>
      <c r="BU187" s="52"/>
      <c r="BV187" s="51" t="str">
        <f>IFERROR(VLOOKUP(Book1345234[[#This Row],[Environmental Impact Ranking]],'Data for Pull-down'!$AA$4:$AB$9,2,FALSE),"")</f>
        <v/>
      </c>
      <c r="BW187" s="117"/>
      <c r="BX187" s="123"/>
      <c r="BY187" s="48"/>
      <c r="BZ187" s="51" t="str">
        <f>IFERROR(VLOOKUP(Book1345234[[#This Row],[Mobility Ranking]],'Data for Pull-down'!$AC$4:$AD$9,2,FALSE),"")</f>
        <v/>
      </c>
      <c r="CA187" s="117"/>
      <c r="CB187" s="48"/>
      <c r="CC187" s="51" t="str">
        <f>IFERROR(VLOOKUP(Book1345234[[#This Row],[Regional Ranking]],'Data for Pull-down'!$AE$4:$AF$9,2,FALSE),"")</f>
        <v/>
      </c>
    </row>
    <row r="188" spans="1:81">
      <c r="A188" s="164"/>
      <c r="B188" s="142"/>
      <c r="C188" s="143">
        <f>Book1345234[[#This Row],[FMP]]*2</f>
        <v>0</v>
      </c>
      <c r="D188" s="43"/>
      <c r="E188" s="43"/>
      <c r="F188" s="52"/>
      <c r="G188" s="48"/>
      <c r="H188" s="48"/>
      <c r="I188" s="48"/>
      <c r="J188" s="48"/>
      <c r="K188" s="45" t="str">
        <f>IFERROR(Book1345234[[#This Row],[Project Cost]]/Book1345234[[#This Row],['# of Structures Removed from 1% Annual Chance FP]],"")</f>
        <v/>
      </c>
      <c r="L188" s="48"/>
      <c r="M188" s="48"/>
      <c r="N188" s="45"/>
      <c r="O188" s="156"/>
      <c r="P188" s="125"/>
      <c r="Q188" s="52"/>
      <c r="R188" s="48"/>
      <c r="S188" s="51" t="str">
        <f>IFERROR(VLOOKUP(Book1345234[[#This Row],[ Severity Ranking: Pre-Project Average Depth of Flooding (100-year)]],'Data for Pull-down'!$A$4:$B$9,2,FALSE),"")</f>
        <v/>
      </c>
      <c r="T188" s="100"/>
      <c r="U188" s="52"/>
      <c r="V188" s="52"/>
      <c r="W188" s="52"/>
      <c r="X188" s="48"/>
      <c r="Y188" s="51" t="str">
        <f>IFERROR(VLOOKUP(Book1345234[[#This Row],[Severity Ranking: Community Need (% Population)]],'Data for Pull-down'!$C$4:$D$9,2,FALSE),"")</f>
        <v/>
      </c>
      <c r="Z188" s="99"/>
      <c r="AA188" s="45"/>
      <c r="AB188" s="48"/>
      <c r="AC188" s="51" t="str">
        <f>IFERROR(VLOOKUP(Book1345234[[#This Row],[Flood Risk Reduction ]],'Data for Pull-down'!$E$4:$F$9,2,FALSE),"")</f>
        <v/>
      </c>
      <c r="AD188" s="99"/>
      <c r="AE188" s="118"/>
      <c r="AF188" s="52"/>
      <c r="AG188" s="52"/>
      <c r="AH188" s="48"/>
      <c r="AI188" s="51" t="str">
        <f>IFERROR(VLOOKUP(Book1345234[[#This Row],[Flood Damage Reduction]],'Data for Pull-down'!$G$4:$H$9,2,FALSE),"")</f>
        <v/>
      </c>
      <c r="AJ188" s="145"/>
      <c r="AK188" s="123"/>
      <c r="AL188" s="52"/>
      <c r="AM188" s="51" t="str">
        <f>IFERROR(VLOOKUP(Book1345234[[#This Row],[ Reduction in Critical Facilities Flood Risk]],'Data for Pull-down'!$I$5:$J$9,2,FALSE),"")</f>
        <v/>
      </c>
      <c r="AN188" s="100">
        <f>'Life and Safety Tabular Data'!L186</f>
        <v>0</v>
      </c>
      <c r="AO188" s="146"/>
      <c r="AP188" s="48"/>
      <c r="AQ188" s="51" t="str">
        <f>IFERROR(VLOOKUP(Book1345234[[#This Row],[Life and Safety Ranking (Injury/Loss of Life)]],'Data for Pull-down'!$K$4:$L$9,2,FALSE),"")</f>
        <v/>
      </c>
      <c r="AR188" s="100"/>
      <c r="AS188" s="146"/>
      <c r="AT188" s="146"/>
      <c r="AU188" s="146"/>
      <c r="AV188" s="48"/>
      <c r="AW188" s="51" t="str">
        <f>IFERROR(VLOOKUP(Book1345234[[#This Row],[Water Supply Yield Ranking]],'Data for Pull-down'!$M$4:$N$9,2,FALSE),"")</f>
        <v/>
      </c>
      <c r="AX188" s="100"/>
      <c r="AY188" s="52"/>
      <c r="AZ188" s="48"/>
      <c r="BA188" s="51" t="str">
        <f>IFERROR(VLOOKUP(Book1345234[[#This Row],[Social Vulnerability Ranking]],'Data for Pull-down'!$O$4:$P$9,2,FALSE),"")</f>
        <v/>
      </c>
      <c r="BB188" s="100"/>
      <c r="BC188" s="146"/>
      <c r="BD188" s="48"/>
      <c r="BE188" s="51" t="str">
        <f>IFERROR(VLOOKUP(Book1345234[[#This Row],[Nature-Based Solutions Ranking]],'Data for Pull-down'!$Q$4:$R$9,2,FALSE),"")</f>
        <v/>
      </c>
      <c r="BF188" s="100"/>
      <c r="BG188" s="52"/>
      <c r="BH188" s="48"/>
      <c r="BI188" s="51" t="str">
        <f>IFERROR(VLOOKUP(Book1345234[[#This Row],[Multiple Benefit Ranking]],'Data for Pull-down'!$S$4:$T$9,2,FALSE),"")</f>
        <v/>
      </c>
      <c r="BJ188" s="125"/>
      <c r="BK188" s="146"/>
      <c r="BL188" s="48"/>
      <c r="BM188" s="51" t="str">
        <f>IFERROR(VLOOKUP(Book1345234[[#This Row],[Operations and Maintenance Ranking]],'Data for Pull-down'!$U$4:$V$9,2,FALSE),"")</f>
        <v/>
      </c>
      <c r="BN188" s="100"/>
      <c r="BO188" s="48"/>
      <c r="BP188" s="51" t="str">
        <f>IFERROR(VLOOKUP(Book1345234[[#This Row],[Administrative, Regulatory and Other Obstacle Ranking]],'Data for Pull-down'!$W$4:$X$9,2,FALSE),"")</f>
        <v/>
      </c>
      <c r="BQ188" s="100"/>
      <c r="BR188" s="48"/>
      <c r="BS188" s="51" t="str">
        <f>IFERROR(VLOOKUP(Book1345234[[#This Row],[Environmental Benefit Ranking]],'Data for Pull-down'!$Y$4:$Z$9,2,FALSE),"")</f>
        <v/>
      </c>
      <c r="BT188" s="100"/>
      <c r="BU188" s="52"/>
      <c r="BV188" s="51" t="str">
        <f>IFERROR(VLOOKUP(Book1345234[[#This Row],[Environmental Impact Ranking]],'Data for Pull-down'!$AA$4:$AB$9,2,FALSE),"")</f>
        <v/>
      </c>
      <c r="BW188" s="117"/>
      <c r="BX188" s="123"/>
      <c r="BY188" s="48"/>
      <c r="BZ188" s="51" t="str">
        <f>IFERROR(VLOOKUP(Book1345234[[#This Row],[Mobility Ranking]],'Data for Pull-down'!$AC$4:$AD$9,2,FALSE),"")</f>
        <v/>
      </c>
      <c r="CA188" s="117"/>
      <c r="CB188" s="48"/>
      <c r="CC188" s="51" t="str">
        <f>IFERROR(VLOOKUP(Book1345234[[#This Row],[Regional Ranking]],'Data for Pull-down'!$AE$4:$AF$9,2,FALSE),"")</f>
        <v/>
      </c>
    </row>
    <row r="189" spans="1:81">
      <c r="A189" s="164"/>
      <c r="B189" s="142"/>
      <c r="C189" s="143">
        <f>Book1345234[[#This Row],[FMP]]*2</f>
        <v>0</v>
      </c>
      <c r="D189" s="43"/>
      <c r="E189" s="43"/>
      <c r="F189" s="52"/>
      <c r="G189" s="48"/>
      <c r="H189" s="48"/>
      <c r="I189" s="48"/>
      <c r="J189" s="48"/>
      <c r="K189" s="45" t="str">
        <f>IFERROR(Book1345234[[#This Row],[Project Cost]]/Book1345234[[#This Row],['# of Structures Removed from 1% Annual Chance FP]],"")</f>
        <v/>
      </c>
      <c r="L189" s="48"/>
      <c r="M189" s="48"/>
      <c r="N189" s="45"/>
      <c r="O189" s="156"/>
      <c r="P189" s="125"/>
      <c r="Q189" s="52"/>
      <c r="R189" s="48"/>
      <c r="S189" s="51" t="str">
        <f>IFERROR(VLOOKUP(Book1345234[[#This Row],[ Severity Ranking: Pre-Project Average Depth of Flooding (100-year)]],'Data for Pull-down'!$A$4:$B$9,2,FALSE),"")</f>
        <v/>
      </c>
      <c r="T189" s="100"/>
      <c r="U189" s="52"/>
      <c r="V189" s="52"/>
      <c r="W189" s="52"/>
      <c r="X189" s="48"/>
      <c r="Y189" s="51" t="str">
        <f>IFERROR(VLOOKUP(Book1345234[[#This Row],[Severity Ranking: Community Need (% Population)]],'Data for Pull-down'!$C$4:$D$9,2,FALSE),"")</f>
        <v/>
      </c>
      <c r="Z189" s="99"/>
      <c r="AA189" s="45"/>
      <c r="AB189" s="48"/>
      <c r="AC189" s="51" t="str">
        <f>IFERROR(VLOOKUP(Book1345234[[#This Row],[Flood Risk Reduction ]],'Data for Pull-down'!$E$4:$F$9,2,FALSE),"")</f>
        <v/>
      </c>
      <c r="AD189" s="99"/>
      <c r="AE189" s="118"/>
      <c r="AF189" s="52"/>
      <c r="AG189" s="52"/>
      <c r="AH189" s="48"/>
      <c r="AI189" s="51" t="str">
        <f>IFERROR(VLOOKUP(Book1345234[[#This Row],[Flood Damage Reduction]],'Data for Pull-down'!$G$4:$H$9,2,FALSE),"")</f>
        <v/>
      </c>
      <c r="AJ189" s="145"/>
      <c r="AK189" s="123"/>
      <c r="AL189" s="52"/>
      <c r="AM189" s="51" t="str">
        <f>IFERROR(VLOOKUP(Book1345234[[#This Row],[ Reduction in Critical Facilities Flood Risk]],'Data for Pull-down'!$I$5:$J$9,2,FALSE),"")</f>
        <v/>
      </c>
      <c r="AN189" s="100">
        <f>'Life and Safety Tabular Data'!L187</f>
        <v>0</v>
      </c>
      <c r="AO189" s="146"/>
      <c r="AP189" s="48"/>
      <c r="AQ189" s="51" t="str">
        <f>IFERROR(VLOOKUP(Book1345234[[#This Row],[Life and Safety Ranking (Injury/Loss of Life)]],'Data for Pull-down'!$K$4:$L$9,2,FALSE),"")</f>
        <v/>
      </c>
      <c r="AR189" s="100"/>
      <c r="AS189" s="146"/>
      <c r="AT189" s="146"/>
      <c r="AU189" s="146"/>
      <c r="AV189" s="48"/>
      <c r="AW189" s="51" t="str">
        <f>IFERROR(VLOOKUP(Book1345234[[#This Row],[Water Supply Yield Ranking]],'Data for Pull-down'!$M$4:$N$9,2,FALSE),"")</f>
        <v/>
      </c>
      <c r="AX189" s="100"/>
      <c r="AY189" s="52"/>
      <c r="AZ189" s="48"/>
      <c r="BA189" s="51" t="str">
        <f>IFERROR(VLOOKUP(Book1345234[[#This Row],[Social Vulnerability Ranking]],'Data for Pull-down'!$O$4:$P$9,2,FALSE),"")</f>
        <v/>
      </c>
      <c r="BB189" s="100"/>
      <c r="BC189" s="146"/>
      <c r="BD189" s="48"/>
      <c r="BE189" s="51" t="str">
        <f>IFERROR(VLOOKUP(Book1345234[[#This Row],[Nature-Based Solutions Ranking]],'Data for Pull-down'!$Q$4:$R$9,2,FALSE),"")</f>
        <v/>
      </c>
      <c r="BF189" s="100"/>
      <c r="BG189" s="52"/>
      <c r="BH189" s="48"/>
      <c r="BI189" s="51" t="str">
        <f>IFERROR(VLOOKUP(Book1345234[[#This Row],[Multiple Benefit Ranking]],'Data for Pull-down'!$S$4:$T$9,2,FALSE),"")</f>
        <v/>
      </c>
      <c r="BJ189" s="125"/>
      <c r="BK189" s="146"/>
      <c r="BL189" s="48"/>
      <c r="BM189" s="51" t="str">
        <f>IFERROR(VLOOKUP(Book1345234[[#This Row],[Operations and Maintenance Ranking]],'Data for Pull-down'!$U$4:$V$9,2,FALSE),"")</f>
        <v/>
      </c>
      <c r="BN189" s="100"/>
      <c r="BO189" s="48"/>
      <c r="BP189" s="51" t="str">
        <f>IFERROR(VLOOKUP(Book1345234[[#This Row],[Administrative, Regulatory and Other Obstacle Ranking]],'Data for Pull-down'!$W$4:$X$9,2,FALSE),"")</f>
        <v/>
      </c>
      <c r="BQ189" s="100"/>
      <c r="BR189" s="48"/>
      <c r="BS189" s="51" t="str">
        <f>IFERROR(VLOOKUP(Book1345234[[#This Row],[Environmental Benefit Ranking]],'Data for Pull-down'!$Y$4:$Z$9,2,FALSE),"")</f>
        <v/>
      </c>
      <c r="BT189" s="100"/>
      <c r="BU189" s="52"/>
      <c r="BV189" s="51" t="str">
        <f>IFERROR(VLOOKUP(Book1345234[[#This Row],[Environmental Impact Ranking]],'Data for Pull-down'!$AA$4:$AB$9,2,FALSE),"")</f>
        <v/>
      </c>
      <c r="BW189" s="117"/>
      <c r="BX189" s="123"/>
      <c r="BY189" s="48"/>
      <c r="BZ189" s="51" t="str">
        <f>IFERROR(VLOOKUP(Book1345234[[#This Row],[Mobility Ranking]],'Data for Pull-down'!$AC$4:$AD$9,2,FALSE),"")</f>
        <v/>
      </c>
      <c r="CA189" s="117"/>
      <c r="CB189" s="48"/>
      <c r="CC189" s="51" t="str">
        <f>IFERROR(VLOOKUP(Book1345234[[#This Row],[Regional Ranking]],'Data for Pull-down'!$AE$4:$AF$9,2,FALSE),"")</f>
        <v/>
      </c>
    </row>
    <row r="190" spans="1:81">
      <c r="A190" s="164"/>
      <c r="B190" s="142"/>
      <c r="C190" s="143">
        <f>Book1345234[[#This Row],[FMP]]*2</f>
        <v>0</v>
      </c>
      <c r="D190" s="43"/>
      <c r="E190" s="43"/>
      <c r="F190" s="52"/>
      <c r="G190" s="48"/>
      <c r="H190" s="48"/>
      <c r="I190" s="48"/>
      <c r="J190" s="48"/>
      <c r="K190" s="45" t="str">
        <f>IFERROR(Book1345234[[#This Row],[Project Cost]]/Book1345234[[#This Row],['# of Structures Removed from 1% Annual Chance FP]],"")</f>
        <v/>
      </c>
      <c r="L190" s="48"/>
      <c r="M190" s="48"/>
      <c r="N190" s="45"/>
      <c r="O190" s="156"/>
      <c r="P190" s="125"/>
      <c r="Q190" s="52"/>
      <c r="R190" s="48"/>
      <c r="S190" s="51" t="str">
        <f>IFERROR(VLOOKUP(Book1345234[[#This Row],[ Severity Ranking: Pre-Project Average Depth of Flooding (100-year)]],'Data for Pull-down'!$A$4:$B$9,2,FALSE),"")</f>
        <v/>
      </c>
      <c r="T190" s="100"/>
      <c r="U190" s="52"/>
      <c r="V190" s="52"/>
      <c r="W190" s="52"/>
      <c r="X190" s="48"/>
      <c r="Y190" s="51" t="str">
        <f>IFERROR(VLOOKUP(Book1345234[[#This Row],[Severity Ranking: Community Need (% Population)]],'Data for Pull-down'!$C$4:$D$9,2,FALSE),"")</f>
        <v/>
      </c>
      <c r="Z190" s="99"/>
      <c r="AA190" s="45"/>
      <c r="AB190" s="48"/>
      <c r="AC190" s="51" t="str">
        <f>IFERROR(VLOOKUP(Book1345234[[#This Row],[Flood Risk Reduction ]],'Data for Pull-down'!$E$4:$F$9,2,FALSE),"")</f>
        <v/>
      </c>
      <c r="AD190" s="99"/>
      <c r="AE190" s="118"/>
      <c r="AF190" s="52"/>
      <c r="AG190" s="52"/>
      <c r="AH190" s="48"/>
      <c r="AI190" s="51" t="str">
        <f>IFERROR(VLOOKUP(Book1345234[[#This Row],[Flood Damage Reduction]],'Data for Pull-down'!$G$4:$H$9,2,FALSE),"")</f>
        <v/>
      </c>
      <c r="AJ190" s="145"/>
      <c r="AK190" s="123"/>
      <c r="AL190" s="52"/>
      <c r="AM190" s="51" t="str">
        <f>IFERROR(VLOOKUP(Book1345234[[#This Row],[ Reduction in Critical Facilities Flood Risk]],'Data for Pull-down'!$I$5:$J$9,2,FALSE),"")</f>
        <v/>
      </c>
      <c r="AN190" s="100">
        <f>'Life and Safety Tabular Data'!L188</f>
        <v>0</v>
      </c>
      <c r="AO190" s="146"/>
      <c r="AP190" s="48"/>
      <c r="AQ190" s="51" t="str">
        <f>IFERROR(VLOOKUP(Book1345234[[#This Row],[Life and Safety Ranking (Injury/Loss of Life)]],'Data for Pull-down'!$K$4:$L$9,2,FALSE),"")</f>
        <v/>
      </c>
      <c r="AR190" s="100"/>
      <c r="AS190" s="146"/>
      <c r="AT190" s="146"/>
      <c r="AU190" s="146"/>
      <c r="AV190" s="48"/>
      <c r="AW190" s="51" t="str">
        <f>IFERROR(VLOOKUP(Book1345234[[#This Row],[Water Supply Yield Ranking]],'Data for Pull-down'!$M$4:$N$9,2,FALSE),"")</f>
        <v/>
      </c>
      <c r="AX190" s="100"/>
      <c r="AY190" s="52"/>
      <c r="AZ190" s="48"/>
      <c r="BA190" s="51" t="str">
        <f>IFERROR(VLOOKUP(Book1345234[[#This Row],[Social Vulnerability Ranking]],'Data for Pull-down'!$O$4:$P$9,2,FALSE),"")</f>
        <v/>
      </c>
      <c r="BB190" s="100"/>
      <c r="BC190" s="146"/>
      <c r="BD190" s="48"/>
      <c r="BE190" s="51" t="str">
        <f>IFERROR(VLOOKUP(Book1345234[[#This Row],[Nature-Based Solutions Ranking]],'Data for Pull-down'!$Q$4:$R$9,2,FALSE),"")</f>
        <v/>
      </c>
      <c r="BF190" s="100"/>
      <c r="BG190" s="52"/>
      <c r="BH190" s="48"/>
      <c r="BI190" s="51" t="str">
        <f>IFERROR(VLOOKUP(Book1345234[[#This Row],[Multiple Benefit Ranking]],'Data for Pull-down'!$S$4:$T$9,2,FALSE),"")</f>
        <v/>
      </c>
      <c r="BJ190" s="125"/>
      <c r="BK190" s="146"/>
      <c r="BL190" s="48"/>
      <c r="BM190" s="51" t="str">
        <f>IFERROR(VLOOKUP(Book1345234[[#This Row],[Operations and Maintenance Ranking]],'Data for Pull-down'!$U$4:$V$9,2,FALSE),"")</f>
        <v/>
      </c>
      <c r="BN190" s="100"/>
      <c r="BO190" s="48"/>
      <c r="BP190" s="51" t="str">
        <f>IFERROR(VLOOKUP(Book1345234[[#This Row],[Administrative, Regulatory and Other Obstacle Ranking]],'Data for Pull-down'!$W$4:$X$9,2,FALSE),"")</f>
        <v/>
      </c>
      <c r="BQ190" s="100"/>
      <c r="BR190" s="48"/>
      <c r="BS190" s="51" t="str">
        <f>IFERROR(VLOOKUP(Book1345234[[#This Row],[Environmental Benefit Ranking]],'Data for Pull-down'!$Y$4:$Z$9,2,FALSE),"")</f>
        <v/>
      </c>
      <c r="BT190" s="100"/>
      <c r="BU190" s="52"/>
      <c r="BV190" s="51" t="str">
        <f>IFERROR(VLOOKUP(Book1345234[[#This Row],[Environmental Impact Ranking]],'Data for Pull-down'!$AA$4:$AB$9,2,FALSE),"")</f>
        <v/>
      </c>
      <c r="BW190" s="117"/>
      <c r="BX190" s="123"/>
      <c r="BY190" s="48"/>
      <c r="BZ190" s="51" t="str">
        <f>IFERROR(VLOOKUP(Book1345234[[#This Row],[Mobility Ranking]],'Data for Pull-down'!$AC$4:$AD$9,2,FALSE),"")</f>
        <v/>
      </c>
      <c r="CA190" s="117"/>
      <c r="CB190" s="48"/>
      <c r="CC190" s="51" t="str">
        <f>IFERROR(VLOOKUP(Book1345234[[#This Row],[Regional Ranking]],'Data for Pull-down'!$AE$4:$AF$9,2,FALSE),"")</f>
        <v/>
      </c>
    </row>
    <row r="191" spans="1:81">
      <c r="A191" s="164"/>
      <c r="B191" s="142"/>
      <c r="C191" s="143">
        <f>Book1345234[[#This Row],[FMP]]*2</f>
        <v>0</v>
      </c>
      <c r="D191" s="43"/>
      <c r="E191" s="43"/>
      <c r="F191" s="52"/>
      <c r="G191" s="48"/>
      <c r="H191" s="48"/>
      <c r="I191" s="48"/>
      <c r="J191" s="48"/>
      <c r="K191" s="45" t="str">
        <f>IFERROR(Book1345234[[#This Row],[Project Cost]]/Book1345234[[#This Row],['# of Structures Removed from 1% Annual Chance FP]],"")</f>
        <v/>
      </c>
      <c r="L191" s="48"/>
      <c r="M191" s="48"/>
      <c r="N191" s="45"/>
      <c r="O191" s="156"/>
      <c r="P191" s="125"/>
      <c r="Q191" s="52"/>
      <c r="R191" s="48"/>
      <c r="S191" s="51" t="str">
        <f>IFERROR(VLOOKUP(Book1345234[[#This Row],[ Severity Ranking: Pre-Project Average Depth of Flooding (100-year)]],'Data for Pull-down'!$A$4:$B$9,2,FALSE),"")</f>
        <v/>
      </c>
      <c r="T191" s="100"/>
      <c r="U191" s="52"/>
      <c r="V191" s="52"/>
      <c r="W191" s="52"/>
      <c r="X191" s="48"/>
      <c r="Y191" s="51" t="str">
        <f>IFERROR(VLOOKUP(Book1345234[[#This Row],[Severity Ranking: Community Need (% Population)]],'Data for Pull-down'!$C$4:$D$9,2,FALSE),"")</f>
        <v/>
      </c>
      <c r="Z191" s="99"/>
      <c r="AA191" s="45"/>
      <c r="AB191" s="48"/>
      <c r="AC191" s="51" t="str">
        <f>IFERROR(VLOOKUP(Book1345234[[#This Row],[Flood Risk Reduction ]],'Data for Pull-down'!$E$4:$F$9,2,FALSE),"")</f>
        <v/>
      </c>
      <c r="AD191" s="99"/>
      <c r="AE191" s="118"/>
      <c r="AF191" s="52"/>
      <c r="AG191" s="52"/>
      <c r="AH191" s="48"/>
      <c r="AI191" s="51" t="str">
        <f>IFERROR(VLOOKUP(Book1345234[[#This Row],[Flood Damage Reduction]],'Data for Pull-down'!$G$4:$H$9,2,FALSE),"")</f>
        <v/>
      </c>
      <c r="AJ191" s="145"/>
      <c r="AK191" s="123"/>
      <c r="AL191" s="52"/>
      <c r="AM191" s="51" t="str">
        <f>IFERROR(VLOOKUP(Book1345234[[#This Row],[ Reduction in Critical Facilities Flood Risk]],'Data for Pull-down'!$I$5:$J$9,2,FALSE),"")</f>
        <v/>
      </c>
      <c r="AN191" s="100">
        <f>'Life and Safety Tabular Data'!L189</f>
        <v>0</v>
      </c>
      <c r="AO191" s="146"/>
      <c r="AP191" s="48"/>
      <c r="AQ191" s="51" t="str">
        <f>IFERROR(VLOOKUP(Book1345234[[#This Row],[Life and Safety Ranking (Injury/Loss of Life)]],'Data for Pull-down'!$K$4:$L$9,2,FALSE),"")</f>
        <v/>
      </c>
      <c r="AR191" s="100"/>
      <c r="AS191" s="146"/>
      <c r="AT191" s="146"/>
      <c r="AU191" s="146"/>
      <c r="AV191" s="48"/>
      <c r="AW191" s="51" t="str">
        <f>IFERROR(VLOOKUP(Book1345234[[#This Row],[Water Supply Yield Ranking]],'Data for Pull-down'!$M$4:$N$9,2,FALSE),"")</f>
        <v/>
      </c>
      <c r="AX191" s="100"/>
      <c r="AY191" s="52"/>
      <c r="AZ191" s="48"/>
      <c r="BA191" s="51" t="str">
        <f>IFERROR(VLOOKUP(Book1345234[[#This Row],[Social Vulnerability Ranking]],'Data for Pull-down'!$O$4:$P$9,2,FALSE),"")</f>
        <v/>
      </c>
      <c r="BB191" s="100"/>
      <c r="BC191" s="146"/>
      <c r="BD191" s="48"/>
      <c r="BE191" s="51" t="str">
        <f>IFERROR(VLOOKUP(Book1345234[[#This Row],[Nature-Based Solutions Ranking]],'Data for Pull-down'!$Q$4:$R$9,2,FALSE),"")</f>
        <v/>
      </c>
      <c r="BF191" s="100"/>
      <c r="BG191" s="52"/>
      <c r="BH191" s="48"/>
      <c r="BI191" s="51" t="str">
        <f>IFERROR(VLOOKUP(Book1345234[[#This Row],[Multiple Benefit Ranking]],'Data for Pull-down'!$S$4:$T$9,2,FALSE),"")</f>
        <v/>
      </c>
      <c r="BJ191" s="125"/>
      <c r="BK191" s="146"/>
      <c r="BL191" s="48"/>
      <c r="BM191" s="51" t="str">
        <f>IFERROR(VLOOKUP(Book1345234[[#This Row],[Operations and Maintenance Ranking]],'Data for Pull-down'!$U$4:$V$9,2,FALSE),"")</f>
        <v/>
      </c>
      <c r="BN191" s="100"/>
      <c r="BO191" s="48"/>
      <c r="BP191" s="51" t="str">
        <f>IFERROR(VLOOKUP(Book1345234[[#This Row],[Administrative, Regulatory and Other Obstacle Ranking]],'Data for Pull-down'!$W$4:$X$9,2,FALSE),"")</f>
        <v/>
      </c>
      <c r="BQ191" s="100"/>
      <c r="BR191" s="48"/>
      <c r="BS191" s="51" t="str">
        <f>IFERROR(VLOOKUP(Book1345234[[#This Row],[Environmental Benefit Ranking]],'Data for Pull-down'!$Y$4:$Z$9,2,FALSE),"")</f>
        <v/>
      </c>
      <c r="BT191" s="100"/>
      <c r="BU191" s="52"/>
      <c r="BV191" s="51" t="str">
        <f>IFERROR(VLOOKUP(Book1345234[[#This Row],[Environmental Impact Ranking]],'Data for Pull-down'!$AA$4:$AB$9,2,FALSE),"")</f>
        <v/>
      </c>
      <c r="BW191" s="117"/>
      <c r="BX191" s="123"/>
      <c r="BY191" s="48"/>
      <c r="BZ191" s="51" t="str">
        <f>IFERROR(VLOOKUP(Book1345234[[#This Row],[Mobility Ranking]],'Data for Pull-down'!$AC$4:$AD$9,2,FALSE),"")</f>
        <v/>
      </c>
      <c r="CA191" s="117"/>
      <c r="CB191" s="48"/>
      <c r="CC191" s="51" t="str">
        <f>IFERROR(VLOOKUP(Book1345234[[#This Row],[Regional Ranking]],'Data for Pull-down'!$AE$4:$AF$9,2,FALSE),"")</f>
        <v/>
      </c>
    </row>
    <row r="192" spans="1:81">
      <c r="A192" s="164"/>
      <c r="B192" s="142"/>
      <c r="C192" s="143">
        <f>Book1345234[[#This Row],[FMP]]*2</f>
        <v>0</v>
      </c>
      <c r="D192" s="43"/>
      <c r="E192" s="43"/>
      <c r="F192" s="52"/>
      <c r="G192" s="48"/>
      <c r="H192" s="48"/>
      <c r="I192" s="48"/>
      <c r="J192" s="48"/>
      <c r="K192" s="45" t="str">
        <f>IFERROR(Book1345234[[#This Row],[Project Cost]]/Book1345234[[#This Row],['# of Structures Removed from 1% Annual Chance FP]],"")</f>
        <v/>
      </c>
      <c r="L192" s="48"/>
      <c r="M192" s="48"/>
      <c r="N192" s="45"/>
      <c r="O192" s="156"/>
      <c r="P192" s="125"/>
      <c r="Q192" s="52"/>
      <c r="R192" s="48"/>
      <c r="S192" s="51" t="str">
        <f>IFERROR(VLOOKUP(Book1345234[[#This Row],[ Severity Ranking: Pre-Project Average Depth of Flooding (100-year)]],'Data for Pull-down'!$A$4:$B$9,2,FALSE),"")</f>
        <v/>
      </c>
      <c r="T192" s="100"/>
      <c r="U192" s="52"/>
      <c r="V192" s="52"/>
      <c r="W192" s="52"/>
      <c r="X192" s="48"/>
      <c r="Y192" s="51" t="str">
        <f>IFERROR(VLOOKUP(Book1345234[[#This Row],[Severity Ranking: Community Need (% Population)]],'Data for Pull-down'!$C$4:$D$9,2,FALSE),"")</f>
        <v/>
      </c>
      <c r="Z192" s="99"/>
      <c r="AA192" s="45"/>
      <c r="AB192" s="48"/>
      <c r="AC192" s="51" t="str">
        <f>IFERROR(VLOOKUP(Book1345234[[#This Row],[Flood Risk Reduction ]],'Data for Pull-down'!$E$4:$F$9,2,FALSE),"")</f>
        <v/>
      </c>
      <c r="AD192" s="99"/>
      <c r="AE192" s="118"/>
      <c r="AF192" s="52"/>
      <c r="AG192" s="52"/>
      <c r="AH192" s="48"/>
      <c r="AI192" s="51" t="str">
        <f>IFERROR(VLOOKUP(Book1345234[[#This Row],[Flood Damage Reduction]],'Data for Pull-down'!$G$4:$H$9,2,FALSE),"")</f>
        <v/>
      </c>
      <c r="AJ192" s="145"/>
      <c r="AK192" s="123"/>
      <c r="AL192" s="52"/>
      <c r="AM192" s="51" t="str">
        <f>IFERROR(VLOOKUP(Book1345234[[#This Row],[ Reduction in Critical Facilities Flood Risk]],'Data for Pull-down'!$I$5:$J$9,2,FALSE),"")</f>
        <v/>
      </c>
      <c r="AN192" s="100">
        <f>'Life and Safety Tabular Data'!L190</f>
        <v>0</v>
      </c>
      <c r="AO192" s="146"/>
      <c r="AP192" s="48"/>
      <c r="AQ192" s="51" t="str">
        <f>IFERROR(VLOOKUP(Book1345234[[#This Row],[Life and Safety Ranking (Injury/Loss of Life)]],'Data for Pull-down'!$K$4:$L$9,2,FALSE),"")</f>
        <v/>
      </c>
      <c r="AR192" s="100"/>
      <c r="AS192" s="146"/>
      <c r="AT192" s="146"/>
      <c r="AU192" s="146"/>
      <c r="AV192" s="48"/>
      <c r="AW192" s="51" t="str">
        <f>IFERROR(VLOOKUP(Book1345234[[#This Row],[Water Supply Yield Ranking]],'Data for Pull-down'!$M$4:$N$9,2,FALSE),"")</f>
        <v/>
      </c>
      <c r="AX192" s="100"/>
      <c r="AY192" s="52"/>
      <c r="AZ192" s="48"/>
      <c r="BA192" s="51" t="str">
        <f>IFERROR(VLOOKUP(Book1345234[[#This Row],[Social Vulnerability Ranking]],'Data for Pull-down'!$O$4:$P$9,2,FALSE),"")</f>
        <v/>
      </c>
      <c r="BB192" s="100"/>
      <c r="BC192" s="146"/>
      <c r="BD192" s="48"/>
      <c r="BE192" s="51" t="str">
        <f>IFERROR(VLOOKUP(Book1345234[[#This Row],[Nature-Based Solutions Ranking]],'Data for Pull-down'!$Q$4:$R$9,2,FALSE),"")</f>
        <v/>
      </c>
      <c r="BF192" s="100"/>
      <c r="BG192" s="52"/>
      <c r="BH192" s="48"/>
      <c r="BI192" s="51" t="str">
        <f>IFERROR(VLOOKUP(Book1345234[[#This Row],[Multiple Benefit Ranking]],'Data for Pull-down'!$S$4:$T$9,2,FALSE),"")</f>
        <v/>
      </c>
      <c r="BJ192" s="125"/>
      <c r="BK192" s="146"/>
      <c r="BL192" s="48"/>
      <c r="BM192" s="51" t="str">
        <f>IFERROR(VLOOKUP(Book1345234[[#This Row],[Operations and Maintenance Ranking]],'Data for Pull-down'!$U$4:$V$9,2,FALSE),"")</f>
        <v/>
      </c>
      <c r="BN192" s="100"/>
      <c r="BO192" s="48"/>
      <c r="BP192" s="51" t="str">
        <f>IFERROR(VLOOKUP(Book1345234[[#This Row],[Administrative, Regulatory and Other Obstacle Ranking]],'Data for Pull-down'!$W$4:$X$9,2,FALSE),"")</f>
        <v/>
      </c>
      <c r="BQ192" s="100"/>
      <c r="BR192" s="48"/>
      <c r="BS192" s="51" t="str">
        <f>IFERROR(VLOOKUP(Book1345234[[#This Row],[Environmental Benefit Ranking]],'Data for Pull-down'!$Y$4:$Z$9,2,FALSE),"")</f>
        <v/>
      </c>
      <c r="BT192" s="100"/>
      <c r="BU192" s="52"/>
      <c r="BV192" s="51" t="str">
        <f>IFERROR(VLOOKUP(Book1345234[[#This Row],[Environmental Impact Ranking]],'Data for Pull-down'!$AA$4:$AB$9,2,FALSE),"")</f>
        <v/>
      </c>
      <c r="BW192" s="117"/>
      <c r="BX192" s="123"/>
      <c r="BY192" s="48"/>
      <c r="BZ192" s="51" t="str">
        <f>IFERROR(VLOOKUP(Book1345234[[#This Row],[Mobility Ranking]],'Data for Pull-down'!$AC$4:$AD$9,2,FALSE),"")</f>
        <v/>
      </c>
      <c r="CA192" s="117"/>
      <c r="CB192" s="48"/>
      <c r="CC192" s="51" t="str">
        <f>IFERROR(VLOOKUP(Book1345234[[#This Row],[Regional Ranking]],'Data for Pull-down'!$AE$4:$AF$9,2,FALSE),"")</f>
        <v/>
      </c>
    </row>
    <row r="193" spans="1:81">
      <c r="A193" s="164"/>
      <c r="B193" s="142"/>
      <c r="C193" s="143">
        <f>Book1345234[[#This Row],[FMP]]*2</f>
        <v>0</v>
      </c>
      <c r="D193" s="43"/>
      <c r="E193" s="43"/>
      <c r="F193" s="52"/>
      <c r="G193" s="48"/>
      <c r="H193" s="48"/>
      <c r="I193" s="48"/>
      <c r="J193" s="48"/>
      <c r="K193" s="45" t="str">
        <f>IFERROR(Book1345234[[#This Row],[Project Cost]]/Book1345234[[#This Row],['# of Structures Removed from 1% Annual Chance FP]],"")</f>
        <v/>
      </c>
      <c r="L193" s="48"/>
      <c r="M193" s="48"/>
      <c r="N193" s="45"/>
      <c r="O193" s="156"/>
      <c r="P193" s="125"/>
      <c r="Q193" s="52"/>
      <c r="R193" s="48"/>
      <c r="S193" s="51" t="str">
        <f>IFERROR(VLOOKUP(Book1345234[[#This Row],[ Severity Ranking: Pre-Project Average Depth of Flooding (100-year)]],'Data for Pull-down'!$A$4:$B$9,2,FALSE),"")</f>
        <v/>
      </c>
      <c r="T193" s="100"/>
      <c r="U193" s="52"/>
      <c r="V193" s="52"/>
      <c r="W193" s="52"/>
      <c r="X193" s="48"/>
      <c r="Y193" s="51" t="str">
        <f>IFERROR(VLOOKUP(Book1345234[[#This Row],[Severity Ranking: Community Need (% Population)]],'Data for Pull-down'!$C$4:$D$9,2,FALSE),"")</f>
        <v/>
      </c>
      <c r="Z193" s="99"/>
      <c r="AA193" s="45"/>
      <c r="AB193" s="48"/>
      <c r="AC193" s="51" t="str">
        <f>IFERROR(VLOOKUP(Book1345234[[#This Row],[Flood Risk Reduction ]],'Data for Pull-down'!$E$4:$F$9,2,FALSE),"")</f>
        <v/>
      </c>
      <c r="AD193" s="99"/>
      <c r="AE193" s="118"/>
      <c r="AF193" s="52"/>
      <c r="AG193" s="52"/>
      <c r="AH193" s="48"/>
      <c r="AI193" s="51" t="str">
        <f>IFERROR(VLOOKUP(Book1345234[[#This Row],[Flood Damage Reduction]],'Data for Pull-down'!$G$4:$H$9,2,FALSE),"")</f>
        <v/>
      </c>
      <c r="AJ193" s="145"/>
      <c r="AK193" s="123"/>
      <c r="AL193" s="52"/>
      <c r="AM193" s="51" t="str">
        <f>IFERROR(VLOOKUP(Book1345234[[#This Row],[ Reduction in Critical Facilities Flood Risk]],'Data for Pull-down'!$I$5:$J$9,2,FALSE),"")</f>
        <v/>
      </c>
      <c r="AN193" s="100">
        <f>'Life and Safety Tabular Data'!L191</f>
        <v>0</v>
      </c>
      <c r="AO193" s="146"/>
      <c r="AP193" s="48"/>
      <c r="AQ193" s="51" t="str">
        <f>IFERROR(VLOOKUP(Book1345234[[#This Row],[Life and Safety Ranking (Injury/Loss of Life)]],'Data for Pull-down'!$K$4:$L$9,2,FALSE),"")</f>
        <v/>
      </c>
      <c r="AR193" s="100"/>
      <c r="AS193" s="146"/>
      <c r="AT193" s="146"/>
      <c r="AU193" s="146"/>
      <c r="AV193" s="48"/>
      <c r="AW193" s="51" t="str">
        <f>IFERROR(VLOOKUP(Book1345234[[#This Row],[Water Supply Yield Ranking]],'Data for Pull-down'!$M$4:$N$9,2,FALSE),"")</f>
        <v/>
      </c>
      <c r="AX193" s="100"/>
      <c r="AY193" s="52"/>
      <c r="AZ193" s="48"/>
      <c r="BA193" s="51" t="str">
        <f>IFERROR(VLOOKUP(Book1345234[[#This Row],[Social Vulnerability Ranking]],'Data for Pull-down'!$O$4:$P$9,2,FALSE),"")</f>
        <v/>
      </c>
      <c r="BB193" s="100"/>
      <c r="BC193" s="146"/>
      <c r="BD193" s="48"/>
      <c r="BE193" s="51" t="str">
        <f>IFERROR(VLOOKUP(Book1345234[[#This Row],[Nature-Based Solutions Ranking]],'Data for Pull-down'!$Q$4:$R$9,2,FALSE),"")</f>
        <v/>
      </c>
      <c r="BF193" s="100"/>
      <c r="BG193" s="52"/>
      <c r="BH193" s="48"/>
      <c r="BI193" s="51" t="str">
        <f>IFERROR(VLOOKUP(Book1345234[[#This Row],[Multiple Benefit Ranking]],'Data for Pull-down'!$S$4:$T$9,2,FALSE),"")</f>
        <v/>
      </c>
      <c r="BJ193" s="125"/>
      <c r="BK193" s="146"/>
      <c r="BL193" s="48"/>
      <c r="BM193" s="51" t="str">
        <f>IFERROR(VLOOKUP(Book1345234[[#This Row],[Operations and Maintenance Ranking]],'Data for Pull-down'!$U$4:$V$9,2,FALSE),"")</f>
        <v/>
      </c>
      <c r="BN193" s="100"/>
      <c r="BO193" s="48"/>
      <c r="BP193" s="51" t="str">
        <f>IFERROR(VLOOKUP(Book1345234[[#This Row],[Administrative, Regulatory and Other Obstacle Ranking]],'Data for Pull-down'!$W$4:$X$9,2,FALSE),"")</f>
        <v/>
      </c>
      <c r="BQ193" s="100"/>
      <c r="BR193" s="48"/>
      <c r="BS193" s="51" t="str">
        <f>IFERROR(VLOOKUP(Book1345234[[#This Row],[Environmental Benefit Ranking]],'Data for Pull-down'!$Y$4:$Z$9,2,FALSE),"")</f>
        <v/>
      </c>
      <c r="BT193" s="100"/>
      <c r="BU193" s="52"/>
      <c r="BV193" s="51" t="str">
        <f>IFERROR(VLOOKUP(Book1345234[[#This Row],[Environmental Impact Ranking]],'Data for Pull-down'!$AA$4:$AB$9,2,FALSE),"")</f>
        <v/>
      </c>
      <c r="BW193" s="117"/>
      <c r="BX193" s="123"/>
      <c r="BY193" s="48"/>
      <c r="BZ193" s="51" t="str">
        <f>IFERROR(VLOOKUP(Book1345234[[#This Row],[Mobility Ranking]],'Data for Pull-down'!$AC$4:$AD$9,2,FALSE),"")</f>
        <v/>
      </c>
      <c r="CA193" s="117"/>
      <c r="CB193" s="48"/>
      <c r="CC193" s="51" t="str">
        <f>IFERROR(VLOOKUP(Book1345234[[#This Row],[Regional Ranking]],'Data for Pull-down'!$AE$4:$AF$9,2,FALSE),"")</f>
        <v/>
      </c>
    </row>
    <row r="194" spans="1:81">
      <c r="A194" s="164"/>
      <c r="B194" s="142"/>
      <c r="C194" s="143">
        <f>Book1345234[[#This Row],[FMP]]*2</f>
        <v>0</v>
      </c>
      <c r="D194" s="43"/>
      <c r="E194" s="43"/>
      <c r="F194" s="52"/>
      <c r="G194" s="48"/>
      <c r="H194" s="48"/>
      <c r="I194" s="48"/>
      <c r="J194" s="48"/>
      <c r="K194" s="45" t="str">
        <f>IFERROR(Book1345234[[#This Row],[Project Cost]]/Book1345234[[#This Row],['# of Structures Removed from 1% Annual Chance FP]],"")</f>
        <v/>
      </c>
      <c r="L194" s="48"/>
      <c r="M194" s="48"/>
      <c r="N194" s="45"/>
      <c r="O194" s="156"/>
      <c r="P194" s="125"/>
      <c r="Q194" s="52"/>
      <c r="R194" s="48"/>
      <c r="S194" s="51" t="str">
        <f>IFERROR(VLOOKUP(Book1345234[[#This Row],[ Severity Ranking: Pre-Project Average Depth of Flooding (100-year)]],'Data for Pull-down'!$A$4:$B$9,2,FALSE),"")</f>
        <v/>
      </c>
      <c r="T194" s="100"/>
      <c r="U194" s="52"/>
      <c r="V194" s="52"/>
      <c r="W194" s="52"/>
      <c r="X194" s="48"/>
      <c r="Y194" s="51" t="str">
        <f>IFERROR(VLOOKUP(Book1345234[[#This Row],[Severity Ranking: Community Need (% Population)]],'Data for Pull-down'!$C$4:$D$9,2,FALSE),"")</f>
        <v/>
      </c>
      <c r="Z194" s="99"/>
      <c r="AA194" s="45"/>
      <c r="AB194" s="48"/>
      <c r="AC194" s="51" t="str">
        <f>IFERROR(VLOOKUP(Book1345234[[#This Row],[Flood Risk Reduction ]],'Data for Pull-down'!$E$4:$F$9,2,FALSE),"")</f>
        <v/>
      </c>
      <c r="AD194" s="99"/>
      <c r="AE194" s="118"/>
      <c r="AF194" s="52"/>
      <c r="AG194" s="52"/>
      <c r="AH194" s="48"/>
      <c r="AI194" s="51" t="str">
        <f>IFERROR(VLOOKUP(Book1345234[[#This Row],[Flood Damage Reduction]],'Data for Pull-down'!$G$4:$H$9,2,FALSE),"")</f>
        <v/>
      </c>
      <c r="AJ194" s="145"/>
      <c r="AK194" s="123"/>
      <c r="AL194" s="52"/>
      <c r="AM194" s="51" t="str">
        <f>IFERROR(VLOOKUP(Book1345234[[#This Row],[ Reduction in Critical Facilities Flood Risk]],'Data for Pull-down'!$I$5:$J$9,2,FALSE),"")</f>
        <v/>
      </c>
      <c r="AN194" s="100">
        <f>'Life and Safety Tabular Data'!L192</f>
        <v>0</v>
      </c>
      <c r="AO194" s="146"/>
      <c r="AP194" s="48"/>
      <c r="AQ194" s="51" t="str">
        <f>IFERROR(VLOOKUP(Book1345234[[#This Row],[Life and Safety Ranking (Injury/Loss of Life)]],'Data for Pull-down'!$K$4:$L$9,2,FALSE),"")</f>
        <v/>
      </c>
      <c r="AR194" s="100"/>
      <c r="AS194" s="146"/>
      <c r="AT194" s="146"/>
      <c r="AU194" s="146"/>
      <c r="AV194" s="48"/>
      <c r="AW194" s="51" t="str">
        <f>IFERROR(VLOOKUP(Book1345234[[#This Row],[Water Supply Yield Ranking]],'Data for Pull-down'!$M$4:$N$9,2,FALSE),"")</f>
        <v/>
      </c>
      <c r="AX194" s="100"/>
      <c r="AY194" s="52"/>
      <c r="AZ194" s="48"/>
      <c r="BA194" s="51" t="str">
        <f>IFERROR(VLOOKUP(Book1345234[[#This Row],[Social Vulnerability Ranking]],'Data for Pull-down'!$O$4:$P$9,2,FALSE),"")</f>
        <v/>
      </c>
      <c r="BB194" s="100"/>
      <c r="BC194" s="146"/>
      <c r="BD194" s="48"/>
      <c r="BE194" s="51" t="str">
        <f>IFERROR(VLOOKUP(Book1345234[[#This Row],[Nature-Based Solutions Ranking]],'Data for Pull-down'!$Q$4:$R$9,2,FALSE),"")</f>
        <v/>
      </c>
      <c r="BF194" s="100"/>
      <c r="BG194" s="52"/>
      <c r="BH194" s="48"/>
      <c r="BI194" s="51" t="str">
        <f>IFERROR(VLOOKUP(Book1345234[[#This Row],[Multiple Benefit Ranking]],'Data for Pull-down'!$S$4:$T$9,2,FALSE),"")</f>
        <v/>
      </c>
      <c r="BJ194" s="125"/>
      <c r="BK194" s="146"/>
      <c r="BL194" s="48"/>
      <c r="BM194" s="51" t="str">
        <f>IFERROR(VLOOKUP(Book1345234[[#This Row],[Operations and Maintenance Ranking]],'Data for Pull-down'!$U$4:$V$9,2,FALSE),"")</f>
        <v/>
      </c>
      <c r="BN194" s="100"/>
      <c r="BO194" s="48"/>
      <c r="BP194" s="51" t="str">
        <f>IFERROR(VLOOKUP(Book1345234[[#This Row],[Administrative, Regulatory and Other Obstacle Ranking]],'Data for Pull-down'!$W$4:$X$9,2,FALSE),"")</f>
        <v/>
      </c>
      <c r="BQ194" s="100"/>
      <c r="BR194" s="48"/>
      <c r="BS194" s="51" t="str">
        <f>IFERROR(VLOOKUP(Book1345234[[#This Row],[Environmental Benefit Ranking]],'Data for Pull-down'!$Y$4:$Z$9,2,FALSE),"")</f>
        <v/>
      </c>
      <c r="BT194" s="100"/>
      <c r="BU194" s="52"/>
      <c r="BV194" s="51" t="str">
        <f>IFERROR(VLOOKUP(Book1345234[[#This Row],[Environmental Impact Ranking]],'Data for Pull-down'!$AA$4:$AB$9,2,FALSE),"")</f>
        <v/>
      </c>
      <c r="BW194" s="117"/>
      <c r="BX194" s="123"/>
      <c r="BY194" s="48"/>
      <c r="BZ194" s="51" t="str">
        <f>IFERROR(VLOOKUP(Book1345234[[#This Row],[Mobility Ranking]],'Data for Pull-down'!$AC$4:$AD$9,2,FALSE),"")</f>
        <v/>
      </c>
      <c r="CA194" s="117"/>
      <c r="CB194" s="48"/>
      <c r="CC194" s="51" t="str">
        <f>IFERROR(VLOOKUP(Book1345234[[#This Row],[Regional Ranking]],'Data for Pull-down'!$AE$4:$AF$9,2,FALSE),"")</f>
        <v/>
      </c>
    </row>
    <row r="195" spans="1:81">
      <c r="A195" s="164"/>
      <c r="B195" s="142"/>
      <c r="C195" s="143">
        <f>Book1345234[[#This Row],[FMP]]*2</f>
        <v>0</v>
      </c>
      <c r="D195" s="43"/>
      <c r="E195" s="43"/>
      <c r="F195" s="52"/>
      <c r="G195" s="48"/>
      <c r="H195" s="48"/>
      <c r="I195" s="48"/>
      <c r="J195" s="48"/>
      <c r="K195" s="45" t="str">
        <f>IFERROR(Book1345234[[#This Row],[Project Cost]]/Book1345234[[#This Row],['# of Structures Removed from 1% Annual Chance FP]],"")</f>
        <v/>
      </c>
      <c r="L195" s="48"/>
      <c r="M195" s="48"/>
      <c r="N195" s="45"/>
      <c r="O195" s="156"/>
      <c r="P195" s="125"/>
      <c r="Q195" s="52"/>
      <c r="R195" s="48"/>
      <c r="S195" s="51" t="str">
        <f>IFERROR(VLOOKUP(Book1345234[[#This Row],[ Severity Ranking: Pre-Project Average Depth of Flooding (100-year)]],'Data for Pull-down'!$A$4:$B$9,2,FALSE),"")</f>
        <v/>
      </c>
      <c r="T195" s="100"/>
      <c r="U195" s="52"/>
      <c r="V195" s="52"/>
      <c r="W195" s="52"/>
      <c r="X195" s="48"/>
      <c r="Y195" s="51" t="str">
        <f>IFERROR(VLOOKUP(Book1345234[[#This Row],[Severity Ranking: Community Need (% Population)]],'Data for Pull-down'!$C$4:$D$9,2,FALSE),"")</f>
        <v/>
      </c>
      <c r="Z195" s="99"/>
      <c r="AA195" s="45"/>
      <c r="AB195" s="48"/>
      <c r="AC195" s="51" t="str">
        <f>IFERROR(VLOOKUP(Book1345234[[#This Row],[Flood Risk Reduction ]],'Data for Pull-down'!$E$4:$F$9,2,FALSE),"")</f>
        <v/>
      </c>
      <c r="AD195" s="99"/>
      <c r="AE195" s="118"/>
      <c r="AF195" s="52"/>
      <c r="AG195" s="52"/>
      <c r="AH195" s="48"/>
      <c r="AI195" s="51" t="str">
        <f>IFERROR(VLOOKUP(Book1345234[[#This Row],[Flood Damage Reduction]],'Data for Pull-down'!$G$4:$H$9,2,FALSE),"")</f>
        <v/>
      </c>
      <c r="AJ195" s="145"/>
      <c r="AK195" s="123"/>
      <c r="AL195" s="52"/>
      <c r="AM195" s="51" t="str">
        <f>IFERROR(VLOOKUP(Book1345234[[#This Row],[ Reduction in Critical Facilities Flood Risk]],'Data for Pull-down'!$I$5:$J$9,2,FALSE),"")</f>
        <v/>
      </c>
      <c r="AN195" s="100">
        <f>'Life and Safety Tabular Data'!L193</f>
        <v>0</v>
      </c>
      <c r="AO195" s="146"/>
      <c r="AP195" s="48"/>
      <c r="AQ195" s="51" t="str">
        <f>IFERROR(VLOOKUP(Book1345234[[#This Row],[Life and Safety Ranking (Injury/Loss of Life)]],'Data for Pull-down'!$K$4:$L$9,2,FALSE),"")</f>
        <v/>
      </c>
      <c r="AR195" s="100"/>
      <c r="AS195" s="146"/>
      <c r="AT195" s="146"/>
      <c r="AU195" s="146"/>
      <c r="AV195" s="48"/>
      <c r="AW195" s="51" t="str">
        <f>IFERROR(VLOOKUP(Book1345234[[#This Row],[Water Supply Yield Ranking]],'Data for Pull-down'!$M$4:$N$9,2,FALSE),"")</f>
        <v/>
      </c>
      <c r="AX195" s="100"/>
      <c r="AY195" s="52"/>
      <c r="AZ195" s="48"/>
      <c r="BA195" s="51" t="str">
        <f>IFERROR(VLOOKUP(Book1345234[[#This Row],[Social Vulnerability Ranking]],'Data for Pull-down'!$O$4:$P$9,2,FALSE),"")</f>
        <v/>
      </c>
      <c r="BB195" s="100"/>
      <c r="BC195" s="146"/>
      <c r="BD195" s="48"/>
      <c r="BE195" s="51" t="str">
        <f>IFERROR(VLOOKUP(Book1345234[[#This Row],[Nature-Based Solutions Ranking]],'Data for Pull-down'!$Q$4:$R$9,2,FALSE),"")</f>
        <v/>
      </c>
      <c r="BF195" s="100"/>
      <c r="BG195" s="52"/>
      <c r="BH195" s="48"/>
      <c r="BI195" s="51" t="str">
        <f>IFERROR(VLOOKUP(Book1345234[[#This Row],[Multiple Benefit Ranking]],'Data for Pull-down'!$S$4:$T$9,2,FALSE),"")</f>
        <v/>
      </c>
      <c r="BJ195" s="125"/>
      <c r="BK195" s="146"/>
      <c r="BL195" s="48"/>
      <c r="BM195" s="51" t="str">
        <f>IFERROR(VLOOKUP(Book1345234[[#This Row],[Operations and Maintenance Ranking]],'Data for Pull-down'!$U$4:$V$9,2,FALSE),"")</f>
        <v/>
      </c>
      <c r="BN195" s="100"/>
      <c r="BO195" s="48"/>
      <c r="BP195" s="51" t="str">
        <f>IFERROR(VLOOKUP(Book1345234[[#This Row],[Administrative, Regulatory and Other Obstacle Ranking]],'Data for Pull-down'!$W$4:$X$9,2,FALSE),"")</f>
        <v/>
      </c>
      <c r="BQ195" s="100"/>
      <c r="BR195" s="48"/>
      <c r="BS195" s="51" t="str">
        <f>IFERROR(VLOOKUP(Book1345234[[#This Row],[Environmental Benefit Ranking]],'Data for Pull-down'!$Y$4:$Z$9,2,FALSE),"")</f>
        <v/>
      </c>
      <c r="BT195" s="100"/>
      <c r="BU195" s="52"/>
      <c r="BV195" s="51" t="str">
        <f>IFERROR(VLOOKUP(Book1345234[[#This Row],[Environmental Impact Ranking]],'Data for Pull-down'!$AA$4:$AB$9,2,FALSE),"")</f>
        <v/>
      </c>
      <c r="BW195" s="117"/>
      <c r="BX195" s="123"/>
      <c r="BY195" s="48"/>
      <c r="BZ195" s="51" t="str">
        <f>IFERROR(VLOOKUP(Book1345234[[#This Row],[Mobility Ranking]],'Data for Pull-down'!$AC$4:$AD$9,2,FALSE),"")</f>
        <v/>
      </c>
      <c r="CA195" s="117"/>
      <c r="CB195" s="48"/>
      <c r="CC195" s="51" t="str">
        <f>IFERROR(VLOOKUP(Book1345234[[#This Row],[Regional Ranking]],'Data for Pull-down'!$AE$4:$AF$9,2,FALSE),"")</f>
        <v/>
      </c>
    </row>
    <row r="196" spans="1:81">
      <c r="A196" s="164"/>
      <c r="B196" s="142"/>
      <c r="C196" s="143">
        <f>Book1345234[[#This Row],[FMP]]*2</f>
        <v>0</v>
      </c>
      <c r="D196" s="43"/>
      <c r="E196" s="43"/>
      <c r="F196" s="52"/>
      <c r="G196" s="48"/>
      <c r="H196" s="48"/>
      <c r="I196" s="48"/>
      <c r="J196" s="48"/>
      <c r="K196" s="45" t="str">
        <f>IFERROR(Book1345234[[#This Row],[Project Cost]]/Book1345234[[#This Row],['# of Structures Removed from 1% Annual Chance FP]],"")</f>
        <v/>
      </c>
      <c r="L196" s="48"/>
      <c r="M196" s="48"/>
      <c r="N196" s="45"/>
      <c r="O196" s="156"/>
      <c r="P196" s="125"/>
      <c r="Q196" s="52"/>
      <c r="R196" s="48"/>
      <c r="S196" s="51" t="str">
        <f>IFERROR(VLOOKUP(Book1345234[[#This Row],[ Severity Ranking: Pre-Project Average Depth of Flooding (100-year)]],'Data for Pull-down'!$A$4:$B$9,2,FALSE),"")</f>
        <v/>
      </c>
      <c r="T196" s="100"/>
      <c r="U196" s="52"/>
      <c r="V196" s="52"/>
      <c r="W196" s="52"/>
      <c r="X196" s="48"/>
      <c r="Y196" s="51" t="str">
        <f>IFERROR(VLOOKUP(Book1345234[[#This Row],[Severity Ranking: Community Need (% Population)]],'Data for Pull-down'!$C$4:$D$9,2,FALSE),"")</f>
        <v/>
      </c>
      <c r="Z196" s="99"/>
      <c r="AA196" s="45"/>
      <c r="AB196" s="48"/>
      <c r="AC196" s="51" t="str">
        <f>IFERROR(VLOOKUP(Book1345234[[#This Row],[Flood Risk Reduction ]],'Data for Pull-down'!$E$4:$F$9,2,FALSE),"")</f>
        <v/>
      </c>
      <c r="AD196" s="99"/>
      <c r="AE196" s="118"/>
      <c r="AF196" s="52"/>
      <c r="AG196" s="52"/>
      <c r="AH196" s="48"/>
      <c r="AI196" s="51" t="str">
        <f>IFERROR(VLOOKUP(Book1345234[[#This Row],[Flood Damage Reduction]],'Data for Pull-down'!$G$4:$H$9,2,FALSE),"")</f>
        <v/>
      </c>
      <c r="AJ196" s="145"/>
      <c r="AK196" s="123"/>
      <c r="AL196" s="52"/>
      <c r="AM196" s="51" t="str">
        <f>IFERROR(VLOOKUP(Book1345234[[#This Row],[ Reduction in Critical Facilities Flood Risk]],'Data for Pull-down'!$I$5:$J$9,2,FALSE),"")</f>
        <v/>
      </c>
      <c r="AN196" s="100">
        <f>'Life and Safety Tabular Data'!L194</f>
        <v>0</v>
      </c>
      <c r="AO196" s="146"/>
      <c r="AP196" s="48"/>
      <c r="AQ196" s="51" t="str">
        <f>IFERROR(VLOOKUP(Book1345234[[#This Row],[Life and Safety Ranking (Injury/Loss of Life)]],'Data for Pull-down'!$K$4:$L$9,2,FALSE),"")</f>
        <v/>
      </c>
      <c r="AR196" s="100"/>
      <c r="AS196" s="146"/>
      <c r="AT196" s="146"/>
      <c r="AU196" s="146"/>
      <c r="AV196" s="48"/>
      <c r="AW196" s="51" t="str">
        <f>IFERROR(VLOOKUP(Book1345234[[#This Row],[Water Supply Yield Ranking]],'Data for Pull-down'!$M$4:$N$9,2,FALSE),"")</f>
        <v/>
      </c>
      <c r="AX196" s="100"/>
      <c r="AY196" s="52"/>
      <c r="AZ196" s="48"/>
      <c r="BA196" s="51" t="str">
        <f>IFERROR(VLOOKUP(Book1345234[[#This Row],[Social Vulnerability Ranking]],'Data for Pull-down'!$O$4:$P$9,2,FALSE),"")</f>
        <v/>
      </c>
      <c r="BB196" s="100"/>
      <c r="BC196" s="146"/>
      <c r="BD196" s="48"/>
      <c r="BE196" s="51" t="str">
        <f>IFERROR(VLOOKUP(Book1345234[[#This Row],[Nature-Based Solutions Ranking]],'Data for Pull-down'!$Q$4:$R$9,2,FALSE),"")</f>
        <v/>
      </c>
      <c r="BF196" s="100"/>
      <c r="BG196" s="52"/>
      <c r="BH196" s="48"/>
      <c r="BI196" s="51" t="str">
        <f>IFERROR(VLOOKUP(Book1345234[[#This Row],[Multiple Benefit Ranking]],'Data for Pull-down'!$S$4:$T$9,2,FALSE),"")</f>
        <v/>
      </c>
      <c r="BJ196" s="125"/>
      <c r="BK196" s="146"/>
      <c r="BL196" s="48"/>
      <c r="BM196" s="51" t="str">
        <f>IFERROR(VLOOKUP(Book1345234[[#This Row],[Operations and Maintenance Ranking]],'Data for Pull-down'!$U$4:$V$9,2,FALSE),"")</f>
        <v/>
      </c>
      <c r="BN196" s="100"/>
      <c r="BO196" s="48"/>
      <c r="BP196" s="51" t="str">
        <f>IFERROR(VLOOKUP(Book1345234[[#This Row],[Administrative, Regulatory and Other Obstacle Ranking]],'Data for Pull-down'!$W$4:$X$9,2,FALSE),"")</f>
        <v/>
      </c>
      <c r="BQ196" s="100"/>
      <c r="BR196" s="48"/>
      <c r="BS196" s="51" t="str">
        <f>IFERROR(VLOOKUP(Book1345234[[#This Row],[Environmental Benefit Ranking]],'Data for Pull-down'!$Y$4:$Z$9,2,FALSE),"")</f>
        <v/>
      </c>
      <c r="BT196" s="100"/>
      <c r="BU196" s="52"/>
      <c r="BV196" s="51" t="str">
        <f>IFERROR(VLOOKUP(Book1345234[[#This Row],[Environmental Impact Ranking]],'Data for Pull-down'!$AA$4:$AB$9,2,FALSE),"")</f>
        <v/>
      </c>
      <c r="BW196" s="117"/>
      <c r="BX196" s="123"/>
      <c r="BY196" s="48"/>
      <c r="BZ196" s="51" t="str">
        <f>IFERROR(VLOOKUP(Book1345234[[#This Row],[Mobility Ranking]],'Data for Pull-down'!$AC$4:$AD$9,2,FALSE),"")</f>
        <v/>
      </c>
      <c r="CA196" s="117"/>
      <c r="CB196" s="48"/>
      <c r="CC196" s="51" t="str">
        <f>IFERROR(VLOOKUP(Book1345234[[#This Row],[Regional Ranking]],'Data for Pull-down'!$AE$4:$AF$9,2,FALSE),"")</f>
        <v/>
      </c>
    </row>
    <row r="197" spans="1:81">
      <c r="A197" s="164"/>
      <c r="B197" s="142"/>
      <c r="C197" s="143">
        <f>Book1345234[[#This Row],[FMP]]*2</f>
        <v>0</v>
      </c>
      <c r="D197" s="43"/>
      <c r="E197" s="43"/>
      <c r="F197" s="52"/>
      <c r="G197" s="48"/>
      <c r="H197" s="48"/>
      <c r="I197" s="48"/>
      <c r="J197" s="48"/>
      <c r="K197" s="45" t="str">
        <f>IFERROR(Book1345234[[#This Row],[Project Cost]]/Book1345234[[#This Row],['# of Structures Removed from 1% Annual Chance FP]],"")</f>
        <v/>
      </c>
      <c r="L197" s="48"/>
      <c r="M197" s="48"/>
      <c r="N197" s="45"/>
      <c r="O197" s="156"/>
      <c r="P197" s="125"/>
      <c r="Q197" s="52"/>
      <c r="R197" s="48"/>
      <c r="S197" s="51" t="str">
        <f>IFERROR(VLOOKUP(Book1345234[[#This Row],[ Severity Ranking: Pre-Project Average Depth of Flooding (100-year)]],'Data for Pull-down'!$A$4:$B$9,2,FALSE),"")</f>
        <v/>
      </c>
      <c r="T197" s="100"/>
      <c r="U197" s="52"/>
      <c r="V197" s="52"/>
      <c r="W197" s="52"/>
      <c r="X197" s="48"/>
      <c r="Y197" s="51" t="str">
        <f>IFERROR(VLOOKUP(Book1345234[[#This Row],[Severity Ranking: Community Need (% Population)]],'Data for Pull-down'!$C$4:$D$9,2,FALSE),"")</f>
        <v/>
      </c>
      <c r="Z197" s="99"/>
      <c r="AA197" s="45"/>
      <c r="AB197" s="48"/>
      <c r="AC197" s="51" t="str">
        <f>IFERROR(VLOOKUP(Book1345234[[#This Row],[Flood Risk Reduction ]],'Data for Pull-down'!$E$4:$F$9,2,FALSE),"")</f>
        <v/>
      </c>
      <c r="AD197" s="99"/>
      <c r="AE197" s="118"/>
      <c r="AF197" s="52"/>
      <c r="AG197" s="52"/>
      <c r="AH197" s="48"/>
      <c r="AI197" s="51" t="str">
        <f>IFERROR(VLOOKUP(Book1345234[[#This Row],[Flood Damage Reduction]],'Data for Pull-down'!$G$4:$H$9,2,FALSE),"")</f>
        <v/>
      </c>
      <c r="AJ197" s="145"/>
      <c r="AK197" s="123"/>
      <c r="AL197" s="52"/>
      <c r="AM197" s="51" t="str">
        <f>IFERROR(VLOOKUP(Book1345234[[#This Row],[ Reduction in Critical Facilities Flood Risk]],'Data for Pull-down'!$I$5:$J$9,2,FALSE),"")</f>
        <v/>
      </c>
      <c r="AN197" s="100">
        <f>'Life and Safety Tabular Data'!L195</f>
        <v>0</v>
      </c>
      <c r="AO197" s="146"/>
      <c r="AP197" s="48"/>
      <c r="AQ197" s="51" t="str">
        <f>IFERROR(VLOOKUP(Book1345234[[#This Row],[Life and Safety Ranking (Injury/Loss of Life)]],'Data for Pull-down'!$K$4:$L$9,2,FALSE),"")</f>
        <v/>
      </c>
      <c r="AR197" s="100"/>
      <c r="AS197" s="146"/>
      <c r="AT197" s="146"/>
      <c r="AU197" s="146"/>
      <c r="AV197" s="48"/>
      <c r="AW197" s="51" t="str">
        <f>IFERROR(VLOOKUP(Book1345234[[#This Row],[Water Supply Yield Ranking]],'Data for Pull-down'!$M$4:$N$9,2,FALSE),"")</f>
        <v/>
      </c>
      <c r="AX197" s="100"/>
      <c r="AY197" s="52"/>
      <c r="AZ197" s="48"/>
      <c r="BA197" s="51" t="str">
        <f>IFERROR(VLOOKUP(Book1345234[[#This Row],[Social Vulnerability Ranking]],'Data for Pull-down'!$O$4:$P$9,2,FALSE),"")</f>
        <v/>
      </c>
      <c r="BB197" s="100"/>
      <c r="BC197" s="146"/>
      <c r="BD197" s="48"/>
      <c r="BE197" s="51" t="str">
        <f>IFERROR(VLOOKUP(Book1345234[[#This Row],[Nature-Based Solutions Ranking]],'Data for Pull-down'!$Q$4:$R$9,2,FALSE),"")</f>
        <v/>
      </c>
      <c r="BF197" s="100"/>
      <c r="BG197" s="52"/>
      <c r="BH197" s="48"/>
      <c r="BI197" s="51" t="str">
        <f>IFERROR(VLOOKUP(Book1345234[[#This Row],[Multiple Benefit Ranking]],'Data for Pull-down'!$S$4:$T$9,2,FALSE),"")</f>
        <v/>
      </c>
      <c r="BJ197" s="125"/>
      <c r="BK197" s="146"/>
      <c r="BL197" s="48"/>
      <c r="BM197" s="51" t="str">
        <f>IFERROR(VLOOKUP(Book1345234[[#This Row],[Operations and Maintenance Ranking]],'Data for Pull-down'!$U$4:$V$9,2,FALSE),"")</f>
        <v/>
      </c>
      <c r="BN197" s="100"/>
      <c r="BO197" s="48"/>
      <c r="BP197" s="51" t="str">
        <f>IFERROR(VLOOKUP(Book1345234[[#This Row],[Administrative, Regulatory and Other Obstacle Ranking]],'Data for Pull-down'!$W$4:$X$9,2,FALSE),"")</f>
        <v/>
      </c>
      <c r="BQ197" s="100"/>
      <c r="BR197" s="48"/>
      <c r="BS197" s="51" t="str">
        <f>IFERROR(VLOOKUP(Book1345234[[#This Row],[Environmental Benefit Ranking]],'Data for Pull-down'!$Y$4:$Z$9,2,FALSE),"")</f>
        <v/>
      </c>
      <c r="BT197" s="100"/>
      <c r="BU197" s="52"/>
      <c r="BV197" s="51" t="str">
        <f>IFERROR(VLOOKUP(Book1345234[[#This Row],[Environmental Impact Ranking]],'Data for Pull-down'!$AA$4:$AB$9,2,FALSE),"")</f>
        <v/>
      </c>
      <c r="BW197" s="117"/>
      <c r="BX197" s="123"/>
      <c r="BY197" s="48"/>
      <c r="BZ197" s="51" t="str">
        <f>IFERROR(VLOOKUP(Book1345234[[#This Row],[Mobility Ranking]],'Data for Pull-down'!$AC$4:$AD$9,2,FALSE),"")</f>
        <v/>
      </c>
      <c r="CA197" s="117"/>
      <c r="CB197" s="48"/>
      <c r="CC197" s="51" t="str">
        <f>IFERROR(VLOOKUP(Book1345234[[#This Row],[Regional Ranking]],'Data for Pull-down'!$AE$4:$AF$9,2,FALSE),"")</f>
        <v/>
      </c>
    </row>
    <row r="198" spans="1:81">
      <c r="A198" s="164"/>
      <c r="B198" s="142"/>
      <c r="C198" s="143">
        <f>Book1345234[[#This Row],[FMP]]*2</f>
        <v>0</v>
      </c>
      <c r="D198" s="43"/>
      <c r="E198" s="43"/>
      <c r="F198" s="52"/>
      <c r="G198" s="48"/>
      <c r="H198" s="48"/>
      <c r="I198" s="48"/>
      <c r="J198" s="48"/>
      <c r="K198" s="45" t="str">
        <f>IFERROR(Book1345234[[#This Row],[Project Cost]]/Book1345234[[#This Row],['# of Structures Removed from 1% Annual Chance FP]],"")</f>
        <v/>
      </c>
      <c r="L198" s="48"/>
      <c r="M198" s="48"/>
      <c r="N198" s="45"/>
      <c r="O198" s="156"/>
      <c r="P198" s="125"/>
      <c r="Q198" s="52"/>
      <c r="R198" s="48"/>
      <c r="S198" s="51" t="str">
        <f>IFERROR(VLOOKUP(Book1345234[[#This Row],[ Severity Ranking: Pre-Project Average Depth of Flooding (100-year)]],'Data for Pull-down'!$A$4:$B$9,2,FALSE),"")</f>
        <v/>
      </c>
      <c r="T198" s="100"/>
      <c r="U198" s="52"/>
      <c r="V198" s="52"/>
      <c r="W198" s="52"/>
      <c r="X198" s="48"/>
      <c r="Y198" s="51" t="str">
        <f>IFERROR(VLOOKUP(Book1345234[[#This Row],[Severity Ranking: Community Need (% Population)]],'Data for Pull-down'!$C$4:$D$9,2,FALSE),"")</f>
        <v/>
      </c>
      <c r="Z198" s="99"/>
      <c r="AA198" s="45"/>
      <c r="AB198" s="48"/>
      <c r="AC198" s="51" t="str">
        <f>IFERROR(VLOOKUP(Book1345234[[#This Row],[Flood Risk Reduction ]],'Data for Pull-down'!$E$4:$F$9,2,FALSE),"")</f>
        <v/>
      </c>
      <c r="AD198" s="99"/>
      <c r="AE198" s="118"/>
      <c r="AF198" s="52"/>
      <c r="AG198" s="52"/>
      <c r="AH198" s="48"/>
      <c r="AI198" s="51" t="str">
        <f>IFERROR(VLOOKUP(Book1345234[[#This Row],[Flood Damage Reduction]],'Data for Pull-down'!$G$4:$H$9,2,FALSE),"")</f>
        <v/>
      </c>
      <c r="AJ198" s="145"/>
      <c r="AK198" s="123"/>
      <c r="AL198" s="52"/>
      <c r="AM198" s="51" t="str">
        <f>IFERROR(VLOOKUP(Book1345234[[#This Row],[ Reduction in Critical Facilities Flood Risk]],'Data for Pull-down'!$I$5:$J$9,2,FALSE),"")</f>
        <v/>
      </c>
      <c r="AN198" s="100">
        <f>'Life and Safety Tabular Data'!L196</f>
        <v>0</v>
      </c>
      <c r="AO198" s="146"/>
      <c r="AP198" s="48"/>
      <c r="AQ198" s="51" t="str">
        <f>IFERROR(VLOOKUP(Book1345234[[#This Row],[Life and Safety Ranking (Injury/Loss of Life)]],'Data for Pull-down'!$K$4:$L$9,2,FALSE),"")</f>
        <v/>
      </c>
      <c r="AR198" s="100"/>
      <c r="AS198" s="146"/>
      <c r="AT198" s="146"/>
      <c r="AU198" s="146"/>
      <c r="AV198" s="48"/>
      <c r="AW198" s="51" t="str">
        <f>IFERROR(VLOOKUP(Book1345234[[#This Row],[Water Supply Yield Ranking]],'Data for Pull-down'!$M$4:$N$9,2,FALSE),"")</f>
        <v/>
      </c>
      <c r="AX198" s="100"/>
      <c r="AY198" s="52"/>
      <c r="AZ198" s="48"/>
      <c r="BA198" s="51" t="str">
        <f>IFERROR(VLOOKUP(Book1345234[[#This Row],[Social Vulnerability Ranking]],'Data for Pull-down'!$O$4:$P$9,2,FALSE),"")</f>
        <v/>
      </c>
      <c r="BB198" s="100"/>
      <c r="BC198" s="146"/>
      <c r="BD198" s="48"/>
      <c r="BE198" s="51" t="str">
        <f>IFERROR(VLOOKUP(Book1345234[[#This Row],[Nature-Based Solutions Ranking]],'Data for Pull-down'!$Q$4:$R$9,2,FALSE),"")</f>
        <v/>
      </c>
      <c r="BF198" s="100"/>
      <c r="BG198" s="52"/>
      <c r="BH198" s="48"/>
      <c r="BI198" s="51" t="str">
        <f>IFERROR(VLOOKUP(Book1345234[[#This Row],[Multiple Benefit Ranking]],'Data for Pull-down'!$S$4:$T$9,2,FALSE),"")</f>
        <v/>
      </c>
      <c r="BJ198" s="125"/>
      <c r="BK198" s="146"/>
      <c r="BL198" s="48"/>
      <c r="BM198" s="51" t="str">
        <f>IFERROR(VLOOKUP(Book1345234[[#This Row],[Operations and Maintenance Ranking]],'Data for Pull-down'!$U$4:$V$9,2,FALSE),"")</f>
        <v/>
      </c>
      <c r="BN198" s="100"/>
      <c r="BO198" s="48"/>
      <c r="BP198" s="51" t="str">
        <f>IFERROR(VLOOKUP(Book1345234[[#This Row],[Administrative, Regulatory and Other Obstacle Ranking]],'Data for Pull-down'!$W$4:$X$9,2,FALSE),"")</f>
        <v/>
      </c>
      <c r="BQ198" s="100"/>
      <c r="BR198" s="48"/>
      <c r="BS198" s="51" t="str">
        <f>IFERROR(VLOOKUP(Book1345234[[#This Row],[Environmental Benefit Ranking]],'Data for Pull-down'!$Y$4:$Z$9,2,FALSE),"")</f>
        <v/>
      </c>
      <c r="BT198" s="100"/>
      <c r="BU198" s="52"/>
      <c r="BV198" s="51" t="str">
        <f>IFERROR(VLOOKUP(Book1345234[[#This Row],[Environmental Impact Ranking]],'Data for Pull-down'!$AA$4:$AB$9,2,FALSE),"")</f>
        <v/>
      </c>
      <c r="BW198" s="117"/>
      <c r="BX198" s="123"/>
      <c r="BY198" s="48"/>
      <c r="BZ198" s="51" t="str">
        <f>IFERROR(VLOOKUP(Book1345234[[#This Row],[Mobility Ranking]],'Data for Pull-down'!$AC$4:$AD$9,2,FALSE),"")</f>
        <v/>
      </c>
      <c r="CA198" s="117"/>
      <c r="CB198" s="48"/>
      <c r="CC198" s="51" t="str">
        <f>IFERROR(VLOOKUP(Book1345234[[#This Row],[Regional Ranking]],'Data for Pull-down'!$AE$4:$AF$9,2,FALSE),"")</f>
        <v/>
      </c>
    </row>
    <row r="199" spans="1:81">
      <c r="A199" s="164"/>
      <c r="B199" s="142"/>
      <c r="C199" s="143">
        <f>Book1345234[[#This Row],[FMP]]*2</f>
        <v>0</v>
      </c>
      <c r="D199" s="43"/>
      <c r="E199" s="43"/>
      <c r="F199" s="52"/>
      <c r="G199" s="48"/>
      <c r="H199" s="48"/>
      <c r="I199" s="48"/>
      <c r="J199" s="48"/>
      <c r="K199" s="45" t="str">
        <f>IFERROR(Book1345234[[#This Row],[Project Cost]]/Book1345234[[#This Row],['# of Structures Removed from 1% Annual Chance FP]],"")</f>
        <v/>
      </c>
      <c r="L199" s="48"/>
      <c r="M199" s="48"/>
      <c r="N199" s="45"/>
      <c r="O199" s="156"/>
      <c r="P199" s="125"/>
      <c r="Q199" s="52"/>
      <c r="R199" s="48"/>
      <c r="S199" s="51" t="str">
        <f>IFERROR(VLOOKUP(Book1345234[[#This Row],[ Severity Ranking: Pre-Project Average Depth of Flooding (100-year)]],'Data for Pull-down'!$A$4:$B$9,2,FALSE),"")</f>
        <v/>
      </c>
      <c r="T199" s="100"/>
      <c r="U199" s="52"/>
      <c r="V199" s="52"/>
      <c r="W199" s="52"/>
      <c r="X199" s="48"/>
      <c r="Y199" s="51" t="str">
        <f>IFERROR(VLOOKUP(Book1345234[[#This Row],[Severity Ranking: Community Need (% Population)]],'Data for Pull-down'!$C$4:$D$9,2,FALSE),"")</f>
        <v/>
      </c>
      <c r="Z199" s="99"/>
      <c r="AA199" s="45"/>
      <c r="AB199" s="48"/>
      <c r="AC199" s="51" t="str">
        <f>IFERROR(VLOOKUP(Book1345234[[#This Row],[Flood Risk Reduction ]],'Data for Pull-down'!$E$4:$F$9,2,FALSE),"")</f>
        <v/>
      </c>
      <c r="AD199" s="99"/>
      <c r="AE199" s="118"/>
      <c r="AF199" s="52"/>
      <c r="AG199" s="52"/>
      <c r="AH199" s="48"/>
      <c r="AI199" s="51" t="str">
        <f>IFERROR(VLOOKUP(Book1345234[[#This Row],[Flood Damage Reduction]],'Data for Pull-down'!$G$4:$H$9,2,FALSE),"")</f>
        <v/>
      </c>
      <c r="AJ199" s="145"/>
      <c r="AK199" s="123"/>
      <c r="AL199" s="52"/>
      <c r="AM199" s="51" t="str">
        <f>IFERROR(VLOOKUP(Book1345234[[#This Row],[ Reduction in Critical Facilities Flood Risk]],'Data for Pull-down'!$I$5:$J$9,2,FALSE),"")</f>
        <v/>
      </c>
      <c r="AN199" s="100">
        <f>'Life and Safety Tabular Data'!L197</f>
        <v>0</v>
      </c>
      <c r="AO199" s="146"/>
      <c r="AP199" s="48"/>
      <c r="AQ199" s="51" t="str">
        <f>IFERROR(VLOOKUP(Book1345234[[#This Row],[Life and Safety Ranking (Injury/Loss of Life)]],'Data for Pull-down'!$K$4:$L$9,2,FALSE),"")</f>
        <v/>
      </c>
      <c r="AR199" s="100"/>
      <c r="AS199" s="146"/>
      <c r="AT199" s="146"/>
      <c r="AU199" s="146"/>
      <c r="AV199" s="48"/>
      <c r="AW199" s="51" t="str">
        <f>IFERROR(VLOOKUP(Book1345234[[#This Row],[Water Supply Yield Ranking]],'Data for Pull-down'!$M$4:$N$9,2,FALSE),"")</f>
        <v/>
      </c>
      <c r="AX199" s="100"/>
      <c r="AY199" s="52"/>
      <c r="AZ199" s="48"/>
      <c r="BA199" s="51" t="str">
        <f>IFERROR(VLOOKUP(Book1345234[[#This Row],[Social Vulnerability Ranking]],'Data for Pull-down'!$O$4:$P$9,2,FALSE),"")</f>
        <v/>
      </c>
      <c r="BB199" s="100"/>
      <c r="BC199" s="146"/>
      <c r="BD199" s="48"/>
      <c r="BE199" s="51" t="str">
        <f>IFERROR(VLOOKUP(Book1345234[[#This Row],[Nature-Based Solutions Ranking]],'Data for Pull-down'!$Q$4:$R$9,2,FALSE),"")</f>
        <v/>
      </c>
      <c r="BF199" s="100"/>
      <c r="BG199" s="52"/>
      <c r="BH199" s="48"/>
      <c r="BI199" s="51" t="str">
        <f>IFERROR(VLOOKUP(Book1345234[[#This Row],[Multiple Benefit Ranking]],'Data for Pull-down'!$S$4:$T$9,2,FALSE),"")</f>
        <v/>
      </c>
      <c r="BJ199" s="125"/>
      <c r="BK199" s="146"/>
      <c r="BL199" s="48"/>
      <c r="BM199" s="51" t="str">
        <f>IFERROR(VLOOKUP(Book1345234[[#This Row],[Operations and Maintenance Ranking]],'Data for Pull-down'!$U$4:$V$9,2,FALSE),"")</f>
        <v/>
      </c>
      <c r="BN199" s="100"/>
      <c r="BO199" s="48"/>
      <c r="BP199" s="51" t="str">
        <f>IFERROR(VLOOKUP(Book1345234[[#This Row],[Administrative, Regulatory and Other Obstacle Ranking]],'Data for Pull-down'!$W$4:$X$9,2,FALSE),"")</f>
        <v/>
      </c>
      <c r="BQ199" s="100"/>
      <c r="BR199" s="48"/>
      <c r="BS199" s="51" t="str">
        <f>IFERROR(VLOOKUP(Book1345234[[#This Row],[Environmental Benefit Ranking]],'Data for Pull-down'!$Y$4:$Z$9,2,FALSE),"")</f>
        <v/>
      </c>
      <c r="BT199" s="100"/>
      <c r="BU199" s="52"/>
      <c r="BV199" s="51" t="str">
        <f>IFERROR(VLOOKUP(Book1345234[[#This Row],[Environmental Impact Ranking]],'Data for Pull-down'!$AA$4:$AB$9,2,FALSE),"")</f>
        <v/>
      </c>
      <c r="BW199" s="117"/>
      <c r="BX199" s="123"/>
      <c r="BY199" s="48"/>
      <c r="BZ199" s="51" t="str">
        <f>IFERROR(VLOOKUP(Book1345234[[#This Row],[Mobility Ranking]],'Data for Pull-down'!$AC$4:$AD$9,2,FALSE),"")</f>
        <v/>
      </c>
      <c r="CA199" s="117"/>
      <c r="CB199" s="48"/>
      <c r="CC199" s="51" t="str">
        <f>IFERROR(VLOOKUP(Book1345234[[#This Row],[Regional Ranking]],'Data for Pull-down'!$AE$4:$AF$9,2,FALSE),"")</f>
        <v/>
      </c>
    </row>
    <row r="200" spans="1:81">
      <c r="A200" s="164"/>
      <c r="B200" s="142"/>
      <c r="C200" s="143">
        <f>Book1345234[[#This Row],[FMP]]*2</f>
        <v>0</v>
      </c>
      <c r="D200" s="43"/>
      <c r="E200" s="43"/>
      <c r="F200" s="52"/>
      <c r="G200" s="48"/>
      <c r="H200" s="48"/>
      <c r="I200" s="48"/>
      <c r="J200" s="48"/>
      <c r="K200" s="45" t="str">
        <f>IFERROR(Book1345234[[#This Row],[Project Cost]]/Book1345234[[#This Row],['# of Structures Removed from 1% Annual Chance FP]],"")</f>
        <v/>
      </c>
      <c r="L200" s="48"/>
      <c r="M200" s="48"/>
      <c r="N200" s="45"/>
      <c r="O200" s="156"/>
      <c r="P200" s="125"/>
      <c r="Q200" s="52"/>
      <c r="R200" s="48"/>
      <c r="S200" s="51" t="str">
        <f>IFERROR(VLOOKUP(Book1345234[[#This Row],[ Severity Ranking: Pre-Project Average Depth of Flooding (100-year)]],'Data for Pull-down'!$A$4:$B$9,2,FALSE),"")</f>
        <v/>
      </c>
      <c r="T200" s="100"/>
      <c r="U200" s="52"/>
      <c r="V200" s="52"/>
      <c r="W200" s="52"/>
      <c r="X200" s="48"/>
      <c r="Y200" s="51" t="str">
        <f>IFERROR(VLOOKUP(Book1345234[[#This Row],[Severity Ranking: Community Need (% Population)]],'Data for Pull-down'!$C$4:$D$9,2,FALSE),"")</f>
        <v/>
      </c>
      <c r="Z200" s="99"/>
      <c r="AA200" s="45"/>
      <c r="AB200" s="48"/>
      <c r="AC200" s="51" t="str">
        <f>IFERROR(VLOOKUP(Book1345234[[#This Row],[Flood Risk Reduction ]],'Data for Pull-down'!$E$4:$F$9,2,FALSE),"")</f>
        <v/>
      </c>
      <c r="AD200" s="99"/>
      <c r="AE200" s="118"/>
      <c r="AF200" s="52"/>
      <c r="AG200" s="52"/>
      <c r="AH200" s="48"/>
      <c r="AI200" s="51" t="str">
        <f>IFERROR(VLOOKUP(Book1345234[[#This Row],[Flood Damage Reduction]],'Data for Pull-down'!$G$4:$H$9,2,FALSE),"")</f>
        <v/>
      </c>
      <c r="AJ200" s="145"/>
      <c r="AK200" s="123"/>
      <c r="AL200" s="52"/>
      <c r="AM200" s="51" t="str">
        <f>IFERROR(VLOOKUP(Book1345234[[#This Row],[ Reduction in Critical Facilities Flood Risk]],'Data for Pull-down'!$I$5:$J$9,2,FALSE),"")</f>
        <v/>
      </c>
      <c r="AN200" s="100">
        <f>'Life and Safety Tabular Data'!L198</f>
        <v>0</v>
      </c>
      <c r="AO200" s="146"/>
      <c r="AP200" s="48"/>
      <c r="AQ200" s="51" t="str">
        <f>IFERROR(VLOOKUP(Book1345234[[#This Row],[Life and Safety Ranking (Injury/Loss of Life)]],'Data for Pull-down'!$K$4:$L$9,2,FALSE),"")</f>
        <v/>
      </c>
      <c r="AR200" s="100"/>
      <c r="AS200" s="146"/>
      <c r="AT200" s="146"/>
      <c r="AU200" s="146"/>
      <c r="AV200" s="48"/>
      <c r="AW200" s="51" t="str">
        <f>IFERROR(VLOOKUP(Book1345234[[#This Row],[Water Supply Yield Ranking]],'Data for Pull-down'!$M$4:$N$9,2,FALSE),"")</f>
        <v/>
      </c>
      <c r="AX200" s="100"/>
      <c r="AY200" s="52"/>
      <c r="AZ200" s="48"/>
      <c r="BA200" s="51" t="str">
        <f>IFERROR(VLOOKUP(Book1345234[[#This Row],[Social Vulnerability Ranking]],'Data for Pull-down'!$O$4:$P$9,2,FALSE),"")</f>
        <v/>
      </c>
      <c r="BB200" s="100"/>
      <c r="BC200" s="146"/>
      <c r="BD200" s="48"/>
      <c r="BE200" s="51" t="str">
        <f>IFERROR(VLOOKUP(Book1345234[[#This Row],[Nature-Based Solutions Ranking]],'Data for Pull-down'!$Q$4:$R$9,2,FALSE),"")</f>
        <v/>
      </c>
      <c r="BF200" s="100"/>
      <c r="BG200" s="52"/>
      <c r="BH200" s="48"/>
      <c r="BI200" s="51" t="str">
        <f>IFERROR(VLOOKUP(Book1345234[[#This Row],[Multiple Benefit Ranking]],'Data for Pull-down'!$S$4:$T$9,2,FALSE),"")</f>
        <v/>
      </c>
      <c r="BJ200" s="125"/>
      <c r="BK200" s="146"/>
      <c r="BL200" s="48"/>
      <c r="BM200" s="51" t="str">
        <f>IFERROR(VLOOKUP(Book1345234[[#This Row],[Operations and Maintenance Ranking]],'Data for Pull-down'!$U$4:$V$9,2,FALSE),"")</f>
        <v/>
      </c>
      <c r="BN200" s="100"/>
      <c r="BO200" s="48"/>
      <c r="BP200" s="51" t="str">
        <f>IFERROR(VLOOKUP(Book1345234[[#This Row],[Administrative, Regulatory and Other Obstacle Ranking]],'Data for Pull-down'!$W$4:$X$9,2,FALSE),"")</f>
        <v/>
      </c>
      <c r="BQ200" s="100"/>
      <c r="BR200" s="48"/>
      <c r="BS200" s="51" t="str">
        <f>IFERROR(VLOOKUP(Book1345234[[#This Row],[Environmental Benefit Ranking]],'Data for Pull-down'!$Y$4:$Z$9,2,FALSE),"")</f>
        <v/>
      </c>
      <c r="BT200" s="100"/>
      <c r="BU200" s="52"/>
      <c r="BV200" s="51" t="str">
        <f>IFERROR(VLOOKUP(Book1345234[[#This Row],[Environmental Impact Ranking]],'Data for Pull-down'!$AA$4:$AB$9,2,FALSE),"")</f>
        <v/>
      </c>
      <c r="BW200" s="117"/>
      <c r="BX200" s="123"/>
      <c r="BY200" s="48"/>
      <c r="BZ200" s="51" t="str">
        <f>IFERROR(VLOOKUP(Book1345234[[#This Row],[Mobility Ranking]],'Data for Pull-down'!$AC$4:$AD$9,2,FALSE),"")</f>
        <v/>
      </c>
      <c r="CA200" s="117"/>
      <c r="CB200" s="48"/>
      <c r="CC200" s="51" t="str">
        <f>IFERROR(VLOOKUP(Book1345234[[#This Row],[Regional Ranking]],'Data for Pull-down'!$AE$4:$AF$9,2,FALSE),"")</f>
        <v/>
      </c>
    </row>
    <row r="201" spans="1:81">
      <c r="A201" s="164"/>
      <c r="B201" s="142"/>
      <c r="C201" s="143">
        <f>Book1345234[[#This Row],[FMP]]*2</f>
        <v>0</v>
      </c>
      <c r="D201" s="43"/>
      <c r="E201" s="43"/>
      <c r="F201" s="52"/>
      <c r="G201" s="48"/>
      <c r="H201" s="48"/>
      <c r="I201" s="48"/>
      <c r="J201" s="48"/>
      <c r="K201" s="45" t="str">
        <f>IFERROR(Book1345234[[#This Row],[Project Cost]]/Book1345234[[#This Row],['# of Structures Removed from 1% Annual Chance FP]],"")</f>
        <v/>
      </c>
      <c r="L201" s="48"/>
      <c r="M201" s="48"/>
      <c r="N201" s="45"/>
      <c r="O201" s="156"/>
      <c r="P201" s="125"/>
      <c r="Q201" s="52"/>
      <c r="R201" s="48"/>
      <c r="S201" s="51" t="str">
        <f>IFERROR(VLOOKUP(Book1345234[[#This Row],[ Severity Ranking: Pre-Project Average Depth of Flooding (100-year)]],'Data for Pull-down'!$A$4:$B$9,2,FALSE),"")</f>
        <v/>
      </c>
      <c r="T201" s="100"/>
      <c r="U201" s="52"/>
      <c r="V201" s="52"/>
      <c r="W201" s="52"/>
      <c r="X201" s="48"/>
      <c r="Y201" s="51" t="str">
        <f>IFERROR(VLOOKUP(Book1345234[[#This Row],[Severity Ranking: Community Need (% Population)]],'Data for Pull-down'!$C$4:$D$9,2,FALSE),"")</f>
        <v/>
      </c>
      <c r="Z201" s="99"/>
      <c r="AA201" s="45"/>
      <c r="AB201" s="48"/>
      <c r="AC201" s="51" t="str">
        <f>IFERROR(VLOOKUP(Book1345234[[#This Row],[Flood Risk Reduction ]],'Data for Pull-down'!$E$4:$F$9,2,FALSE),"")</f>
        <v/>
      </c>
      <c r="AD201" s="99"/>
      <c r="AE201" s="118"/>
      <c r="AF201" s="52"/>
      <c r="AG201" s="52"/>
      <c r="AH201" s="48"/>
      <c r="AI201" s="51" t="str">
        <f>IFERROR(VLOOKUP(Book1345234[[#This Row],[Flood Damage Reduction]],'Data for Pull-down'!$G$4:$H$9,2,FALSE),"")</f>
        <v/>
      </c>
      <c r="AJ201" s="145"/>
      <c r="AK201" s="123"/>
      <c r="AL201" s="52"/>
      <c r="AM201" s="51" t="str">
        <f>IFERROR(VLOOKUP(Book1345234[[#This Row],[ Reduction in Critical Facilities Flood Risk]],'Data for Pull-down'!$I$5:$J$9,2,FALSE),"")</f>
        <v/>
      </c>
      <c r="AN201" s="100">
        <f>'Life and Safety Tabular Data'!L199</f>
        <v>0</v>
      </c>
      <c r="AO201" s="146"/>
      <c r="AP201" s="48"/>
      <c r="AQ201" s="51" t="str">
        <f>IFERROR(VLOOKUP(Book1345234[[#This Row],[Life and Safety Ranking (Injury/Loss of Life)]],'Data for Pull-down'!$K$4:$L$9,2,FALSE),"")</f>
        <v/>
      </c>
      <c r="AR201" s="100"/>
      <c r="AS201" s="146"/>
      <c r="AT201" s="146"/>
      <c r="AU201" s="146"/>
      <c r="AV201" s="48"/>
      <c r="AW201" s="51" t="str">
        <f>IFERROR(VLOOKUP(Book1345234[[#This Row],[Water Supply Yield Ranking]],'Data for Pull-down'!$M$4:$N$9,2,FALSE),"")</f>
        <v/>
      </c>
      <c r="AX201" s="100"/>
      <c r="AY201" s="52"/>
      <c r="AZ201" s="48"/>
      <c r="BA201" s="51" t="str">
        <f>IFERROR(VLOOKUP(Book1345234[[#This Row],[Social Vulnerability Ranking]],'Data for Pull-down'!$O$4:$P$9,2,FALSE),"")</f>
        <v/>
      </c>
      <c r="BB201" s="100"/>
      <c r="BC201" s="146"/>
      <c r="BD201" s="48"/>
      <c r="BE201" s="51" t="str">
        <f>IFERROR(VLOOKUP(Book1345234[[#This Row],[Nature-Based Solutions Ranking]],'Data for Pull-down'!$Q$4:$R$9,2,FALSE),"")</f>
        <v/>
      </c>
      <c r="BF201" s="100"/>
      <c r="BG201" s="52"/>
      <c r="BH201" s="48"/>
      <c r="BI201" s="51" t="str">
        <f>IFERROR(VLOOKUP(Book1345234[[#This Row],[Multiple Benefit Ranking]],'Data for Pull-down'!$S$4:$T$9,2,FALSE),"")</f>
        <v/>
      </c>
      <c r="BJ201" s="125"/>
      <c r="BK201" s="146"/>
      <c r="BL201" s="48"/>
      <c r="BM201" s="51" t="str">
        <f>IFERROR(VLOOKUP(Book1345234[[#This Row],[Operations and Maintenance Ranking]],'Data for Pull-down'!$U$4:$V$9,2,FALSE),"")</f>
        <v/>
      </c>
      <c r="BN201" s="100"/>
      <c r="BO201" s="48"/>
      <c r="BP201" s="51" t="str">
        <f>IFERROR(VLOOKUP(Book1345234[[#This Row],[Administrative, Regulatory and Other Obstacle Ranking]],'Data for Pull-down'!$W$4:$X$9,2,FALSE),"")</f>
        <v/>
      </c>
      <c r="BQ201" s="100"/>
      <c r="BR201" s="48"/>
      <c r="BS201" s="51" t="str">
        <f>IFERROR(VLOOKUP(Book1345234[[#This Row],[Environmental Benefit Ranking]],'Data for Pull-down'!$Y$4:$Z$9,2,FALSE),"")</f>
        <v/>
      </c>
      <c r="BT201" s="100"/>
      <c r="BU201" s="52"/>
      <c r="BV201" s="51" t="str">
        <f>IFERROR(VLOOKUP(Book1345234[[#This Row],[Environmental Impact Ranking]],'Data for Pull-down'!$AA$4:$AB$9,2,FALSE),"")</f>
        <v/>
      </c>
      <c r="BW201" s="117"/>
      <c r="BX201" s="123"/>
      <c r="BY201" s="48"/>
      <c r="BZ201" s="51" t="str">
        <f>IFERROR(VLOOKUP(Book1345234[[#This Row],[Mobility Ranking]],'Data for Pull-down'!$AC$4:$AD$9,2,FALSE),"")</f>
        <v/>
      </c>
      <c r="CA201" s="117"/>
      <c r="CB201" s="48"/>
      <c r="CC201" s="51" t="str">
        <f>IFERROR(VLOOKUP(Book1345234[[#This Row],[Regional Ranking]],'Data for Pull-down'!$AE$4:$AF$9,2,FALSE),"")</f>
        <v/>
      </c>
    </row>
    <row r="202" spans="1:81">
      <c r="A202" s="164"/>
      <c r="B202" s="142"/>
      <c r="C202" s="143">
        <f>Book1345234[[#This Row],[FMP]]*2</f>
        <v>0</v>
      </c>
      <c r="D202" s="43"/>
      <c r="E202" s="43"/>
      <c r="F202" s="52"/>
      <c r="G202" s="48"/>
      <c r="H202" s="48"/>
      <c r="I202" s="48"/>
      <c r="J202" s="48"/>
      <c r="K202" s="45" t="str">
        <f>IFERROR(Book1345234[[#This Row],[Project Cost]]/Book1345234[[#This Row],['# of Structures Removed from 1% Annual Chance FP]],"")</f>
        <v/>
      </c>
      <c r="L202" s="48"/>
      <c r="M202" s="48"/>
      <c r="N202" s="45"/>
      <c r="O202" s="156"/>
      <c r="P202" s="125"/>
      <c r="Q202" s="52"/>
      <c r="R202" s="48"/>
      <c r="S202" s="51" t="str">
        <f>IFERROR(VLOOKUP(Book1345234[[#This Row],[ Severity Ranking: Pre-Project Average Depth of Flooding (100-year)]],'Data for Pull-down'!$A$4:$B$9,2,FALSE),"")</f>
        <v/>
      </c>
      <c r="T202" s="100"/>
      <c r="U202" s="52"/>
      <c r="V202" s="52"/>
      <c r="W202" s="52"/>
      <c r="X202" s="48"/>
      <c r="Y202" s="51" t="str">
        <f>IFERROR(VLOOKUP(Book1345234[[#This Row],[Severity Ranking: Community Need (% Population)]],'Data for Pull-down'!$C$4:$D$9,2,FALSE),"")</f>
        <v/>
      </c>
      <c r="Z202" s="99"/>
      <c r="AA202" s="45"/>
      <c r="AB202" s="48"/>
      <c r="AC202" s="51" t="str">
        <f>IFERROR(VLOOKUP(Book1345234[[#This Row],[Flood Risk Reduction ]],'Data for Pull-down'!$E$4:$F$9,2,FALSE),"")</f>
        <v/>
      </c>
      <c r="AD202" s="99"/>
      <c r="AE202" s="118"/>
      <c r="AF202" s="52"/>
      <c r="AG202" s="52"/>
      <c r="AH202" s="48"/>
      <c r="AI202" s="51" t="str">
        <f>IFERROR(VLOOKUP(Book1345234[[#This Row],[Flood Damage Reduction]],'Data for Pull-down'!$G$4:$H$9,2,FALSE),"")</f>
        <v/>
      </c>
      <c r="AJ202" s="145"/>
      <c r="AK202" s="123"/>
      <c r="AL202" s="52"/>
      <c r="AM202" s="51" t="str">
        <f>IFERROR(VLOOKUP(Book1345234[[#This Row],[ Reduction in Critical Facilities Flood Risk]],'Data for Pull-down'!$I$5:$J$9,2,FALSE),"")</f>
        <v/>
      </c>
      <c r="AN202" s="100">
        <f>'Life and Safety Tabular Data'!L200</f>
        <v>0</v>
      </c>
      <c r="AO202" s="146"/>
      <c r="AP202" s="48"/>
      <c r="AQ202" s="51" t="str">
        <f>IFERROR(VLOOKUP(Book1345234[[#This Row],[Life and Safety Ranking (Injury/Loss of Life)]],'Data for Pull-down'!$K$4:$L$9,2,FALSE),"")</f>
        <v/>
      </c>
      <c r="AR202" s="100"/>
      <c r="AS202" s="146"/>
      <c r="AT202" s="146"/>
      <c r="AU202" s="146"/>
      <c r="AV202" s="48"/>
      <c r="AW202" s="51" t="str">
        <f>IFERROR(VLOOKUP(Book1345234[[#This Row],[Water Supply Yield Ranking]],'Data for Pull-down'!$M$4:$N$9,2,FALSE),"")</f>
        <v/>
      </c>
      <c r="AX202" s="100"/>
      <c r="AY202" s="52"/>
      <c r="AZ202" s="48"/>
      <c r="BA202" s="51" t="str">
        <f>IFERROR(VLOOKUP(Book1345234[[#This Row],[Social Vulnerability Ranking]],'Data for Pull-down'!$O$4:$P$9,2,FALSE),"")</f>
        <v/>
      </c>
      <c r="BB202" s="100"/>
      <c r="BC202" s="146"/>
      <c r="BD202" s="48"/>
      <c r="BE202" s="51" t="str">
        <f>IFERROR(VLOOKUP(Book1345234[[#This Row],[Nature-Based Solutions Ranking]],'Data for Pull-down'!$Q$4:$R$9,2,FALSE),"")</f>
        <v/>
      </c>
      <c r="BF202" s="100"/>
      <c r="BG202" s="52"/>
      <c r="BH202" s="48"/>
      <c r="BI202" s="51" t="str">
        <f>IFERROR(VLOOKUP(Book1345234[[#This Row],[Multiple Benefit Ranking]],'Data for Pull-down'!$S$4:$T$9,2,FALSE),"")</f>
        <v/>
      </c>
      <c r="BJ202" s="125"/>
      <c r="BK202" s="146"/>
      <c r="BL202" s="48"/>
      <c r="BM202" s="51" t="str">
        <f>IFERROR(VLOOKUP(Book1345234[[#This Row],[Operations and Maintenance Ranking]],'Data for Pull-down'!$U$4:$V$9,2,FALSE),"")</f>
        <v/>
      </c>
      <c r="BN202" s="100"/>
      <c r="BO202" s="48"/>
      <c r="BP202" s="51" t="str">
        <f>IFERROR(VLOOKUP(Book1345234[[#This Row],[Administrative, Regulatory and Other Obstacle Ranking]],'Data for Pull-down'!$W$4:$X$9,2,FALSE),"")</f>
        <v/>
      </c>
      <c r="BQ202" s="100"/>
      <c r="BR202" s="48"/>
      <c r="BS202" s="51" t="str">
        <f>IFERROR(VLOOKUP(Book1345234[[#This Row],[Environmental Benefit Ranking]],'Data for Pull-down'!$Y$4:$Z$9,2,FALSE),"")</f>
        <v/>
      </c>
      <c r="BT202" s="100"/>
      <c r="BU202" s="52"/>
      <c r="BV202" s="51" t="str">
        <f>IFERROR(VLOOKUP(Book1345234[[#This Row],[Environmental Impact Ranking]],'Data for Pull-down'!$AA$4:$AB$9,2,FALSE),"")</f>
        <v/>
      </c>
      <c r="BW202" s="117"/>
      <c r="BX202" s="123"/>
      <c r="BY202" s="48"/>
      <c r="BZ202" s="51" t="str">
        <f>IFERROR(VLOOKUP(Book1345234[[#This Row],[Mobility Ranking]],'Data for Pull-down'!$AC$4:$AD$9,2,FALSE),"")</f>
        <v/>
      </c>
      <c r="CA202" s="117"/>
      <c r="CB202" s="48"/>
      <c r="CC202" s="51" t="str">
        <f>IFERROR(VLOOKUP(Book1345234[[#This Row],[Regional Ranking]],'Data for Pull-down'!$AE$4:$AF$9,2,FALSE),"")</f>
        <v/>
      </c>
    </row>
    <row r="203" spans="1:81">
      <c r="A203" s="164"/>
      <c r="B203" s="142"/>
      <c r="C203" s="143">
        <f>Book1345234[[#This Row],[FMP]]*2</f>
        <v>0</v>
      </c>
      <c r="D203" s="43"/>
      <c r="E203" s="43"/>
      <c r="F203" s="52"/>
      <c r="G203" s="48"/>
      <c r="H203" s="48"/>
      <c r="I203" s="48"/>
      <c r="J203" s="48"/>
      <c r="K203" s="45" t="str">
        <f>IFERROR(Book1345234[[#This Row],[Project Cost]]/Book1345234[[#This Row],['# of Structures Removed from 1% Annual Chance FP]],"")</f>
        <v/>
      </c>
      <c r="L203" s="48"/>
      <c r="M203" s="48"/>
      <c r="N203" s="45"/>
      <c r="O203" s="156"/>
      <c r="P203" s="125"/>
      <c r="Q203" s="52"/>
      <c r="R203" s="48"/>
      <c r="S203" s="51" t="str">
        <f>IFERROR(VLOOKUP(Book1345234[[#This Row],[ Severity Ranking: Pre-Project Average Depth of Flooding (100-year)]],'Data for Pull-down'!$A$4:$B$9,2,FALSE),"")</f>
        <v/>
      </c>
      <c r="T203" s="100"/>
      <c r="U203" s="52"/>
      <c r="V203" s="52"/>
      <c r="W203" s="52"/>
      <c r="X203" s="48"/>
      <c r="Y203" s="51" t="str">
        <f>IFERROR(VLOOKUP(Book1345234[[#This Row],[Severity Ranking: Community Need (% Population)]],'Data for Pull-down'!$C$4:$D$9,2,FALSE),"")</f>
        <v/>
      </c>
      <c r="Z203" s="99"/>
      <c r="AA203" s="45"/>
      <c r="AB203" s="48"/>
      <c r="AC203" s="51" t="str">
        <f>IFERROR(VLOOKUP(Book1345234[[#This Row],[Flood Risk Reduction ]],'Data for Pull-down'!$E$4:$F$9,2,FALSE),"")</f>
        <v/>
      </c>
      <c r="AD203" s="99"/>
      <c r="AE203" s="118"/>
      <c r="AF203" s="52"/>
      <c r="AG203" s="52"/>
      <c r="AH203" s="48"/>
      <c r="AI203" s="51" t="str">
        <f>IFERROR(VLOOKUP(Book1345234[[#This Row],[Flood Damage Reduction]],'Data for Pull-down'!$G$4:$H$9,2,FALSE),"")</f>
        <v/>
      </c>
      <c r="AJ203" s="145"/>
      <c r="AK203" s="123"/>
      <c r="AL203" s="52"/>
      <c r="AM203" s="51" t="str">
        <f>IFERROR(VLOOKUP(Book1345234[[#This Row],[ Reduction in Critical Facilities Flood Risk]],'Data for Pull-down'!$I$5:$J$9,2,FALSE),"")</f>
        <v/>
      </c>
      <c r="AN203" s="100">
        <f>'Life and Safety Tabular Data'!L201</f>
        <v>0</v>
      </c>
      <c r="AO203" s="146"/>
      <c r="AP203" s="48"/>
      <c r="AQ203" s="51" t="str">
        <f>IFERROR(VLOOKUP(Book1345234[[#This Row],[Life and Safety Ranking (Injury/Loss of Life)]],'Data for Pull-down'!$K$4:$L$9,2,FALSE),"")</f>
        <v/>
      </c>
      <c r="AR203" s="100"/>
      <c r="AS203" s="146"/>
      <c r="AT203" s="146"/>
      <c r="AU203" s="146"/>
      <c r="AV203" s="48"/>
      <c r="AW203" s="51" t="str">
        <f>IFERROR(VLOOKUP(Book1345234[[#This Row],[Water Supply Yield Ranking]],'Data for Pull-down'!$M$4:$N$9,2,FALSE),"")</f>
        <v/>
      </c>
      <c r="AX203" s="100"/>
      <c r="AY203" s="52"/>
      <c r="AZ203" s="48"/>
      <c r="BA203" s="51" t="str">
        <f>IFERROR(VLOOKUP(Book1345234[[#This Row],[Social Vulnerability Ranking]],'Data for Pull-down'!$O$4:$P$9,2,FALSE),"")</f>
        <v/>
      </c>
      <c r="BB203" s="100"/>
      <c r="BC203" s="146"/>
      <c r="BD203" s="48"/>
      <c r="BE203" s="51" t="str">
        <f>IFERROR(VLOOKUP(Book1345234[[#This Row],[Nature-Based Solutions Ranking]],'Data for Pull-down'!$Q$4:$R$9,2,FALSE),"")</f>
        <v/>
      </c>
      <c r="BF203" s="100"/>
      <c r="BG203" s="52"/>
      <c r="BH203" s="48"/>
      <c r="BI203" s="51" t="str">
        <f>IFERROR(VLOOKUP(Book1345234[[#This Row],[Multiple Benefit Ranking]],'Data for Pull-down'!$S$4:$T$9,2,FALSE),"")</f>
        <v/>
      </c>
      <c r="BJ203" s="125"/>
      <c r="BK203" s="146"/>
      <c r="BL203" s="48"/>
      <c r="BM203" s="51" t="str">
        <f>IFERROR(VLOOKUP(Book1345234[[#This Row],[Operations and Maintenance Ranking]],'Data for Pull-down'!$U$4:$V$9,2,FALSE),"")</f>
        <v/>
      </c>
      <c r="BN203" s="100"/>
      <c r="BO203" s="48"/>
      <c r="BP203" s="51" t="str">
        <f>IFERROR(VLOOKUP(Book1345234[[#This Row],[Administrative, Regulatory and Other Obstacle Ranking]],'Data for Pull-down'!$W$4:$X$9,2,FALSE),"")</f>
        <v/>
      </c>
      <c r="BQ203" s="100"/>
      <c r="BR203" s="48"/>
      <c r="BS203" s="51" t="str">
        <f>IFERROR(VLOOKUP(Book1345234[[#This Row],[Environmental Benefit Ranking]],'Data for Pull-down'!$Y$4:$Z$9,2,FALSE),"")</f>
        <v/>
      </c>
      <c r="BT203" s="100"/>
      <c r="BU203" s="52"/>
      <c r="BV203" s="51" t="str">
        <f>IFERROR(VLOOKUP(Book1345234[[#This Row],[Environmental Impact Ranking]],'Data for Pull-down'!$AA$4:$AB$9,2,FALSE),"")</f>
        <v/>
      </c>
      <c r="BW203" s="117"/>
      <c r="BX203" s="123"/>
      <c r="BY203" s="48"/>
      <c r="BZ203" s="51" t="str">
        <f>IFERROR(VLOOKUP(Book1345234[[#This Row],[Mobility Ranking]],'Data for Pull-down'!$AC$4:$AD$9,2,FALSE),"")</f>
        <v/>
      </c>
      <c r="CA203" s="117"/>
      <c r="CB203" s="48"/>
      <c r="CC203" s="51" t="str">
        <f>IFERROR(VLOOKUP(Book1345234[[#This Row],[Regional Ranking]],'Data for Pull-down'!$AE$4:$AF$9,2,FALSE),"")</f>
        <v/>
      </c>
    </row>
    <row r="204" spans="1:81">
      <c r="A204" s="164"/>
      <c r="B204" s="142"/>
      <c r="C204" s="143">
        <f>Book1345234[[#This Row],[FMP]]*2</f>
        <v>0</v>
      </c>
      <c r="D204" s="43"/>
      <c r="E204" s="43"/>
      <c r="F204" s="52"/>
      <c r="G204" s="48"/>
      <c r="H204" s="48"/>
      <c r="I204" s="48"/>
      <c r="J204" s="48"/>
      <c r="K204" s="45" t="str">
        <f>IFERROR(Book1345234[[#This Row],[Project Cost]]/Book1345234[[#This Row],['# of Structures Removed from 1% Annual Chance FP]],"")</f>
        <v/>
      </c>
      <c r="L204" s="48"/>
      <c r="M204" s="48"/>
      <c r="N204" s="45"/>
      <c r="O204" s="156"/>
      <c r="P204" s="125"/>
      <c r="Q204" s="52"/>
      <c r="R204" s="48"/>
      <c r="S204" s="51" t="str">
        <f>IFERROR(VLOOKUP(Book1345234[[#This Row],[ Severity Ranking: Pre-Project Average Depth of Flooding (100-year)]],'Data for Pull-down'!$A$4:$B$9,2,FALSE),"")</f>
        <v/>
      </c>
      <c r="T204" s="100"/>
      <c r="U204" s="52"/>
      <c r="V204" s="52"/>
      <c r="W204" s="52"/>
      <c r="X204" s="48"/>
      <c r="Y204" s="51" t="str">
        <f>IFERROR(VLOOKUP(Book1345234[[#This Row],[Severity Ranking: Community Need (% Population)]],'Data for Pull-down'!$C$4:$D$9,2,FALSE),"")</f>
        <v/>
      </c>
      <c r="Z204" s="99"/>
      <c r="AA204" s="45"/>
      <c r="AB204" s="48"/>
      <c r="AC204" s="51" t="str">
        <f>IFERROR(VLOOKUP(Book1345234[[#This Row],[Flood Risk Reduction ]],'Data for Pull-down'!$E$4:$F$9,2,FALSE),"")</f>
        <v/>
      </c>
      <c r="AD204" s="99"/>
      <c r="AE204" s="118"/>
      <c r="AF204" s="52"/>
      <c r="AG204" s="52"/>
      <c r="AH204" s="48"/>
      <c r="AI204" s="51" t="str">
        <f>IFERROR(VLOOKUP(Book1345234[[#This Row],[Flood Damage Reduction]],'Data for Pull-down'!$G$4:$H$9,2,FALSE),"")</f>
        <v/>
      </c>
      <c r="AJ204" s="145"/>
      <c r="AK204" s="123"/>
      <c r="AL204" s="52"/>
      <c r="AM204" s="51" t="str">
        <f>IFERROR(VLOOKUP(Book1345234[[#This Row],[ Reduction in Critical Facilities Flood Risk]],'Data for Pull-down'!$I$5:$J$9,2,FALSE),"")</f>
        <v/>
      </c>
      <c r="AN204" s="100">
        <f>'Life and Safety Tabular Data'!L202</f>
        <v>0</v>
      </c>
      <c r="AO204" s="146"/>
      <c r="AP204" s="48"/>
      <c r="AQ204" s="51" t="str">
        <f>IFERROR(VLOOKUP(Book1345234[[#This Row],[Life and Safety Ranking (Injury/Loss of Life)]],'Data for Pull-down'!$K$4:$L$9,2,FALSE),"")</f>
        <v/>
      </c>
      <c r="AR204" s="100"/>
      <c r="AS204" s="146"/>
      <c r="AT204" s="146"/>
      <c r="AU204" s="146"/>
      <c r="AV204" s="48"/>
      <c r="AW204" s="51" t="str">
        <f>IFERROR(VLOOKUP(Book1345234[[#This Row],[Water Supply Yield Ranking]],'Data for Pull-down'!$M$4:$N$9,2,FALSE),"")</f>
        <v/>
      </c>
      <c r="AX204" s="100"/>
      <c r="AY204" s="52"/>
      <c r="AZ204" s="48"/>
      <c r="BA204" s="51" t="str">
        <f>IFERROR(VLOOKUP(Book1345234[[#This Row],[Social Vulnerability Ranking]],'Data for Pull-down'!$O$4:$P$9,2,FALSE),"")</f>
        <v/>
      </c>
      <c r="BB204" s="100"/>
      <c r="BC204" s="146"/>
      <c r="BD204" s="48"/>
      <c r="BE204" s="51" t="str">
        <f>IFERROR(VLOOKUP(Book1345234[[#This Row],[Nature-Based Solutions Ranking]],'Data for Pull-down'!$Q$4:$R$9,2,FALSE),"")</f>
        <v/>
      </c>
      <c r="BF204" s="100"/>
      <c r="BG204" s="52"/>
      <c r="BH204" s="48"/>
      <c r="BI204" s="51" t="str">
        <f>IFERROR(VLOOKUP(Book1345234[[#This Row],[Multiple Benefit Ranking]],'Data for Pull-down'!$S$4:$T$9,2,FALSE),"")</f>
        <v/>
      </c>
      <c r="BJ204" s="125"/>
      <c r="BK204" s="146"/>
      <c r="BL204" s="48"/>
      <c r="BM204" s="51" t="str">
        <f>IFERROR(VLOOKUP(Book1345234[[#This Row],[Operations and Maintenance Ranking]],'Data for Pull-down'!$U$4:$V$9,2,FALSE),"")</f>
        <v/>
      </c>
      <c r="BN204" s="100"/>
      <c r="BO204" s="48"/>
      <c r="BP204" s="51" t="str">
        <f>IFERROR(VLOOKUP(Book1345234[[#This Row],[Administrative, Regulatory and Other Obstacle Ranking]],'Data for Pull-down'!$W$4:$X$9,2,FALSE),"")</f>
        <v/>
      </c>
      <c r="BQ204" s="100"/>
      <c r="BR204" s="48"/>
      <c r="BS204" s="51" t="str">
        <f>IFERROR(VLOOKUP(Book1345234[[#This Row],[Environmental Benefit Ranking]],'Data for Pull-down'!$Y$4:$Z$9,2,FALSE),"")</f>
        <v/>
      </c>
      <c r="BT204" s="100"/>
      <c r="BU204" s="52"/>
      <c r="BV204" s="51" t="str">
        <f>IFERROR(VLOOKUP(Book1345234[[#This Row],[Environmental Impact Ranking]],'Data for Pull-down'!$AA$4:$AB$9,2,FALSE),"")</f>
        <v/>
      </c>
      <c r="BW204" s="117"/>
      <c r="BX204" s="123"/>
      <c r="BY204" s="48"/>
      <c r="BZ204" s="51" t="str">
        <f>IFERROR(VLOOKUP(Book1345234[[#This Row],[Mobility Ranking]],'Data for Pull-down'!$AC$4:$AD$9,2,FALSE),"")</f>
        <v/>
      </c>
      <c r="CA204" s="117"/>
      <c r="CB204" s="48"/>
      <c r="CC204" s="51" t="str">
        <f>IFERROR(VLOOKUP(Book1345234[[#This Row],[Regional Ranking]],'Data for Pull-down'!$AE$4:$AF$9,2,FALSE),"")</f>
        <v/>
      </c>
    </row>
    <row r="205" spans="1:81">
      <c r="A205" s="164"/>
      <c r="B205" s="142"/>
      <c r="C205" s="143">
        <f>Book1345234[[#This Row],[FMP]]*2</f>
        <v>0</v>
      </c>
      <c r="D205" s="43"/>
      <c r="E205" s="43"/>
      <c r="F205" s="52"/>
      <c r="G205" s="48"/>
      <c r="H205" s="48"/>
      <c r="I205" s="48"/>
      <c r="J205" s="48"/>
      <c r="K205" s="45" t="str">
        <f>IFERROR(Book1345234[[#This Row],[Project Cost]]/Book1345234[[#This Row],['# of Structures Removed from 1% Annual Chance FP]],"")</f>
        <v/>
      </c>
      <c r="L205" s="48"/>
      <c r="M205" s="48"/>
      <c r="N205" s="45"/>
      <c r="O205" s="156"/>
      <c r="P205" s="125"/>
      <c r="Q205" s="52"/>
      <c r="R205" s="48"/>
      <c r="S205" s="51" t="str">
        <f>IFERROR(VLOOKUP(Book1345234[[#This Row],[ Severity Ranking: Pre-Project Average Depth of Flooding (100-year)]],'Data for Pull-down'!$A$4:$B$9,2,FALSE),"")</f>
        <v/>
      </c>
      <c r="T205" s="100"/>
      <c r="U205" s="52"/>
      <c r="V205" s="52"/>
      <c r="W205" s="52"/>
      <c r="X205" s="48"/>
      <c r="Y205" s="51" t="str">
        <f>IFERROR(VLOOKUP(Book1345234[[#This Row],[Severity Ranking: Community Need (% Population)]],'Data for Pull-down'!$C$4:$D$9,2,FALSE),"")</f>
        <v/>
      </c>
      <c r="Z205" s="99"/>
      <c r="AA205" s="45"/>
      <c r="AB205" s="48"/>
      <c r="AC205" s="51" t="str">
        <f>IFERROR(VLOOKUP(Book1345234[[#This Row],[Flood Risk Reduction ]],'Data for Pull-down'!$E$4:$F$9,2,FALSE),"")</f>
        <v/>
      </c>
      <c r="AD205" s="99"/>
      <c r="AE205" s="118"/>
      <c r="AF205" s="52"/>
      <c r="AG205" s="52"/>
      <c r="AH205" s="48"/>
      <c r="AI205" s="51" t="str">
        <f>IFERROR(VLOOKUP(Book1345234[[#This Row],[Flood Damage Reduction]],'Data for Pull-down'!$G$4:$H$9,2,FALSE),"")</f>
        <v/>
      </c>
      <c r="AJ205" s="145"/>
      <c r="AK205" s="123"/>
      <c r="AL205" s="52"/>
      <c r="AM205" s="51" t="str">
        <f>IFERROR(VLOOKUP(Book1345234[[#This Row],[ Reduction in Critical Facilities Flood Risk]],'Data for Pull-down'!$I$5:$J$9,2,FALSE),"")</f>
        <v/>
      </c>
      <c r="AN205" s="100">
        <f>'Life and Safety Tabular Data'!L203</f>
        <v>0</v>
      </c>
      <c r="AO205" s="146"/>
      <c r="AP205" s="48"/>
      <c r="AQ205" s="51" t="str">
        <f>IFERROR(VLOOKUP(Book1345234[[#This Row],[Life and Safety Ranking (Injury/Loss of Life)]],'Data for Pull-down'!$K$4:$L$9,2,FALSE),"")</f>
        <v/>
      </c>
      <c r="AR205" s="100"/>
      <c r="AS205" s="146"/>
      <c r="AT205" s="146"/>
      <c r="AU205" s="146"/>
      <c r="AV205" s="48"/>
      <c r="AW205" s="51" t="str">
        <f>IFERROR(VLOOKUP(Book1345234[[#This Row],[Water Supply Yield Ranking]],'Data for Pull-down'!$M$4:$N$9,2,FALSE),"")</f>
        <v/>
      </c>
      <c r="AX205" s="100"/>
      <c r="AY205" s="52"/>
      <c r="AZ205" s="48"/>
      <c r="BA205" s="51" t="str">
        <f>IFERROR(VLOOKUP(Book1345234[[#This Row],[Social Vulnerability Ranking]],'Data for Pull-down'!$O$4:$P$9,2,FALSE),"")</f>
        <v/>
      </c>
      <c r="BB205" s="100"/>
      <c r="BC205" s="146"/>
      <c r="BD205" s="48"/>
      <c r="BE205" s="51" t="str">
        <f>IFERROR(VLOOKUP(Book1345234[[#This Row],[Nature-Based Solutions Ranking]],'Data for Pull-down'!$Q$4:$R$9,2,FALSE),"")</f>
        <v/>
      </c>
      <c r="BF205" s="100"/>
      <c r="BG205" s="52"/>
      <c r="BH205" s="48"/>
      <c r="BI205" s="51" t="str">
        <f>IFERROR(VLOOKUP(Book1345234[[#This Row],[Multiple Benefit Ranking]],'Data for Pull-down'!$S$4:$T$9,2,FALSE),"")</f>
        <v/>
      </c>
      <c r="BJ205" s="125"/>
      <c r="BK205" s="146"/>
      <c r="BL205" s="48"/>
      <c r="BM205" s="51" t="str">
        <f>IFERROR(VLOOKUP(Book1345234[[#This Row],[Operations and Maintenance Ranking]],'Data for Pull-down'!$U$4:$V$9,2,FALSE),"")</f>
        <v/>
      </c>
      <c r="BN205" s="100"/>
      <c r="BO205" s="48"/>
      <c r="BP205" s="51" t="str">
        <f>IFERROR(VLOOKUP(Book1345234[[#This Row],[Administrative, Regulatory and Other Obstacle Ranking]],'Data for Pull-down'!$W$4:$X$9,2,FALSE),"")</f>
        <v/>
      </c>
      <c r="BQ205" s="100"/>
      <c r="BR205" s="48"/>
      <c r="BS205" s="51" t="str">
        <f>IFERROR(VLOOKUP(Book1345234[[#This Row],[Environmental Benefit Ranking]],'Data for Pull-down'!$Y$4:$Z$9,2,FALSE),"")</f>
        <v/>
      </c>
      <c r="BT205" s="100"/>
      <c r="BU205" s="52"/>
      <c r="BV205" s="51" t="str">
        <f>IFERROR(VLOOKUP(Book1345234[[#This Row],[Environmental Impact Ranking]],'Data for Pull-down'!$AA$4:$AB$9,2,FALSE),"")</f>
        <v/>
      </c>
      <c r="BW205" s="117"/>
      <c r="BX205" s="123"/>
      <c r="BY205" s="48"/>
      <c r="BZ205" s="51" t="str">
        <f>IFERROR(VLOOKUP(Book1345234[[#This Row],[Mobility Ranking]],'Data for Pull-down'!$AC$4:$AD$9,2,FALSE),"")</f>
        <v/>
      </c>
      <c r="CA205" s="117"/>
      <c r="CB205" s="48"/>
      <c r="CC205" s="51" t="str">
        <f>IFERROR(VLOOKUP(Book1345234[[#This Row],[Regional Ranking]],'Data for Pull-down'!$AE$4:$AF$9,2,FALSE),"")</f>
        <v/>
      </c>
    </row>
    <row r="206" spans="1:81">
      <c r="A206" s="164"/>
      <c r="B206" s="142"/>
      <c r="C206" s="143">
        <f>Book1345234[[#This Row],[FMP]]*2</f>
        <v>0</v>
      </c>
      <c r="D206" s="43"/>
      <c r="E206" s="43"/>
      <c r="F206" s="52"/>
      <c r="G206" s="48"/>
      <c r="H206" s="48"/>
      <c r="I206" s="48"/>
      <c r="J206" s="48"/>
      <c r="K206" s="45" t="str">
        <f>IFERROR(Book1345234[[#This Row],[Project Cost]]/Book1345234[[#This Row],['# of Structures Removed from 1% Annual Chance FP]],"")</f>
        <v/>
      </c>
      <c r="L206" s="48"/>
      <c r="M206" s="48"/>
      <c r="N206" s="45"/>
      <c r="O206" s="156"/>
      <c r="P206" s="125"/>
      <c r="Q206" s="52"/>
      <c r="R206" s="48"/>
      <c r="S206" s="51" t="str">
        <f>IFERROR(VLOOKUP(Book1345234[[#This Row],[ Severity Ranking: Pre-Project Average Depth of Flooding (100-year)]],'Data for Pull-down'!$A$4:$B$9,2,FALSE),"")</f>
        <v/>
      </c>
      <c r="T206" s="100"/>
      <c r="U206" s="52"/>
      <c r="V206" s="52"/>
      <c r="W206" s="52"/>
      <c r="X206" s="48"/>
      <c r="Y206" s="51" t="str">
        <f>IFERROR(VLOOKUP(Book1345234[[#This Row],[Severity Ranking: Community Need (% Population)]],'Data for Pull-down'!$C$4:$D$9,2,FALSE),"")</f>
        <v/>
      </c>
      <c r="Z206" s="99"/>
      <c r="AA206" s="45"/>
      <c r="AB206" s="48"/>
      <c r="AC206" s="51" t="str">
        <f>IFERROR(VLOOKUP(Book1345234[[#This Row],[Flood Risk Reduction ]],'Data for Pull-down'!$E$4:$F$9,2,FALSE),"")</f>
        <v/>
      </c>
      <c r="AD206" s="99"/>
      <c r="AE206" s="118"/>
      <c r="AF206" s="52"/>
      <c r="AG206" s="52"/>
      <c r="AH206" s="48"/>
      <c r="AI206" s="51" t="str">
        <f>IFERROR(VLOOKUP(Book1345234[[#This Row],[Flood Damage Reduction]],'Data for Pull-down'!$G$4:$H$9,2,FALSE),"")</f>
        <v/>
      </c>
      <c r="AJ206" s="145"/>
      <c r="AK206" s="123"/>
      <c r="AL206" s="52"/>
      <c r="AM206" s="51" t="str">
        <f>IFERROR(VLOOKUP(Book1345234[[#This Row],[ Reduction in Critical Facilities Flood Risk]],'Data for Pull-down'!$I$5:$J$9,2,FALSE),"")</f>
        <v/>
      </c>
      <c r="AN206" s="100">
        <f>'Life and Safety Tabular Data'!L204</f>
        <v>0</v>
      </c>
      <c r="AO206" s="146"/>
      <c r="AP206" s="48"/>
      <c r="AQ206" s="51" t="str">
        <f>IFERROR(VLOOKUP(Book1345234[[#This Row],[Life and Safety Ranking (Injury/Loss of Life)]],'Data for Pull-down'!$K$4:$L$9,2,FALSE),"")</f>
        <v/>
      </c>
      <c r="AR206" s="100"/>
      <c r="AS206" s="146"/>
      <c r="AT206" s="146"/>
      <c r="AU206" s="146"/>
      <c r="AV206" s="48"/>
      <c r="AW206" s="51" t="str">
        <f>IFERROR(VLOOKUP(Book1345234[[#This Row],[Water Supply Yield Ranking]],'Data for Pull-down'!$M$4:$N$9,2,FALSE),"")</f>
        <v/>
      </c>
      <c r="AX206" s="100"/>
      <c r="AY206" s="52"/>
      <c r="AZ206" s="48"/>
      <c r="BA206" s="51" t="str">
        <f>IFERROR(VLOOKUP(Book1345234[[#This Row],[Social Vulnerability Ranking]],'Data for Pull-down'!$O$4:$P$9,2,FALSE),"")</f>
        <v/>
      </c>
      <c r="BB206" s="100"/>
      <c r="BC206" s="146"/>
      <c r="BD206" s="48"/>
      <c r="BE206" s="51" t="str">
        <f>IFERROR(VLOOKUP(Book1345234[[#This Row],[Nature-Based Solutions Ranking]],'Data for Pull-down'!$Q$4:$R$9,2,FALSE),"")</f>
        <v/>
      </c>
      <c r="BF206" s="100"/>
      <c r="BG206" s="52"/>
      <c r="BH206" s="48"/>
      <c r="BI206" s="51" t="str">
        <f>IFERROR(VLOOKUP(Book1345234[[#This Row],[Multiple Benefit Ranking]],'Data for Pull-down'!$S$4:$T$9,2,FALSE),"")</f>
        <v/>
      </c>
      <c r="BJ206" s="125"/>
      <c r="BK206" s="146"/>
      <c r="BL206" s="48"/>
      <c r="BM206" s="51" t="str">
        <f>IFERROR(VLOOKUP(Book1345234[[#This Row],[Operations and Maintenance Ranking]],'Data for Pull-down'!$U$4:$V$9,2,FALSE),"")</f>
        <v/>
      </c>
      <c r="BN206" s="100"/>
      <c r="BO206" s="48"/>
      <c r="BP206" s="51" t="str">
        <f>IFERROR(VLOOKUP(Book1345234[[#This Row],[Administrative, Regulatory and Other Obstacle Ranking]],'Data for Pull-down'!$W$4:$X$9,2,FALSE),"")</f>
        <v/>
      </c>
      <c r="BQ206" s="100"/>
      <c r="BR206" s="48"/>
      <c r="BS206" s="51" t="str">
        <f>IFERROR(VLOOKUP(Book1345234[[#This Row],[Environmental Benefit Ranking]],'Data for Pull-down'!$Y$4:$Z$9,2,FALSE),"")</f>
        <v/>
      </c>
      <c r="BT206" s="100"/>
      <c r="BU206" s="52"/>
      <c r="BV206" s="51" t="str">
        <f>IFERROR(VLOOKUP(Book1345234[[#This Row],[Environmental Impact Ranking]],'Data for Pull-down'!$AA$4:$AB$9,2,FALSE),"")</f>
        <v/>
      </c>
      <c r="BW206" s="117"/>
      <c r="BX206" s="123"/>
      <c r="BY206" s="48"/>
      <c r="BZ206" s="51" t="str">
        <f>IFERROR(VLOOKUP(Book1345234[[#This Row],[Mobility Ranking]],'Data for Pull-down'!$AC$4:$AD$9,2,FALSE),"")</f>
        <v/>
      </c>
      <c r="CA206" s="117"/>
      <c r="CB206" s="48"/>
      <c r="CC206" s="51" t="str">
        <f>IFERROR(VLOOKUP(Book1345234[[#This Row],[Regional Ranking]],'Data for Pull-down'!$AE$4:$AF$9,2,FALSE),"")</f>
        <v/>
      </c>
    </row>
    <row r="207" spans="1:81">
      <c r="A207" s="164"/>
      <c r="B207" s="142"/>
      <c r="C207" s="143">
        <f>Book1345234[[#This Row],[FMP]]*2</f>
        <v>0</v>
      </c>
      <c r="D207" s="43"/>
      <c r="E207" s="43"/>
      <c r="F207" s="52"/>
      <c r="G207" s="48"/>
      <c r="H207" s="48"/>
      <c r="I207" s="48"/>
      <c r="J207" s="48"/>
      <c r="K207" s="45" t="str">
        <f>IFERROR(Book1345234[[#This Row],[Project Cost]]/Book1345234[[#This Row],['# of Structures Removed from 1% Annual Chance FP]],"")</f>
        <v/>
      </c>
      <c r="L207" s="48"/>
      <c r="M207" s="48"/>
      <c r="N207" s="45"/>
      <c r="O207" s="156"/>
      <c r="P207" s="125"/>
      <c r="Q207" s="52"/>
      <c r="R207" s="48"/>
      <c r="S207" s="51" t="str">
        <f>IFERROR(VLOOKUP(Book1345234[[#This Row],[ Severity Ranking: Pre-Project Average Depth of Flooding (100-year)]],'Data for Pull-down'!$A$4:$B$9,2,FALSE),"")</f>
        <v/>
      </c>
      <c r="T207" s="100"/>
      <c r="U207" s="52"/>
      <c r="V207" s="52"/>
      <c r="W207" s="52"/>
      <c r="X207" s="48"/>
      <c r="Y207" s="51" t="str">
        <f>IFERROR(VLOOKUP(Book1345234[[#This Row],[Severity Ranking: Community Need (% Population)]],'Data for Pull-down'!$C$4:$D$9,2,FALSE),"")</f>
        <v/>
      </c>
      <c r="Z207" s="99"/>
      <c r="AA207" s="45"/>
      <c r="AB207" s="48"/>
      <c r="AC207" s="51" t="str">
        <f>IFERROR(VLOOKUP(Book1345234[[#This Row],[Flood Risk Reduction ]],'Data for Pull-down'!$E$4:$F$9,2,FALSE),"")</f>
        <v/>
      </c>
      <c r="AD207" s="99"/>
      <c r="AE207" s="118"/>
      <c r="AF207" s="52"/>
      <c r="AG207" s="52"/>
      <c r="AH207" s="48"/>
      <c r="AI207" s="51" t="str">
        <f>IFERROR(VLOOKUP(Book1345234[[#This Row],[Flood Damage Reduction]],'Data for Pull-down'!$G$4:$H$9,2,FALSE),"")</f>
        <v/>
      </c>
      <c r="AJ207" s="145"/>
      <c r="AK207" s="123"/>
      <c r="AL207" s="52"/>
      <c r="AM207" s="51" t="str">
        <f>IFERROR(VLOOKUP(Book1345234[[#This Row],[ Reduction in Critical Facilities Flood Risk]],'Data for Pull-down'!$I$5:$J$9,2,FALSE),"")</f>
        <v/>
      </c>
      <c r="AN207" s="100">
        <f>'Life and Safety Tabular Data'!L205</f>
        <v>0</v>
      </c>
      <c r="AO207" s="146"/>
      <c r="AP207" s="48"/>
      <c r="AQ207" s="51" t="str">
        <f>IFERROR(VLOOKUP(Book1345234[[#This Row],[Life and Safety Ranking (Injury/Loss of Life)]],'Data for Pull-down'!$K$4:$L$9,2,FALSE),"")</f>
        <v/>
      </c>
      <c r="AR207" s="100"/>
      <c r="AS207" s="146"/>
      <c r="AT207" s="146"/>
      <c r="AU207" s="146"/>
      <c r="AV207" s="48"/>
      <c r="AW207" s="51" t="str">
        <f>IFERROR(VLOOKUP(Book1345234[[#This Row],[Water Supply Yield Ranking]],'Data for Pull-down'!$M$4:$N$9,2,FALSE),"")</f>
        <v/>
      </c>
      <c r="AX207" s="100"/>
      <c r="AY207" s="52"/>
      <c r="AZ207" s="48"/>
      <c r="BA207" s="51" t="str">
        <f>IFERROR(VLOOKUP(Book1345234[[#This Row],[Social Vulnerability Ranking]],'Data for Pull-down'!$O$4:$P$9,2,FALSE),"")</f>
        <v/>
      </c>
      <c r="BB207" s="100"/>
      <c r="BC207" s="146"/>
      <c r="BD207" s="48"/>
      <c r="BE207" s="51" t="str">
        <f>IFERROR(VLOOKUP(Book1345234[[#This Row],[Nature-Based Solutions Ranking]],'Data for Pull-down'!$Q$4:$R$9,2,FALSE),"")</f>
        <v/>
      </c>
      <c r="BF207" s="100"/>
      <c r="BG207" s="52"/>
      <c r="BH207" s="48"/>
      <c r="BI207" s="51" t="str">
        <f>IFERROR(VLOOKUP(Book1345234[[#This Row],[Multiple Benefit Ranking]],'Data for Pull-down'!$S$4:$T$9,2,FALSE),"")</f>
        <v/>
      </c>
      <c r="BJ207" s="125"/>
      <c r="BK207" s="146"/>
      <c r="BL207" s="48"/>
      <c r="BM207" s="51" t="str">
        <f>IFERROR(VLOOKUP(Book1345234[[#This Row],[Operations and Maintenance Ranking]],'Data for Pull-down'!$U$4:$V$9,2,FALSE),"")</f>
        <v/>
      </c>
      <c r="BN207" s="100"/>
      <c r="BO207" s="48"/>
      <c r="BP207" s="51" t="str">
        <f>IFERROR(VLOOKUP(Book1345234[[#This Row],[Administrative, Regulatory and Other Obstacle Ranking]],'Data for Pull-down'!$W$4:$X$9,2,FALSE),"")</f>
        <v/>
      </c>
      <c r="BQ207" s="100"/>
      <c r="BR207" s="48"/>
      <c r="BS207" s="51" t="str">
        <f>IFERROR(VLOOKUP(Book1345234[[#This Row],[Environmental Benefit Ranking]],'Data for Pull-down'!$Y$4:$Z$9,2,FALSE),"")</f>
        <v/>
      </c>
      <c r="BT207" s="100"/>
      <c r="BU207" s="52"/>
      <c r="BV207" s="51" t="str">
        <f>IFERROR(VLOOKUP(Book1345234[[#This Row],[Environmental Impact Ranking]],'Data for Pull-down'!$AA$4:$AB$9,2,FALSE),"")</f>
        <v/>
      </c>
      <c r="BW207" s="117"/>
      <c r="BX207" s="123"/>
      <c r="BY207" s="48"/>
      <c r="BZ207" s="51" t="str">
        <f>IFERROR(VLOOKUP(Book1345234[[#This Row],[Mobility Ranking]],'Data for Pull-down'!$AC$4:$AD$9,2,FALSE),"")</f>
        <v/>
      </c>
      <c r="CA207" s="117"/>
      <c r="CB207" s="48"/>
      <c r="CC207" s="51" t="str">
        <f>IFERROR(VLOOKUP(Book1345234[[#This Row],[Regional Ranking]],'Data for Pull-down'!$AE$4:$AF$9,2,FALSE),"")</f>
        <v/>
      </c>
    </row>
    <row r="208" spans="1:81">
      <c r="A208" s="164"/>
      <c r="B208" s="142"/>
      <c r="C208" s="143">
        <f>Book1345234[[#This Row],[FMP]]*2</f>
        <v>0</v>
      </c>
      <c r="D208" s="43"/>
      <c r="E208" s="43"/>
      <c r="F208" s="52"/>
      <c r="G208" s="48"/>
      <c r="H208" s="48"/>
      <c r="I208" s="48"/>
      <c r="J208" s="48"/>
      <c r="K208" s="45" t="str">
        <f>IFERROR(Book1345234[[#This Row],[Project Cost]]/Book1345234[[#This Row],['# of Structures Removed from 1% Annual Chance FP]],"")</f>
        <v/>
      </c>
      <c r="L208" s="48"/>
      <c r="M208" s="48"/>
      <c r="N208" s="45"/>
      <c r="O208" s="156"/>
      <c r="P208" s="125"/>
      <c r="Q208" s="52"/>
      <c r="R208" s="48"/>
      <c r="S208" s="51" t="str">
        <f>IFERROR(VLOOKUP(Book1345234[[#This Row],[ Severity Ranking: Pre-Project Average Depth of Flooding (100-year)]],'Data for Pull-down'!$A$4:$B$9,2,FALSE),"")</f>
        <v/>
      </c>
      <c r="T208" s="100"/>
      <c r="U208" s="52"/>
      <c r="V208" s="52"/>
      <c r="W208" s="52"/>
      <c r="X208" s="48"/>
      <c r="Y208" s="51" t="str">
        <f>IFERROR(VLOOKUP(Book1345234[[#This Row],[Severity Ranking: Community Need (% Population)]],'Data for Pull-down'!$C$4:$D$9,2,FALSE),"")</f>
        <v/>
      </c>
      <c r="Z208" s="99"/>
      <c r="AA208" s="45"/>
      <c r="AB208" s="48"/>
      <c r="AC208" s="51" t="str">
        <f>IFERROR(VLOOKUP(Book1345234[[#This Row],[Flood Risk Reduction ]],'Data for Pull-down'!$E$4:$F$9,2,FALSE),"")</f>
        <v/>
      </c>
      <c r="AD208" s="99"/>
      <c r="AE208" s="118"/>
      <c r="AF208" s="52"/>
      <c r="AG208" s="52"/>
      <c r="AH208" s="48"/>
      <c r="AI208" s="51" t="str">
        <f>IFERROR(VLOOKUP(Book1345234[[#This Row],[Flood Damage Reduction]],'Data for Pull-down'!$G$4:$H$9,2,FALSE),"")</f>
        <v/>
      </c>
      <c r="AJ208" s="145"/>
      <c r="AK208" s="123"/>
      <c r="AL208" s="52"/>
      <c r="AM208" s="51" t="str">
        <f>IFERROR(VLOOKUP(Book1345234[[#This Row],[ Reduction in Critical Facilities Flood Risk]],'Data for Pull-down'!$I$5:$J$9,2,FALSE),"")</f>
        <v/>
      </c>
      <c r="AN208" s="100">
        <f>'Life and Safety Tabular Data'!L206</f>
        <v>0</v>
      </c>
      <c r="AO208" s="146"/>
      <c r="AP208" s="48"/>
      <c r="AQ208" s="51" t="str">
        <f>IFERROR(VLOOKUP(Book1345234[[#This Row],[Life and Safety Ranking (Injury/Loss of Life)]],'Data for Pull-down'!$K$4:$L$9,2,FALSE),"")</f>
        <v/>
      </c>
      <c r="AR208" s="100"/>
      <c r="AS208" s="146"/>
      <c r="AT208" s="146"/>
      <c r="AU208" s="146"/>
      <c r="AV208" s="48"/>
      <c r="AW208" s="51" t="str">
        <f>IFERROR(VLOOKUP(Book1345234[[#This Row],[Water Supply Yield Ranking]],'Data for Pull-down'!$M$4:$N$9,2,FALSE),"")</f>
        <v/>
      </c>
      <c r="AX208" s="100"/>
      <c r="AY208" s="52"/>
      <c r="AZ208" s="48"/>
      <c r="BA208" s="51" t="str">
        <f>IFERROR(VLOOKUP(Book1345234[[#This Row],[Social Vulnerability Ranking]],'Data for Pull-down'!$O$4:$P$9,2,FALSE),"")</f>
        <v/>
      </c>
      <c r="BB208" s="100"/>
      <c r="BC208" s="146"/>
      <c r="BD208" s="48"/>
      <c r="BE208" s="51" t="str">
        <f>IFERROR(VLOOKUP(Book1345234[[#This Row],[Nature-Based Solutions Ranking]],'Data for Pull-down'!$Q$4:$R$9,2,FALSE),"")</f>
        <v/>
      </c>
      <c r="BF208" s="100"/>
      <c r="BG208" s="52"/>
      <c r="BH208" s="48"/>
      <c r="BI208" s="51" t="str">
        <f>IFERROR(VLOOKUP(Book1345234[[#This Row],[Multiple Benefit Ranking]],'Data for Pull-down'!$S$4:$T$9,2,FALSE),"")</f>
        <v/>
      </c>
      <c r="BJ208" s="125"/>
      <c r="BK208" s="146"/>
      <c r="BL208" s="48"/>
      <c r="BM208" s="51" t="str">
        <f>IFERROR(VLOOKUP(Book1345234[[#This Row],[Operations and Maintenance Ranking]],'Data for Pull-down'!$U$4:$V$9,2,FALSE),"")</f>
        <v/>
      </c>
      <c r="BN208" s="100"/>
      <c r="BO208" s="48"/>
      <c r="BP208" s="51" t="str">
        <f>IFERROR(VLOOKUP(Book1345234[[#This Row],[Administrative, Regulatory and Other Obstacle Ranking]],'Data for Pull-down'!$W$4:$X$9,2,FALSE),"")</f>
        <v/>
      </c>
      <c r="BQ208" s="100"/>
      <c r="BR208" s="48"/>
      <c r="BS208" s="51" t="str">
        <f>IFERROR(VLOOKUP(Book1345234[[#This Row],[Environmental Benefit Ranking]],'Data for Pull-down'!$Y$4:$Z$9,2,FALSE),"")</f>
        <v/>
      </c>
      <c r="BT208" s="100"/>
      <c r="BU208" s="52"/>
      <c r="BV208" s="51" t="str">
        <f>IFERROR(VLOOKUP(Book1345234[[#This Row],[Environmental Impact Ranking]],'Data for Pull-down'!$AA$4:$AB$9,2,FALSE),"")</f>
        <v/>
      </c>
      <c r="BW208" s="117"/>
      <c r="BX208" s="123"/>
      <c r="BY208" s="48"/>
      <c r="BZ208" s="51" t="str">
        <f>IFERROR(VLOOKUP(Book1345234[[#This Row],[Mobility Ranking]],'Data for Pull-down'!$AC$4:$AD$9,2,FALSE),"")</f>
        <v/>
      </c>
      <c r="CA208" s="117"/>
      <c r="CB208" s="48"/>
      <c r="CC208" s="51" t="str">
        <f>IFERROR(VLOOKUP(Book1345234[[#This Row],[Regional Ranking]],'Data for Pull-down'!$AE$4:$AF$9,2,FALSE),"")</f>
        <v/>
      </c>
    </row>
    <row r="209" spans="1:81">
      <c r="A209" s="164"/>
      <c r="B209" s="142"/>
      <c r="C209" s="143">
        <f>Book1345234[[#This Row],[FMP]]*2</f>
        <v>0</v>
      </c>
      <c r="D209" s="43"/>
      <c r="E209" s="43"/>
      <c r="F209" s="52"/>
      <c r="G209" s="48"/>
      <c r="H209" s="48"/>
      <c r="I209" s="48"/>
      <c r="J209" s="48"/>
      <c r="K209" s="45" t="str">
        <f>IFERROR(Book1345234[[#This Row],[Project Cost]]/Book1345234[[#This Row],['# of Structures Removed from 1% Annual Chance FP]],"")</f>
        <v/>
      </c>
      <c r="L209" s="48"/>
      <c r="M209" s="48"/>
      <c r="N209" s="45"/>
      <c r="O209" s="156"/>
      <c r="P209" s="125"/>
      <c r="Q209" s="52"/>
      <c r="R209" s="48"/>
      <c r="S209" s="51" t="str">
        <f>IFERROR(VLOOKUP(Book1345234[[#This Row],[ Severity Ranking: Pre-Project Average Depth of Flooding (100-year)]],'Data for Pull-down'!$A$4:$B$9,2,FALSE),"")</f>
        <v/>
      </c>
      <c r="T209" s="100"/>
      <c r="U209" s="52"/>
      <c r="V209" s="52"/>
      <c r="W209" s="52"/>
      <c r="X209" s="48"/>
      <c r="Y209" s="51" t="str">
        <f>IFERROR(VLOOKUP(Book1345234[[#This Row],[Severity Ranking: Community Need (% Population)]],'Data for Pull-down'!$C$4:$D$9,2,FALSE),"")</f>
        <v/>
      </c>
      <c r="Z209" s="99"/>
      <c r="AA209" s="45"/>
      <c r="AB209" s="48"/>
      <c r="AC209" s="51" t="str">
        <f>IFERROR(VLOOKUP(Book1345234[[#This Row],[Flood Risk Reduction ]],'Data for Pull-down'!$E$4:$F$9,2,FALSE),"")</f>
        <v/>
      </c>
      <c r="AD209" s="99"/>
      <c r="AE209" s="118"/>
      <c r="AF209" s="52"/>
      <c r="AG209" s="52"/>
      <c r="AH209" s="48"/>
      <c r="AI209" s="51" t="str">
        <f>IFERROR(VLOOKUP(Book1345234[[#This Row],[Flood Damage Reduction]],'Data for Pull-down'!$G$4:$H$9,2,FALSE),"")</f>
        <v/>
      </c>
      <c r="AJ209" s="145"/>
      <c r="AK209" s="123"/>
      <c r="AL209" s="52"/>
      <c r="AM209" s="51" t="str">
        <f>IFERROR(VLOOKUP(Book1345234[[#This Row],[ Reduction in Critical Facilities Flood Risk]],'Data for Pull-down'!$I$5:$J$9,2,FALSE),"")</f>
        <v/>
      </c>
      <c r="AN209" s="100">
        <f>'Life and Safety Tabular Data'!L207</f>
        <v>0</v>
      </c>
      <c r="AO209" s="146"/>
      <c r="AP209" s="48"/>
      <c r="AQ209" s="51" t="str">
        <f>IFERROR(VLOOKUP(Book1345234[[#This Row],[Life and Safety Ranking (Injury/Loss of Life)]],'Data for Pull-down'!$K$4:$L$9,2,FALSE),"")</f>
        <v/>
      </c>
      <c r="AR209" s="100"/>
      <c r="AS209" s="146"/>
      <c r="AT209" s="146"/>
      <c r="AU209" s="146"/>
      <c r="AV209" s="48"/>
      <c r="AW209" s="51" t="str">
        <f>IFERROR(VLOOKUP(Book1345234[[#This Row],[Water Supply Yield Ranking]],'Data for Pull-down'!$M$4:$N$9,2,FALSE),"")</f>
        <v/>
      </c>
      <c r="AX209" s="100"/>
      <c r="AY209" s="52"/>
      <c r="AZ209" s="48"/>
      <c r="BA209" s="51" t="str">
        <f>IFERROR(VLOOKUP(Book1345234[[#This Row],[Social Vulnerability Ranking]],'Data for Pull-down'!$O$4:$P$9,2,FALSE),"")</f>
        <v/>
      </c>
      <c r="BB209" s="100"/>
      <c r="BC209" s="146"/>
      <c r="BD209" s="48"/>
      <c r="BE209" s="51" t="str">
        <f>IFERROR(VLOOKUP(Book1345234[[#This Row],[Nature-Based Solutions Ranking]],'Data for Pull-down'!$Q$4:$R$9,2,FALSE),"")</f>
        <v/>
      </c>
      <c r="BF209" s="100"/>
      <c r="BG209" s="52"/>
      <c r="BH209" s="48"/>
      <c r="BI209" s="51" t="str">
        <f>IFERROR(VLOOKUP(Book1345234[[#This Row],[Multiple Benefit Ranking]],'Data for Pull-down'!$S$4:$T$9,2,FALSE),"")</f>
        <v/>
      </c>
      <c r="BJ209" s="125"/>
      <c r="BK209" s="146"/>
      <c r="BL209" s="48"/>
      <c r="BM209" s="51" t="str">
        <f>IFERROR(VLOOKUP(Book1345234[[#This Row],[Operations and Maintenance Ranking]],'Data for Pull-down'!$U$4:$V$9,2,FALSE),"")</f>
        <v/>
      </c>
      <c r="BN209" s="100"/>
      <c r="BO209" s="48"/>
      <c r="BP209" s="51" t="str">
        <f>IFERROR(VLOOKUP(Book1345234[[#This Row],[Administrative, Regulatory and Other Obstacle Ranking]],'Data for Pull-down'!$W$4:$X$9,2,FALSE),"")</f>
        <v/>
      </c>
      <c r="BQ209" s="100"/>
      <c r="BR209" s="48"/>
      <c r="BS209" s="51" t="str">
        <f>IFERROR(VLOOKUP(Book1345234[[#This Row],[Environmental Benefit Ranking]],'Data for Pull-down'!$Y$4:$Z$9,2,FALSE),"")</f>
        <v/>
      </c>
      <c r="BT209" s="100"/>
      <c r="BU209" s="52"/>
      <c r="BV209" s="51" t="str">
        <f>IFERROR(VLOOKUP(Book1345234[[#This Row],[Environmental Impact Ranking]],'Data for Pull-down'!$AA$4:$AB$9,2,FALSE),"")</f>
        <v/>
      </c>
      <c r="BW209" s="117"/>
      <c r="BX209" s="123"/>
      <c r="BY209" s="48"/>
      <c r="BZ209" s="51" t="str">
        <f>IFERROR(VLOOKUP(Book1345234[[#This Row],[Mobility Ranking]],'Data for Pull-down'!$AC$4:$AD$9,2,FALSE),"")</f>
        <v/>
      </c>
      <c r="CA209" s="117"/>
      <c r="CB209" s="48"/>
      <c r="CC209" s="51" t="str">
        <f>IFERROR(VLOOKUP(Book1345234[[#This Row],[Regional Ranking]],'Data for Pull-down'!$AE$4:$AF$9,2,FALSE),"")</f>
        <v/>
      </c>
    </row>
    <row r="210" spans="1:81">
      <c r="A210" s="164"/>
      <c r="B210" s="142"/>
      <c r="C210" s="143">
        <f>Book1345234[[#This Row],[FMP]]*2</f>
        <v>0</v>
      </c>
      <c r="D210" s="43"/>
      <c r="E210" s="43"/>
      <c r="F210" s="52"/>
      <c r="G210" s="48"/>
      <c r="H210" s="48"/>
      <c r="I210" s="48"/>
      <c r="J210" s="48"/>
      <c r="K210" s="45" t="str">
        <f>IFERROR(Book1345234[[#This Row],[Project Cost]]/Book1345234[[#This Row],['# of Structures Removed from 1% Annual Chance FP]],"")</f>
        <v/>
      </c>
      <c r="L210" s="48"/>
      <c r="M210" s="48"/>
      <c r="N210" s="45"/>
      <c r="O210" s="156"/>
      <c r="P210" s="125"/>
      <c r="Q210" s="52"/>
      <c r="R210" s="48"/>
      <c r="S210" s="51" t="str">
        <f>IFERROR(VLOOKUP(Book1345234[[#This Row],[ Severity Ranking: Pre-Project Average Depth of Flooding (100-year)]],'Data for Pull-down'!$A$4:$B$9,2,FALSE),"")</f>
        <v/>
      </c>
      <c r="T210" s="100"/>
      <c r="U210" s="52"/>
      <c r="V210" s="52"/>
      <c r="W210" s="52"/>
      <c r="X210" s="48"/>
      <c r="Y210" s="51" t="str">
        <f>IFERROR(VLOOKUP(Book1345234[[#This Row],[Severity Ranking: Community Need (% Population)]],'Data for Pull-down'!$C$4:$D$9,2,FALSE),"")</f>
        <v/>
      </c>
      <c r="Z210" s="99"/>
      <c r="AA210" s="45"/>
      <c r="AB210" s="48"/>
      <c r="AC210" s="51" t="str">
        <f>IFERROR(VLOOKUP(Book1345234[[#This Row],[Flood Risk Reduction ]],'Data for Pull-down'!$E$4:$F$9,2,FALSE),"")</f>
        <v/>
      </c>
      <c r="AD210" s="99"/>
      <c r="AE210" s="118"/>
      <c r="AF210" s="52"/>
      <c r="AG210" s="52"/>
      <c r="AH210" s="48"/>
      <c r="AI210" s="51" t="str">
        <f>IFERROR(VLOOKUP(Book1345234[[#This Row],[Flood Damage Reduction]],'Data for Pull-down'!$G$4:$H$9,2,FALSE),"")</f>
        <v/>
      </c>
      <c r="AJ210" s="145"/>
      <c r="AK210" s="123"/>
      <c r="AL210" s="52"/>
      <c r="AM210" s="51" t="str">
        <f>IFERROR(VLOOKUP(Book1345234[[#This Row],[ Reduction in Critical Facilities Flood Risk]],'Data for Pull-down'!$I$5:$J$9,2,FALSE),"")</f>
        <v/>
      </c>
      <c r="AN210" s="100">
        <f>'Life and Safety Tabular Data'!L208</f>
        <v>0</v>
      </c>
      <c r="AO210" s="146"/>
      <c r="AP210" s="48"/>
      <c r="AQ210" s="51" t="str">
        <f>IFERROR(VLOOKUP(Book1345234[[#This Row],[Life and Safety Ranking (Injury/Loss of Life)]],'Data for Pull-down'!$K$4:$L$9,2,FALSE),"")</f>
        <v/>
      </c>
      <c r="AR210" s="100"/>
      <c r="AS210" s="146"/>
      <c r="AT210" s="146"/>
      <c r="AU210" s="146"/>
      <c r="AV210" s="48"/>
      <c r="AW210" s="51" t="str">
        <f>IFERROR(VLOOKUP(Book1345234[[#This Row],[Water Supply Yield Ranking]],'Data for Pull-down'!$M$4:$N$9,2,FALSE),"")</f>
        <v/>
      </c>
      <c r="AX210" s="100"/>
      <c r="AY210" s="52"/>
      <c r="AZ210" s="48"/>
      <c r="BA210" s="51" t="str">
        <f>IFERROR(VLOOKUP(Book1345234[[#This Row],[Social Vulnerability Ranking]],'Data for Pull-down'!$O$4:$P$9,2,FALSE),"")</f>
        <v/>
      </c>
      <c r="BB210" s="100"/>
      <c r="BC210" s="146"/>
      <c r="BD210" s="48"/>
      <c r="BE210" s="51" t="str">
        <f>IFERROR(VLOOKUP(Book1345234[[#This Row],[Nature-Based Solutions Ranking]],'Data for Pull-down'!$Q$4:$R$9,2,FALSE),"")</f>
        <v/>
      </c>
      <c r="BF210" s="100"/>
      <c r="BG210" s="52"/>
      <c r="BH210" s="48"/>
      <c r="BI210" s="51" t="str">
        <f>IFERROR(VLOOKUP(Book1345234[[#This Row],[Multiple Benefit Ranking]],'Data for Pull-down'!$S$4:$T$9,2,FALSE),"")</f>
        <v/>
      </c>
      <c r="BJ210" s="125"/>
      <c r="BK210" s="146"/>
      <c r="BL210" s="48"/>
      <c r="BM210" s="51" t="str">
        <f>IFERROR(VLOOKUP(Book1345234[[#This Row],[Operations and Maintenance Ranking]],'Data for Pull-down'!$U$4:$V$9,2,FALSE),"")</f>
        <v/>
      </c>
      <c r="BN210" s="100"/>
      <c r="BO210" s="48"/>
      <c r="BP210" s="51" t="str">
        <f>IFERROR(VLOOKUP(Book1345234[[#This Row],[Administrative, Regulatory and Other Obstacle Ranking]],'Data for Pull-down'!$W$4:$X$9,2,FALSE),"")</f>
        <v/>
      </c>
      <c r="BQ210" s="100"/>
      <c r="BR210" s="48"/>
      <c r="BS210" s="51" t="str">
        <f>IFERROR(VLOOKUP(Book1345234[[#This Row],[Environmental Benefit Ranking]],'Data for Pull-down'!$Y$4:$Z$9,2,FALSE),"")</f>
        <v/>
      </c>
      <c r="BT210" s="100"/>
      <c r="BU210" s="52"/>
      <c r="BV210" s="51" t="str">
        <f>IFERROR(VLOOKUP(Book1345234[[#This Row],[Environmental Impact Ranking]],'Data for Pull-down'!$AA$4:$AB$9,2,FALSE),"")</f>
        <v/>
      </c>
      <c r="BW210" s="117"/>
      <c r="BX210" s="123"/>
      <c r="BY210" s="48"/>
      <c r="BZ210" s="51" t="str">
        <f>IFERROR(VLOOKUP(Book1345234[[#This Row],[Mobility Ranking]],'Data for Pull-down'!$AC$4:$AD$9,2,FALSE),"")</f>
        <v/>
      </c>
      <c r="CA210" s="117"/>
      <c r="CB210" s="48"/>
      <c r="CC210" s="51" t="str">
        <f>IFERROR(VLOOKUP(Book1345234[[#This Row],[Regional Ranking]],'Data for Pull-down'!$AE$4:$AF$9,2,FALSE),"")</f>
        <v/>
      </c>
    </row>
    <row r="211" spans="1:81">
      <c r="A211" s="164"/>
      <c r="B211" s="142"/>
      <c r="C211" s="143">
        <f>Book1345234[[#This Row],[FMP]]*2</f>
        <v>0</v>
      </c>
      <c r="D211" s="43"/>
      <c r="E211" s="43"/>
      <c r="F211" s="52"/>
      <c r="G211" s="48"/>
      <c r="H211" s="48"/>
      <c r="I211" s="48"/>
      <c r="J211" s="48"/>
      <c r="K211" s="45" t="str">
        <f>IFERROR(Book1345234[[#This Row],[Project Cost]]/Book1345234[[#This Row],['# of Structures Removed from 1% Annual Chance FP]],"")</f>
        <v/>
      </c>
      <c r="L211" s="48"/>
      <c r="M211" s="48"/>
      <c r="N211" s="45"/>
      <c r="O211" s="156"/>
      <c r="P211" s="125"/>
      <c r="Q211" s="52"/>
      <c r="R211" s="48"/>
      <c r="S211" s="51" t="str">
        <f>IFERROR(VLOOKUP(Book1345234[[#This Row],[ Severity Ranking: Pre-Project Average Depth of Flooding (100-year)]],'Data for Pull-down'!$A$4:$B$9,2,FALSE),"")</f>
        <v/>
      </c>
      <c r="T211" s="100"/>
      <c r="U211" s="52"/>
      <c r="V211" s="52"/>
      <c r="W211" s="52"/>
      <c r="X211" s="48"/>
      <c r="Y211" s="51" t="str">
        <f>IFERROR(VLOOKUP(Book1345234[[#This Row],[Severity Ranking: Community Need (% Population)]],'Data for Pull-down'!$C$4:$D$9,2,FALSE),"")</f>
        <v/>
      </c>
      <c r="Z211" s="99"/>
      <c r="AA211" s="45"/>
      <c r="AB211" s="48"/>
      <c r="AC211" s="51" t="str">
        <f>IFERROR(VLOOKUP(Book1345234[[#This Row],[Flood Risk Reduction ]],'Data for Pull-down'!$E$4:$F$9,2,FALSE),"")</f>
        <v/>
      </c>
      <c r="AD211" s="99"/>
      <c r="AE211" s="118"/>
      <c r="AF211" s="52"/>
      <c r="AG211" s="52"/>
      <c r="AH211" s="48"/>
      <c r="AI211" s="51" t="str">
        <f>IFERROR(VLOOKUP(Book1345234[[#This Row],[Flood Damage Reduction]],'Data for Pull-down'!$G$4:$H$9,2,FALSE),"")</f>
        <v/>
      </c>
      <c r="AJ211" s="145"/>
      <c r="AK211" s="123"/>
      <c r="AL211" s="52"/>
      <c r="AM211" s="51" t="str">
        <f>IFERROR(VLOOKUP(Book1345234[[#This Row],[ Reduction in Critical Facilities Flood Risk]],'Data for Pull-down'!$I$5:$J$9,2,FALSE),"")</f>
        <v/>
      </c>
      <c r="AN211" s="100">
        <f>'Life and Safety Tabular Data'!L209</f>
        <v>0</v>
      </c>
      <c r="AO211" s="146"/>
      <c r="AP211" s="48"/>
      <c r="AQ211" s="51" t="str">
        <f>IFERROR(VLOOKUP(Book1345234[[#This Row],[Life and Safety Ranking (Injury/Loss of Life)]],'Data for Pull-down'!$K$4:$L$9,2,FALSE),"")</f>
        <v/>
      </c>
      <c r="AR211" s="100"/>
      <c r="AS211" s="146"/>
      <c r="AT211" s="146"/>
      <c r="AU211" s="146"/>
      <c r="AV211" s="48"/>
      <c r="AW211" s="51" t="str">
        <f>IFERROR(VLOOKUP(Book1345234[[#This Row],[Water Supply Yield Ranking]],'Data for Pull-down'!$M$4:$N$9,2,FALSE),"")</f>
        <v/>
      </c>
      <c r="AX211" s="100"/>
      <c r="AY211" s="52"/>
      <c r="AZ211" s="48"/>
      <c r="BA211" s="51" t="str">
        <f>IFERROR(VLOOKUP(Book1345234[[#This Row],[Social Vulnerability Ranking]],'Data for Pull-down'!$O$4:$P$9,2,FALSE),"")</f>
        <v/>
      </c>
      <c r="BB211" s="100"/>
      <c r="BC211" s="146"/>
      <c r="BD211" s="48"/>
      <c r="BE211" s="51" t="str">
        <f>IFERROR(VLOOKUP(Book1345234[[#This Row],[Nature-Based Solutions Ranking]],'Data for Pull-down'!$Q$4:$R$9,2,FALSE),"")</f>
        <v/>
      </c>
      <c r="BF211" s="100"/>
      <c r="BG211" s="52"/>
      <c r="BH211" s="48"/>
      <c r="BI211" s="51" t="str">
        <f>IFERROR(VLOOKUP(Book1345234[[#This Row],[Multiple Benefit Ranking]],'Data for Pull-down'!$S$4:$T$9,2,FALSE),"")</f>
        <v/>
      </c>
      <c r="BJ211" s="125"/>
      <c r="BK211" s="146"/>
      <c r="BL211" s="48"/>
      <c r="BM211" s="51" t="str">
        <f>IFERROR(VLOOKUP(Book1345234[[#This Row],[Operations and Maintenance Ranking]],'Data for Pull-down'!$U$4:$V$9,2,FALSE),"")</f>
        <v/>
      </c>
      <c r="BN211" s="100"/>
      <c r="BO211" s="48"/>
      <c r="BP211" s="51" t="str">
        <f>IFERROR(VLOOKUP(Book1345234[[#This Row],[Administrative, Regulatory and Other Obstacle Ranking]],'Data for Pull-down'!$W$4:$X$9,2,FALSE),"")</f>
        <v/>
      </c>
      <c r="BQ211" s="100"/>
      <c r="BR211" s="48"/>
      <c r="BS211" s="51" t="str">
        <f>IFERROR(VLOOKUP(Book1345234[[#This Row],[Environmental Benefit Ranking]],'Data for Pull-down'!$Y$4:$Z$9,2,FALSE),"")</f>
        <v/>
      </c>
      <c r="BT211" s="100"/>
      <c r="BU211" s="52"/>
      <c r="BV211" s="51" t="str">
        <f>IFERROR(VLOOKUP(Book1345234[[#This Row],[Environmental Impact Ranking]],'Data for Pull-down'!$AA$4:$AB$9,2,FALSE),"")</f>
        <v/>
      </c>
      <c r="BW211" s="117"/>
      <c r="BX211" s="123"/>
      <c r="BY211" s="48"/>
      <c r="BZ211" s="51" t="str">
        <f>IFERROR(VLOOKUP(Book1345234[[#This Row],[Mobility Ranking]],'Data for Pull-down'!$AC$4:$AD$9,2,FALSE),"")</f>
        <v/>
      </c>
      <c r="CA211" s="117"/>
      <c r="CB211" s="48"/>
      <c r="CC211" s="51" t="str">
        <f>IFERROR(VLOOKUP(Book1345234[[#This Row],[Regional Ranking]],'Data for Pull-down'!$AE$4:$AF$9,2,FALSE),"")</f>
        <v/>
      </c>
    </row>
    <row r="212" spans="1:81">
      <c r="A212" s="164"/>
      <c r="B212" s="142"/>
      <c r="C212" s="143">
        <f>Book1345234[[#This Row],[FMP]]*2</f>
        <v>0</v>
      </c>
      <c r="D212" s="43"/>
      <c r="E212" s="43"/>
      <c r="F212" s="52"/>
      <c r="G212" s="48"/>
      <c r="H212" s="48"/>
      <c r="I212" s="48"/>
      <c r="J212" s="48"/>
      <c r="K212" s="45" t="str">
        <f>IFERROR(Book1345234[[#This Row],[Project Cost]]/Book1345234[[#This Row],['# of Structures Removed from 1% Annual Chance FP]],"")</f>
        <v/>
      </c>
      <c r="L212" s="48"/>
      <c r="M212" s="48"/>
      <c r="N212" s="45"/>
      <c r="O212" s="156"/>
      <c r="P212" s="125"/>
      <c r="Q212" s="52"/>
      <c r="R212" s="48"/>
      <c r="S212" s="51" t="str">
        <f>IFERROR(VLOOKUP(Book1345234[[#This Row],[ Severity Ranking: Pre-Project Average Depth of Flooding (100-year)]],'Data for Pull-down'!$A$4:$B$9,2,FALSE),"")</f>
        <v/>
      </c>
      <c r="T212" s="100"/>
      <c r="U212" s="52"/>
      <c r="V212" s="52"/>
      <c r="W212" s="52"/>
      <c r="X212" s="48"/>
      <c r="Y212" s="51" t="str">
        <f>IFERROR(VLOOKUP(Book1345234[[#This Row],[Severity Ranking: Community Need (% Population)]],'Data for Pull-down'!$C$4:$D$9,2,FALSE),"")</f>
        <v/>
      </c>
      <c r="Z212" s="99"/>
      <c r="AA212" s="45"/>
      <c r="AB212" s="48"/>
      <c r="AC212" s="51" t="str">
        <f>IFERROR(VLOOKUP(Book1345234[[#This Row],[Flood Risk Reduction ]],'Data for Pull-down'!$E$4:$F$9,2,FALSE),"")</f>
        <v/>
      </c>
      <c r="AD212" s="99"/>
      <c r="AE212" s="118"/>
      <c r="AF212" s="52"/>
      <c r="AG212" s="52"/>
      <c r="AH212" s="48"/>
      <c r="AI212" s="51" t="str">
        <f>IFERROR(VLOOKUP(Book1345234[[#This Row],[Flood Damage Reduction]],'Data for Pull-down'!$G$4:$H$9,2,FALSE),"")</f>
        <v/>
      </c>
      <c r="AJ212" s="145"/>
      <c r="AK212" s="123"/>
      <c r="AL212" s="52"/>
      <c r="AM212" s="51" t="str">
        <f>IFERROR(VLOOKUP(Book1345234[[#This Row],[ Reduction in Critical Facilities Flood Risk]],'Data for Pull-down'!$I$5:$J$9,2,FALSE),"")</f>
        <v/>
      </c>
      <c r="AN212" s="100">
        <f>'Life and Safety Tabular Data'!L210</f>
        <v>0</v>
      </c>
      <c r="AO212" s="146"/>
      <c r="AP212" s="48"/>
      <c r="AQ212" s="51" t="str">
        <f>IFERROR(VLOOKUP(Book1345234[[#This Row],[Life and Safety Ranking (Injury/Loss of Life)]],'Data for Pull-down'!$K$4:$L$9,2,FALSE),"")</f>
        <v/>
      </c>
      <c r="AR212" s="100"/>
      <c r="AS212" s="146"/>
      <c r="AT212" s="146"/>
      <c r="AU212" s="146"/>
      <c r="AV212" s="48"/>
      <c r="AW212" s="51" t="str">
        <f>IFERROR(VLOOKUP(Book1345234[[#This Row],[Water Supply Yield Ranking]],'Data for Pull-down'!$M$4:$N$9,2,FALSE),"")</f>
        <v/>
      </c>
      <c r="AX212" s="100"/>
      <c r="AY212" s="52"/>
      <c r="AZ212" s="48"/>
      <c r="BA212" s="51" t="str">
        <f>IFERROR(VLOOKUP(Book1345234[[#This Row],[Social Vulnerability Ranking]],'Data for Pull-down'!$O$4:$P$9,2,FALSE),"")</f>
        <v/>
      </c>
      <c r="BB212" s="100"/>
      <c r="BC212" s="146"/>
      <c r="BD212" s="48"/>
      <c r="BE212" s="51" t="str">
        <f>IFERROR(VLOOKUP(Book1345234[[#This Row],[Nature-Based Solutions Ranking]],'Data for Pull-down'!$Q$4:$R$9,2,FALSE),"")</f>
        <v/>
      </c>
      <c r="BF212" s="100"/>
      <c r="BG212" s="52"/>
      <c r="BH212" s="48"/>
      <c r="BI212" s="51" t="str">
        <f>IFERROR(VLOOKUP(Book1345234[[#This Row],[Multiple Benefit Ranking]],'Data for Pull-down'!$S$4:$T$9,2,FALSE),"")</f>
        <v/>
      </c>
      <c r="BJ212" s="125"/>
      <c r="BK212" s="146"/>
      <c r="BL212" s="48"/>
      <c r="BM212" s="51" t="str">
        <f>IFERROR(VLOOKUP(Book1345234[[#This Row],[Operations and Maintenance Ranking]],'Data for Pull-down'!$U$4:$V$9,2,FALSE),"")</f>
        <v/>
      </c>
      <c r="BN212" s="100"/>
      <c r="BO212" s="48"/>
      <c r="BP212" s="51" t="str">
        <f>IFERROR(VLOOKUP(Book1345234[[#This Row],[Administrative, Regulatory and Other Obstacle Ranking]],'Data for Pull-down'!$W$4:$X$9,2,FALSE),"")</f>
        <v/>
      </c>
      <c r="BQ212" s="100"/>
      <c r="BR212" s="48"/>
      <c r="BS212" s="51" t="str">
        <f>IFERROR(VLOOKUP(Book1345234[[#This Row],[Environmental Benefit Ranking]],'Data for Pull-down'!$Y$4:$Z$9,2,FALSE),"")</f>
        <v/>
      </c>
      <c r="BT212" s="100"/>
      <c r="BU212" s="52"/>
      <c r="BV212" s="51" t="str">
        <f>IFERROR(VLOOKUP(Book1345234[[#This Row],[Environmental Impact Ranking]],'Data for Pull-down'!$AA$4:$AB$9,2,FALSE),"")</f>
        <v/>
      </c>
      <c r="BW212" s="117"/>
      <c r="BX212" s="123"/>
      <c r="BY212" s="48"/>
      <c r="BZ212" s="51" t="str">
        <f>IFERROR(VLOOKUP(Book1345234[[#This Row],[Mobility Ranking]],'Data for Pull-down'!$AC$4:$AD$9,2,FALSE),"")</f>
        <v/>
      </c>
      <c r="CA212" s="117"/>
      <c r="CB212" s="48"/>
      <c r="CC212" s="51" t="str">
        <f>IFERROR(VLOOKUP(Book1345234[[#This Row],[Regional Ranking]],'Data for Pull-down'!$AE$4:$AF$9,2,FALSE),"")</f>
        <v/>
      </c>
    </row>
    <row r="213" spans="1:81">
      <c r="A213" s="164"/>
      <c r="B213" s="142"/>
      <c r="C213" s="143">
        <f>Book1345234[[#This Row],[FMP]]*2</f>
        <v>0</v>
      </c>
      <c r="D213" s="43"/>
      <c r="E213" s="43"/>
      <c r="F213" s="52"/>
      <c r="G213" s="48"/>
      <c r="H213" s="48"/>
      <c r="I213" s="48"/>
      <c r="J213" s="48"/>
      <c r="K213" s="45" t="str">
        <f>IFERROR(Book1345234[[#This Row],[Project Cost]]/Book1345234[[#This Row],['# of Structures Removed from 1% Annual Chance FP]],"")</f>
        <v/>
      </c>
      <c r="L213" s="48"/>
      <c r="M213" s="48"/>
      <c r="N213" s="45"/>
      <c r="O213" s="156"/>
      <c r="P213" s="125"/>
      <c r="Q213" s="52"/>
      <c r="R213" s="48"/>
      <c r="S213" s="51" t="str">
        <f>IFERROR(VLOOKUP(Book1345234[[#This Row],[ Severity Ranking: Pre-Project Average Depth of Flooding (100-year)]],'Data for Pull-down'!$A$4:$B$9,2,FALSE),"")</f>
        <v/>
      </c>
      <c r="T213" s="100"/>
      <c r="U213" s="52"/>
      <c r="V213" s="52"/>
      <c r="W213" s="52"/>
      <c r="X213" s="48"/>
      <c r="Y213" s="51" t="str">
        <f>IFERROR(VLOOKUP(Book1345234[[#This Row],[Severity Ranking: Community Need (% Population)]],'Data for Pull-down'!$C$4:$D$9,2,FALSE),"")</f>
        <v/>
      </c>
      <c r="Z213" s="99"/>
      <c r="AA213" s="45"/>
      <c r="AB213" s="48"/>
      <c r="AC213" s="51" t="str">
        <f>IFERROR(VLOOKUP(Book1345234[[#This Row],[Flood Risk Reduction ]],'Data for Pull-down'!$E$4:$F$9,2,FALSE),"")</f>
        <v/>
      </c>
      <c r="AD213" s="99"/>
      <c r="AE213" s="118"/>
      <c r="AF213" s="52"/>
      <c r="AG213" s="52"/>
      <c r="AH213" s="48"/>
      <c r="AI213" s="51" t="str">
        <f>IFERROR(VLOOKUP(Book1345234[[#This Row],[Flood Damage Reduction]],'Data for Pull-down'!$G$4:$H$9,2,FALSE),"")</f>
        <v/>
      </c>
      <c r="AJ213" s="145"/>
      <c r="AK213" s="123"/>
      <c r="AL213" s="52"/>
      <c r="AM213" s="51" t="str">
        <f>IFERROR(VLOOKUP(Book1345234[[#This Row],[ Reduction in Critical Facilities Flood Risk]],'Data for Pull-down'!$I$5:$J$9,2,FALSE),"")</f>
        <v/>
      </c>
      <c r="AN213" s="100">
        <f>'Life and Safety Tabular Data'!L211</f>
        <v>0</v>
      </c>
      <c r="AO213" s="146"/>
      <c r="AP213" s="48"/>
      <c r="AQ213" s="51" t="str">
        <f>IFERROR(VLOOKUP(Book1345234[[#This Row],[Life and Safety Ranking (Injury/Loss of Life)]],'Data for Pull-down'!$K$4:$L$9,2,FALSE),"")</f>
        <v/>
      </c>
      <c r="AR213" s="100"/>
      <c r="AS213" s="146"/>
      <c r="AT213" s="146"/>
      <c r="AU213" s="146"/>
      <c r="AV213" s="48"/>
      <c r="AW213" s="51" t="str">
        <f>IFERROR(VLOOKUP(Book1345234[[#This Row],[Water Supply Yield Ranking]],'Data for Pull-down'!$M$4:$N$9,2,FALSE),"")</f>
        <v/>
      </c>
      <c r="AX213" s="100"/>
      <c r="AY213" s="52"/>
      <c r="AZ213" s="48"/>
      <c r="BA213" s="51" t="str">
        <f>IFERROR(VLOOKUP(Book1345234[[#This Row],[Social Vulnerability Ranking]],'Data for Pull-down'!$O$4:$P$9,2,FALSE),"")</f>
        <v/>
      </c>
      <c r="BB213" s="100"/>
      <c r="BC213" s="146"/>
      <c r="BD213" s="48"/>
      <c r="BE213" s="51" t="str">
        <f>IFERROR(VLOOKUP(Book1345234[[#This Row],[Nature-Based Solutions Ranking]],'Data for Pull-down'!$Q$4:$R$9,2,FALSE),"")</f>
        <v/>
      </c>
      <c r="BF213" s="100"/>
      <c r="BG213" s="52"/>
      <c r="BH213" s="48"/>
      <c r="BI213" s="51" t="str">
        <f>IFERROR(VLOOKUP(Book1345234[[#This Row],[Multiple Benefit Ranking]],'Data for Pull-down'!$S$4:$T$9,2,FALSE),"")</f>
        <v/>
      </c>
      <c r="BJ213" s="125"/>
      <c r="BK213" s="146"/>
      <c r="BL213" s="48"/>
      <c r="BM213" s="51" t="str">
        <f>IFERROR(VLOOKUP(Book1345234[[#This Row],[Operations and Maintenance Ranking]],'Data for Pull-down'!$U$4:$V$9,2,FALSE),"")</f>
        <v/>
      </c>
      <c r="BN213" s="100"/>
      <c r="BO213" s="48"/>
      <c r="BP213" s="51" t="str">
        <f>IFERROR(VLOOKUP(Book1345234[[#This Row],[Administrative, Regulatory and Other Obstacle Ranking]],'Data for Pull-down'!$W$4:$X$9,2,FALSE),"")</f>
        <v/>
      </c>
      <c r="BQ213" s="100"/>
      <c r="BR213" s="48"/>
      <c r="BS213" s="51" t="str">
        <f>IFERROR(VLOOKUP(Book1345234[[#This Row],[Environmental Benefit Ranking]],'Data for Pull-down'!$Y$4:$Z$9,2,FALSE),"")</f>
        <v/>
      </c>
      <c r="BT213" s="100"/>
      <c r="BU213" s="52"/>
      <c r="BV213" s="51" t="str">
        <f>IFERROR(VLOOKUP(Book1345234[[#This Row],[Environmental Impact Ranking]],'Data for Pull-down'!$AA$4:$AB$9,2,FALSE),"")</f>
        <v/>
      </c>
      <c r="BW213" s="117"/>
      <c r="BX213" s="123"/>
      <c r="BY213" s="48"/>
      <c r="BZ213" s="51" t="str">
        <f>IFERROR(VLOOKUP(Book1345234[[#This Row],[Mobility Ranking]],'Data for Pull-down'!$AC$4:$AD$9,2,FALSE),"")</f>
        <v/>
      </c>
      <c r="CA213" s="117"/>
      <c r="CB213" s="48"/>
      <c r="CC213" s="51" t="str">
        <f>IFERROR(VLOOKUP(Book1345234[[#This Row],[Regional Ranking]],'Data for Pull-down'!$AE$4:$AF$9,2,FALSE),"")</f>
        <v/>
      </c>
    </row>
    <row r="214" spans="1:81">
      <c r="A214" s="164"/>
      <c r="B214" s="142"/>
      <c r="C214" s="143">
        <f>Book1345234[[#This Row],[FMP]]*2</f>
        <v>0</v>
      </c>
      <c r="D214" s="43"/>
      <c r="E214" s="43"/>
      <c r="F214" s="52"/>
      <c r="G214" s="48"/>
      <c r="H214" s="48"/>
      <c r="I214" s="48"/>
      <c r="J214" s="48"/>
      <c r="K214" s="45" t="str">
        <f>IFERROR(Book1345234[[#This Row],[Project Cost]]/Book1345234[[#This Row],['# of Structures Removed from 1% Annual Chance FP]],"")</f>
        <v/>
      </c>
      <c r="L214" s="48"/>
      <c r="M214" s="48"/>
      <c r="N214" s="45"/>
      <c r="O214" s="156"/>
      <c r="P214" s="125"/>
      <c r="Q214" s="52"/>
      <c r="R214" s="48"/>
      <c r="S214" s="51" t="str">
        <f>IFERROR(VLOOKUP(Book1345234[[#This Row],[ Severity Ranking: Pre-Project Average Depth of Flooding (100-year)]],'Data for Pull-down'!$A$4:$B$9,2,FALSE),"")</f>
        <v/>
      </c>
      <c r="T214" s="100"/>
      <c r="U214" s="52"/>
      <c r="V214" s="52"/>
      <c r="W214" s="52"/>
      <c r="X214" s="48"/>
      <c r="Y214" s="51" t="str">
        <f>IFERROR(VLOOKUP(Book1345234[[#This Row],[Severity Ranking: Community Need (% Population)]],'Data for Pull-down'!$C$4:$D$9,2,FALSE),"")</f>
        <v/>
      </c>
      <c r="Z214" s="99"/>
      <c r="AA214" s="45"/>
      <c r="AB214" s="48"/>
      <c r="AC214" s="51" t="str">
        <f>IFERROR(VLOOKUP(Book1345234[[#This Row],[Flood Risk Reduction ]],'Data for Pull-down'!$E$4:$F$9,2,FALSE),"")</f>
        <v/>
      </c>
      <c r="AD214" s="99"/>
      <c r="AE214" s="118"/>
      <c r="AF214" s="52"/>
      <c r="AG214" s="52"/>
      <c r="AH214" s="48"/>
      <c r="AI214" s="51" t="str">
        <f>IFERROR(VLOOKUP(Book1345234[[#This Row],[Flood Damage Reduction]],'Data for Pull-down'!$G$4:$H$9,2,FALSE),"")</f>
        <v/>
      </c>
      <c r="AJ214" s="145"/>
      <c r="AK214" s="123"/>
      <c r="AL214" s="52"/>
      <c r="AM214" s="51" t="str">
        <f>IFERROR(VLOOKUP(Book1345234[[#This Row],[ Reduction in Critical Facilities Flood Risk]],'Data for Pull-down'!$I$5:$J$9,2,FALSE),"")</f>
        <v/>
      </c>
      <c r="AN214" s="100">
        <f>'Life and Safety Tabular Data'!L212</f>
        <v>0</v>
      </c>
      <c r="AO214" s="146"/>
      <c r="AP214" s="48"/>
      <c r="AQ214" s="51" t="str">
        <f>IFERROR(VLOOKUP(Book1345234[[#This Row],[Life and Safety Ranking (Injury/Loss of Life)]],'Data for Pull-down'!$K$4:$L$9,2,FALSE),"")</f>
        <v/>
      </c>
      <c r="AR214" s="100"/>
      <c r="AS214" s="146"/>
      <c r="AT214" s="146"/>
      <c r="AU214" s="146"/>
      <c r="AV214" s="48"/>
      <c r="AW214" s="51" t="str">
        <f>IFERROR(VLOOKUP(Book1345234[[#This Row],[Water Supply Yield Ranking]],'Data for Pull-down'!$M$4:$N$9,2,FALSE),"")</f>
        <v/>
      </c>
      <c r="AX214" s="100"/>
      <c r="AY214" s="52"/>
      <c r="AZ214" s="48"/>
      <c r="BA214" s="51" t="str">
        <f>IFERROR(VLOOKUP(Book1345234[[#This Row],[Social Vulnerability Ranking]],'Data for Pull-down'!$O$4:$P$9,2,FALSE),"")</f>
        <v/>
      </c>
      <c r="BB214" s="100"/>
      <c r="BC214" s="146"/>
      <c r="BD214" s="48"/>
      <c r="BE214" s="51" t="str">
        <f>IFERROR(VLOOKUP(Book1345234[[#This Row],[Nature-Based Solutions Ranking]],'Data for Pull-down'!$Q$4:$R$9,2,FALSE),"")</f>
        <v/>
      </c>
      <c r="BF214" s="100"/>
      <c r="BG214" s="52"/>
      <c r="BH214" s="48"/>
      <c r="BI214" s="51" t="str">
        <f>IFERROR(VLOOKUP(Book1345234[[#This Row],[Multiple Benefit Ranking]],'Data for Pull-down'!$S$4:$T$9,2,FALSE),"")</f>
        <v/>
      </c>
      <c r="BJ214" s="125"/>
      <c r="BK214" s="146"/>
      <c r="BL214" s="48"/>
      <c r="BM214" s="51" t="str">
        <f>IFERROR(VLOOKUP(Book1345234[[#This Row],[Operations and Maintenance Ranking]],'Data for Pull-down'!$U$4:$V$9,2,FALSE),"")</f>
        <v/>
      </c>
      <c r="BN214" s="100"/>
      <c r="BO214" s="48"/>
      <c r="BP214" s="51" t="str">
        <f>IFERROR(VLOOKUP(Book1345234[[#This Row],[Administrative, Regulatory and Other Obstacle Ranking]],'Data for Pull-down'!$W$4:$X$9,2,FALSE),"")</f>
        <v/>
      </c>
      <c r="BQ214" s="100"/>
      <c r="BR214" s="48"/>
      <c r="BS214" s="51" t="str">
        <f>IFERROR(VLOOKUP(Book1345234[[#This Row],[Environmental Benefit Ranking]],'Data for Pull-down'!$Y$4:$Z$9,2,FALSE),"")</f>
        <v/>
      </c>
      <c r="BT214" s="100"/>
      <c r="BU214" s="52"/>
      <c r="BV214" s="51" t="str">
        <f>IFERROR(VLOOKUP(Book1345234[[#This Row],[Environmental Impact Ranking]],'Data for Pull-down'!$AA$4:$AB$9,2,FALSE),"")</f>
        <v/>
      </c>
      <c r="BW214" s="117"/>
      <c r="BX214" s="123"/>
      <c r="BY214" s="48"/>
      <c r="BZ214" s="51" t="str">
        <f>IFERROR(VLOOKUP(Book1345234[[#This Row],[Mobility Ranking]],'Data for Pull-down'!$AC$4:$AD$9,2,FALSE),"")</f>
        <v/>
      </c>
      <c r="CA214" s="117"/>
      <c r="CB214" s="48"/>
      <c r="CC214" s="51" t="str">
        <f>IFERROR(VLOOKUP(Book1345234[[#This Row],[Regional Ranking]],'Data for Pull-down'!$AE$4:$AF$9,2,FALSE),"")</f>
        <v/>
      </c>
    </row>
    <row r="215" spans="1:81">
      <c r="A215" s="164"/>
      <c r="B215" s="142"/>
      <c r="C215" s="143">
        <f>Book1345234[[#This Row],[FMP]]*2</f>
        <v>0</v>
      </c>
      <c r="D215" s="43"/>
      <c r="E215" s="43"/>
      <c r="F215" s="52"/>
      <c r="G215" s="48"/>
      <c r="H215" s="48"/>
      <c r="I215" s="48"/>
      <c r="J215" s="48"/>
      <c r="K215" s="45" t="str">
        <f>IFERROR(Book1345234[[#This Row],[Project Cost]]/Book1345234[[#This Row],['# of Structures Removed from 1% Annual Chance FP]],"")</f>
        <v/>
      </c>
      <c r="L215" s="48"/>
      <c r="M215" s="48"/>
      <c r="N215" s="45"/>
      <c r="O215" s="156"/>
      <c r="P215" s="125"/>
      <c r="Q215" s="52"/>
      <c r="R215" s="48"/>
      <c r="S215" s="51" t="str">
        <f>IFERROR(VLOOKUP(Book1345234[[#This Row],[ Severity Ranking: Pre-Project Average Depth of Flooding (100-year)]],'Data for Pull-down'!$A$4:$B$9,2,FALSE),"")</f>
        <v/>
      </c>
      <c r="T215" s="100"/>
      <c r="U215" s="52"/>
      <c r="V215" s="52"/>
      <c r="W215" s="52"/>
      <c r="X215" s="48"/>
      <c r="Y215" s="51" t="str">
        <f>IFERROR(VLOOKUP(Book1345234[[#This Row],[Severity Ranking: Community Need (% Population)]],'Data for Pull-down'!$C$4:$D$9,2,FALSE),"")</f>
        <v/>
      </c>
      <c r="Z215" s="99"/>
      <c r="AA215" s="45"/>
      <c r="AB215" s="48"/>
      <c r="AC215" s="51" t="str">
        <f>IFERROR(VLOOKUP(Book1345234[[#This Row],[Flood Risk Reduction ]],'Data for Pull-down'!$E$4:$F$9,2,FALSE),"")</f>
        <v/>
      </c>
      <c r="AD215" s="99"/>
      <c r="AE215" s="118"/>
      <c r="AF215" s="52"/>
      <c r="AG215" s="52"/>
      <c r="AH215" s="48"/>
      <c r="AI215" s="51" t="str">
        <f>IFERROR(VLOOKUP(Book1345234[[#This Row],[Flood Damage Reduction]],'Data for Pull-down'!$G$4:$H$9,2,FALSE),"")</f>
        <v/>
      </c>
      <c r="AJ215" s="145"/>
      <c r="AK215" s="123"/>
      <c r="AL215" s="52"/>
      <c r="AM215" s="51" t="str">
        <f>IFERROR(VLOOKUP(Book1345234[[#This Row],[ Reduction in Critical Facilities Flood Risk]],'Data for Pull-down'!$I$5:$J$9,2,FALSE),"")</f>
        <v/>
      </c>
      <c r="AN215" s="100">
        <f>'Life and Safety Tabular Data'!L213</f>
        <v>0</v>
      </c>
      <c r="AO215" s="146"/>
      <c r="AP215" s="48"/>
      <c r="AQ215" s="51" t="str">
        <f>IFERROR(VLOOKUP(Book1345234[[#This Row],[Life and Safety Ranking (Injury/Loss of Life)]],'Data for Pull-down'!$K$4:$L$9,2,FALSE),"")</f>
        <v/>
      </c>
      <c r="AR215" s="100"/>
      <c r="AS215" s="146"/>
      <c r="AT215" s="146"/>
      <c r="AU215" s="146"/>
      <c r="AV215" s="48"/>
      <c r="AW215" s="51" t="str">
        <f>IFERROR(VLOOKUP(Book1345234[[#This Row],[Water Supply Yield Ranking]],'Data for Pull-down'!$M$4:$N$9,2,FALSE),"")</f>
        <v/>
      </c>
      <c r="AX215" s="100"/>
      <c r="AY215" s="52"/>
      <c r="AZ215" s="48"/>
      <c r="BA215" s="51" t="str">
        <f>IFERROR(VLOOKUP(Book1345234[[#This Row],[Social Vulnerability Ranking]],'Data for Pull-down'!$O$4:$P$9,2,FALSE),"")</f>
        <v/>
      </c>
      <c r="BB215" s="100"/>
      <c r="BC215" s="146"/>
      <c r="BD215" s="48"/>
      <c r="BE215" s="51" t="str">
        <f>IFERROR(VLOOKUP(Book1345234[[#This Row],[Nature-Based Solutions Ranking]],'Data for Pull-down'!$Q$4:$R$9,2,FALSE),"")</f>
        <v/>
      </c>
      <c r="BF215" s="100"/>
      <c r="BG215" s="52"/>
      <c r="BH215" s="48"/>
      <c r="BI215" s="51" t="str">
        <f>IFERROR(VLOOKUP(Book1345234[[#This Row],[Multiple Benefit Ranking]],'Data for Pull-down'!$S$4:$T$9,2,FALSE),"")</f>
        <v/>
      </c>
      <c r="BJ215" s="125"/>
      <c r="BK215" s="146"/>
      <c r="BL215" s="48"/>
      <c r="BM215" s="51" t="str">
        <f>IFERROR(VLOOKUP(Book1345234[[#This Row],[Operations and Maintenance Ranking]],'Data for Pull-down'!$U$4:$V$9,2,FALSE),"")</f>
        <v/>
      </c>
      <c r="BN215" s="100"/>
      <c r="BO215" s="48"/>
      <c r="BP215" s="51" t="str">
        <f>IFERROR(VLOOKUP(Book1345234[[#This Row],[Administrative, Regulatory and Other Obstacle Ranking]],'Data for Pull-down'!$W$4:$X$9,2,FALSE),"")</f>
        <v/>
      </c>
      <c r="BQ215" s="100"/>
      <c r="BR215" s="48"/>
      <c r="BS215" s="51" t="str">
        <f>IFERROR(VLOOKUP(Book1345234[[#This Row],[Environmental Benefit Ranking]],'Data for Pull-down'!$Y$4:$Z$9,2,FALSE),"")</f>
        <v/>
      </c>
      <c r="BT215" s="100"/>
      <c r="BU215" s="52"/>
      <c r="BV215" s="51" t="str">
        <f>IFERROR(VLOOKUP(Book1345234[[#This Row],[Environmental Impact Ranking]],'Data for Pull-down'!$AA$4:$AB$9,2,FALSE),"")</f>
        <v/>
      </c>
      <c r="BW215" s="117"/>
      <c r="BX215" s="123"/>
      <c r="BY215" s="48"/>
      <c r="BZ215" s="51" t="str">
        <f>IFERROR(VLOOKUP(Book1345234[[#This Row],[Mobility Ranking]],'Data for Pull-down'!$AC$4:$AD$9,2,FALSE),"")</f>
        <v/>
      </c>
      <c r="CA215" s="117"/>
      <c r="CB215" s="48"/>
      <c r="CC215" s="51" t="str">
        <f>IFERROR(VLOOKUP(Book1345234[[#This Row],[Regional Ranking]],'Data for Pull-down'!$AE$4:$AF$9,2,FALSE),"")</f>
        <v/>
      </c>
    </row>
    <row r="216" spans="1:81">
      <c r="A216" s="164"/>
      <c r="B216" s="142"/>
      <c r="C216" s="143">
        <f>Book1345234[[#This Row],[FMP]]*2</f>
        <v>0</v>
      </c>
      <c r="D216" s="43"/>
      <c r="E216" s="43"/>
      <c r="F216" s="52"/>
      <c r="G216" s="48"/>
      <c r="H216" s="48"/>
      <c r="I216" s="48"/>
      <c r="J216" s="48"/>
      <c r="K216" s="45" t="str">
        <f>IFERROR(Book1345234[[#This Row],[Project Cost]]/Book1345234[[#This Row],['# of Structures Removed from 1% Annual Chance FP]],"")</f>
        <v/>
      </c>
      <c r="L216" s="48"/>
      <c r="M216" s="48"/>
      <c r="N216" s="45"/>
      <c r="O216" s="156"/>
      <c r="P216" s="125"/>
      <c r="Q216" s="52"/>
      <c r="R216" s="48"/>
      <c r="S216" s="51" t="str">
        <f>IFERROR(VLOOKUP(Book1345234[[#This Row],[ Severity Ranking: Pre-Project Average Depth of Flooding (100-year)]],'Data for Pull-down'!$A$4:$B$9,2,FALSE),"")</f>
        <v/>
      </c>
      <c r="T216" s="100"/>
      <c r="U216" s="52"/>
      <c r="V216" s="52"/>
      <c r="W216" s="52"/>
      <c r="X216" s="48"/>
      <c r="Y216" s="51" t="str">
        <f>IFERROR(VLOOKUP(Book1345234[[#This Row],[Severity Ranking: Community Need (% Population)]],'Data for Pull-down'!$C$4:$D$9,2,FALSE),"")</f>
        <v/>
      </c>
      <c r="Z216" s="99"/>
      <c r="AA216" s="45"/>
      <c r="AB216" s="48"/>
      <c r="AC216" s="51" t="str">
        <f>IFERROR(VLOOKUP(Book1345234[[#This Row],[Flood Risk Reduction ]],'Data for Pull-down'!$E$4:$F$9,2,FALSE),"")</f>
        <v/>
      </c>
      <c r="AD216" s="99"/>
      <c r="AE216" s="118"/>
      <c r="AF216" s="52"/>
      <c r="AG216" s="52"/>
      <c r="AH216" s="48"/>
      <c r="AI216" s="51" t="str">
        <f>IFERROR(VLOOKUP(Book1345234[[#This Row],[Flood Damage Reduction]],'Data for Pull-down'!$G$4:$H$9,2,FALSE),"")</f>
        <v/>
      </c>
      <c r="AJ216" s="145"/>
      <c r="AK216" s="123"/>
      <c r="AL216" s="52"/>
      <c r="AM216" s="51" t="str">
        <f>IFERROR(VLOOKUP(Book1345234[[#This Row],[ Reduction in Critical Facilities Flood Risk]],'Data for Pull-down'!$I$5:$J$9,2,FALSE),"")</f>
        <v/>
      </c>
      <c r="AN216" s="100">
        <f>'Life and Safety Tabular Data'!L214</f>
        <v>0</v>
      </c>
      <c r="AO216" s="146"/>
      <c r="AP216" s="48"/>
      <c r="AQ216" s="51" t="str">
        <f>IFERROR(VLOOKUP(Book1345234[[#This Row],[Life and Safety Ranking (Injury/Loss of Life)]],'Data for Pull-down'!$K$4:$L$9,2,FALSE),"")</f>
        <v/>
      </c>
      <c r="AR216" s="100"/>
      <c r="AS216" s="146"/>
      <c r="AT216" s="146"/>
      <c r="AU216" s="146"/>
      <c r="AV216" s="48"/>
      <c r="AW216" s="51" t="str">
        <f>IFERROR(VLOOKUP(Book1345234[[#This Row],[Water Supply Yield Ranking]],'Data for Pull-down'!$M$4:$N$9,2,FALSE),"")</f>
        <v/>
      </c>
      <c r="AX216" s="100"/>
      <c r="AY216" s="52"/>
      <c r="AZ216" s="48"/>
      <c r="BA216" s="51" t="str">
        <f>IFERROR(VLOOKUP(Book1345234[[#This Row],[Social Vulnerability Ranking]],'Data for Pull-down'!$O$4:$P$9,2,FALSE),"")</f>
        <v/>
      </c>
      <c r="BB216" s="100"/>
      <c r="BC216" s="146"/>
      <c r="BD216" s="48"/>
      <c r="BE216" s="51" t="str">
        <f>IFERROR(VLOOKUP(Book1345234[[#This Row],[Nature-Based Solutions Ranking]],'Data for Pull-down'!$Q$4:$R$9,2,FALSE),"")</f>
        <v/>
      </c>
      <c r="BF216" s="100"/>
      <c r="BG216" s="52"/>
      <c r="BH216" s="48"/>
      <c r="BI216" s="51" t="str">
        <f>IFERROR(VLOOKUP(Book1345234[[#This Row],[Multiple Benefit Ranking]],'Data for Pull-down'!$S$4:$T$9,2,FALSE),"")</f>
        <v/>
      </c>
      <c r="BJ216" s="125"/>
      <c r="BK216" s="146"/>
      <c r="BL216" s="48"/>
      <c r="BM216" s="51" t="str">
        <f>IFERROR(VLOOKUP(Book1345234[[#This Row],[Operations and Maintenance Ranking]],'Data for Pull-down'!$U$4:$V$9,2,FALSE),"")</f>
        <v/>
      </c>
      <c r="BN216" s="100"/>
      <c r="BO216" s="48"/>
      <c r="BP216" s="51" t="str">
        <f>IFERROR(VLOOKUP(Book1345234[[#This Row],[Administrative, Regulatory and Other Obstacle Ranking]],'Data for Pull-down'!$W$4:$X$9,2,FALSE),"")</f>
        <v/>
      </c>
      <c r="BQ216" s="100"/>
      <c r="BR216" s="48"/>
      <c r="BS216" s="51" t="str">
        <f>IFERROR(VLOOKUP(Book1345234[[#This Row],[Environmental Benefit Ranking]],'Data for Pull-down'!$Y$4:$Z$9,2,FALSE),"")</f>
        <v/>
      </c>
      <c r="BT216" s="100"/>
      <c r="BU216" s="52"/>
      <c r="BV216" s="51" t="str">
        <f>IFERROR(VLOOKUP(Book1345234[[#This Row],[Environmental Impact Ranking]],'Data for Pull-down'!$AA$4:$AB$9,2,FALSE),"")</f>
        <v/>
      </c>
      <c r="BW216" s="117"/>
      <c r="BX216" s="123"/>
      <c r="BY216" s="48"/>
      <c r="BZ216" s="51" t="str">
        <f>IFERROR(VLOOKUP(Book1345234[[#This Row],[Mobility Ranking]],'Data for Pull-down'!$AC$4:$AD$9,2,FALSE),"")</f>
        <v/>
      </c>
      <c r="CA216" s="117"/>
      <c r="CB216" s="48"/>
      <c r="CC216" s="51" t="str">
        <f>IFERROR(VLOOKUP(Book1345234[[#This Row],[Regional Ranking]],'Data for Pull-down'!$AE$4:$AF$9,2,FALSE),"")</f>
        <v/>
      </c>
    </row>
    <row r="217" spans="1:81">
      <c r="A217" s="164"/>
      <c r="B217" s="142"/>
      <c r="C217" s="143">
        <f>Book1345234[[#This Row],[FMP]]*2</f>
        <v>0</v>
      </c>
      <c r="D217" s="43"/>
      <c r="E217" s="43"/>
      <c r="F217" s="52"/>
      <c r="G217" s="48"/>
      <c r="H217" s="48"/>
      <c r="I217" s="48"/>
      <c r="J217" s="48"/>
      <c r="K217" s="45" t="str">
        <f>IFERROR(Book1345234[[#This Row],[Project Cost]]/Book1345234[[#This Row],['# of Structures Removed from 1% Annual Chance FP]],"")</f>
        <v/>
      </c>
      <c r="L217" s="48"/>
      <c r="M217" s="48"/>
      <c r="N217" s="45"/>
      <c r="O217" s="156"/>
      <c r="P217" s="125"/>
      <c r="Q217" s="52"/>
      <c r="R217" s="48"/>
      <c r="S217" s="51" t="str">
        <f>IFERROR(VLOOKUP(Book1345234[[#This Row],[ Severity Ranking: Pre-Project Average Depth of Flooding (100-year)]],'Data for Pull-down'!$A$4:$B$9,2,FALSE),"")</f>
        <v/>
      </c>
      <c r="T217" s="100"/>
      <c r="U217" s="52"/>
      <c r="V217" s="52"/>
      <c r="W217" s="52"/>
      <c r="X217" s="48"/>
      <c r="Y217" s="51" t="str">
        <f>IFERROR(VLOOKUP(Book1345234[[#This Row],[Severity Ranking: Community Need (% Population)]],'Data for Pull-down'!$C$4:$D$9,2,FALSE),"")</f>
        <v/>
      </c>
      <c r="Z217" s="99"/>
      <c r="AA217" s="45"/>
      <c r="AB217" s="48"/>
      <c r="AC217" s="51" t="str">
        <f>IFERROR(VLOOKUP(Book1345234[[#This Row],[Flood Risk Reduction ]],'Data for Pull-down'!$E$4:$F$9,2,FALSE),"")</f>
        <v/>
      </c>
      <c r="AD217" s="99"/>
      <c r="AE217" s="118"/>
      <c r="AF217" s="52"/>
      <c r="AG217" s="52"/>
      <c r="AH217" s="48"/>
      <c r="AI217" s="51" t="str">
        <f>IFERROR(VLOOKUP(Book1345234[[#This Row],[Flood Damage Reduction]],'Data for Pull-down'!$G$4:$H$9,2,FALSE),"")</f>
        <v/>
      </c>
      <c r="AJ217" s="145"/>
      <c r="AK217" s="123"/>
      <c r="AL217" s="52"/>
      <c r="AM217" s="51" t="str">
        <f>IFERROR(VLOOKUP(Book1345234[[#This Row],[ Reduction in Critical Facilities Flood Risk]],'Data for Pull-down'!$I$5:$J$9,2,FALSE),"")</f>
        <v/>
      </c>
      <c r="AN217" s="100">
        <f>'Life and Safety Tabular Data'!L215</f>
        <v>0</v>
      </c>
      <c r="AO217" s="146"/>
      <c r="AP217" s="48"/>
      <c r="AQ217" s="51" t="str">
        <f>IFERROR(VLOOKUP(Book1345234[[#This Row],[Life and Safety Ranking (Injury/Loss of Life)]],'Data for Pull-down'!$K$4:$L$9,2,FALSE),"")</f>
        <v/>
      </c>
      <c r="AR217" s="100"/>
      <c r="AS217" s="146"/>
      <c r="AT217" s="146"/>
      <c r="AU217" s="146"/>
      <c r="AV217" s="48"/>
      <c r="AW217" s="51" t="str">
        <f>IFERROR(VLOOKUP(Book1345234[[#This Row],[Water Supply Yield Ranking]],'Data for Pull-down'!$M$4:$N$9,2,FALSE),"")</f>
        <v/>
      </c>
      <c r="AX217" s="100"/>
      <c r="AY217" s="52"/>
      <c r="AZ217" s="48"/>
      <c r="BA217" s="51" t="str">
        <f>IFERROR(VLOOKUP(Book1345234[[#This Row],[Social Vulnerability Ranking]],'Data for Pull-down'!$O$4:$P$9,2,FALSE),"")</f>
        <v/>
      </c>
      <c r="BB217" s="100"/>
      <c r="BC217" s="146"/>
      <c r="BD217" s="48"/>
      <c r="BE217" s="51" t="str">
        <f>IFERROR(VLOOKUP(Book1345234[[#This Row],[Nature-Based Solutions Ranking]],'Data for Pull-down'!$Q$4:$R$9,2,FALSE),"")</f>
        <v/>
      </c>
      <c r="BF217" s="100"/>
      <c r="BG217" s="52"/>
      <c r="BH217" s="48"/>
      <c r="BI217" s="51" t="str">
        <f>IFERROR(VLOOKUP(Book1345234[[#This Row],[Multiple Benefit Ranking]],'Data for Pull-down'!$S$4:$T$9,2,FALSE),"")</f>
        <v/>
      </c>
      <c r="BJ217" s="125"/>
      <c r="BK217" s="146"/>
      <c r="BL217" s="48"/>
      <c r="BM217" s="51" t="str">
        <f>IFERROR(VLOOKUP(Book1345234[[#This Row],[Operations and Maintenance Ranking]],'Data for Pull-down'!$U$4:$V$9,2,FALSE),"")</f>
        <v/>
      </c>
      <c r="BN217" s="100"/>
      <c r="BO217" s="48"/>
      <c r="BP217" s="51" t="str">
        <f>IFERROR(VLOOKUP(Book1345234[[#This Row],[Administrative, Regulatory and Other Obstacle Ranking]],'Data for Pull-down'!$W$4:$X$9,2,FALSE),"")</f>
        <v/>
      </c>
      <c r="BQ217" s="100"/>
      <c r="BR217" s="48"/>
      <c r="BS217" s="51" t="str">
        <f>IFERROR(VLOOKUP(Book1345234[[#This Row],[Environmental Benefit Ranking]],'Data for Pull-down'!$Y$4:$Z$9,2,FALSE),"")</f>
        <v/>
      </c>
      <c r="BT217" s="100"/>
      <c r="BU217" s="52"/>
      <c r="BV217" s="51" t="str">
        <f>IFERROR(VLOOKUP(Book1345234[[#This Row],[Environmental Impact Ranking]],'Data for Pull-down'!$AA$4:$AB$9,2,FALSE),"")</f>
        <v/>
      </c>
      <c r="BW217" s="117"/>
      <c r="BX217" s="123"/>
      <c r="BY217" s="48"/>
      <c r="BZ217" s="51" t="str">
        <f>IFERROR(VLOOKUP(Book1345234[[#This Row],[Mobility Ranking]],'Data for Pull-down'!$AC$4:$AD$9,2,FALSE),"")</f>
        <v/>
      </c>
      <c r="CA217" s="117"/>
      <c r="CB217" s="48"/>
      <c r="CC217" s="51" t="str">
        <f>IFERROR(VLOOKUP(Book1345234[[#This Row],[Regional Ranking]],'Data for Pull-down'!$AE$4:$AF$9,2,FALSE),"")</f>
        <v/>
      </c>
    </row>
    <row r="218" spans="1:81">
      <c r="A218" s="164"/>
      <c r="B218" s="142"/>
      <c r="C218" s="143">
        <f>Book1345234[[#This Row],[FMP]]*2</f>
        <v>0</v>
      </c>
      <c r="D218" s="43"/>
      <c r="E218" s="43"/>
      <c r="F218" s="52"/>
      <c r="G218" s="48"/>
      <c r="H218" s="48"/>
      <c r="I218" s="48"/>
      <c r="J218" s="48"/>
      <c r="K218" s="45" t="str">
        <f>IFERROR(Book1345234[[#This Row],[Project Cost]]/Book1345234[[#This Row],['# of Structures Removed from 1% Annual Chance FP]],"")</f>
        <v/>
      </c>
      <c r="L218" s="48"/>
      <c r="M218" s="48"/>
      <c r="N218" s="45"/>
      <c r="O218" s="156"/>
      <c r="P218" s="125"/>
      <c r="Q218" s="52"/>
      <c r="R218" s="48"/>
      <c r="S218" s="51" t="str">
        <f>IFERROR(VLOOKUP(Book1345234[[#This Row],[ Severity Ranking: Pre-Project Average Depth of Flooding (100-year)]],'Data for Pull-down'!$A$4:$B$9,2,FALSE),"")</f>
        <v/>
      </c>
      <c r="T218" s="100"/>
      <c r="U218" s="52"/>
      <c r="V218" s="52"/>
      <c r="W218" s="52"/>
      <c r="X218" s="48"/>
      <c r="Y218" s="51" t="str">
        <f>IFERROR(VLOOKUP(Book1345234[[#This Row],[Severity Ranking: Community Need (% Population)]],'Data for Pull-down'!$C$4:$D$9,2,FALSE),"")</f>
        <v/>
      </c>
      <c r="Z218" s="99"/>
      <c r="AA218" s="45"/>
      <c r="AB218" s="48"/>
      <c r="AC218" s="51" t="str">
        <f>IFERROR(VLOOKUP(Book1345234[[#This Row],[Flood Risk Reduction ]],'Data for Pull-down'!$E$4:$F$9,2,FALSE),"")</f>
        <v/>
      </c>
      <c r="AD218" s="99"/>
      <c r="AE218" s="118"/>
      <c r="AF218" s="52"/>
      <c r="AG218" s="52"/>
      <c r="AH218" s="48"/>
      <c r="AI218" s="51" t="str">
        <f>IFERROR(VLOOKUP(Book1345234[[#This Row],[Flood Damage Reduction]],'Data for Pull-down'!$G$4:$H$9,2,FALSE),"")</f>
        <v/>
      </c>
      <c r="AJ218" s="145"/>
      <c r="AK218" s="123"/>
      <c r="AL218" s="52"/>
      <c r="AM218" s="51" t="str">
        <f>IFERROR(VLOOKUP(Book1345234[[#This Row],[ Reduction in Critical Facilities Flood Risk]],'Data for Pull-down'!$I$5:$J$9,2,FALSE),"")</f>
        <v/>
      </c>
      <c r="AN218" s="100">
        <f>'Life and Safety Tabular Data'!L216</f>
        <v>0</v>
      </c>
      <c r="AO218" s="146"/>
      <c r="AP218" s="48"/>
      <c r="AQ218" s="51" t="str">
        <f>IFERROR(VLOOKUP(Book1345234[[#This Row],[Life and Safety Ranking (Injury/Loss of Life)]],'Data for Pull-down'!$K$4:$L$9,2,FALSE),"")</f>
        <v/>
      </c>
      <c r="AR218" s="100"/>
      <c r="AS218" s="146"/>
      <c r="AT218" s="146"/>
      <c r="AU218" s="146"/>
      <c r="AV218" s="48"/>
      <c r="AW218" s="51" t="str">
        <f>IFERROR(VLOOKUP(Book1345234[[#This Row],[Water Supply Yield Ranking]],'Data for Pull-down'!$M$4:$N$9,2,FALSE),"")</f>
        <v/>
      </c>
      <c r="AX218" s="100"/>
      <c r="AY218" s="52"/>
      <c r="AZ218" s="48"/>
      <c r="BA218" s="51" t="str">
        <f>IFERROR(VLOOKUP(Book1345234[[#This Row],[Social Vulnerability Ranking]],'Data for Pull-down'!$O$4:$P$9,2,FALSE),"")</f>
        <v/>
      </c>
      <c r="BB218" s="100"/>
      <c r="BC218" s="146"/>
      <c r="BD218" s="48"/>
      <c r="BE218" s="51" t="str">
        <f>IFERROR(VLOOKUP(Book1345234[[#This Row],[Nature-Based Solutions Ranking]],'Data for Pull-down'!$Q$4:$R$9,2,FALSE),"")</f>
        <v/>
      </c>
      <c r="BF218" s="100"/>
      <c r="BG218" s="52"/>
      <c r="BH218" s="48"/>
      <c r="BI218" s="51" t="str">
        <f>IFERROR(VLOOKUP(Book1345234[[#This Row],[Multiple Benefit Ranking]],'Data for Pull-down'!$S$4:$T$9,2,FALSE),"")</f>
        <v/>
      </c>
      <c r="BJ218" s="125"/>
      <c r="BK218" s="146"/>
      <c r="BL218" s="48"/>
      <c r="BM218" s="51" t="str">
        <f>IFERROR(VLOOKUP(Book1345234[[#This Row],[Operations and Maintenance Ranking]],'Data for Pull-down'!$U$4:$V$9,2,FALSE),"")</f>
        <v/>
      </c>
      <c r="BN218" s="100"/>
      <c r="BO218" s="48"/>
      <c r="BP218" s="51" t="str">
        <f>IFERROR(VLOOKUP(Book1345234[[#This Row],[Administrative, Regulatory and Other Obstacle Ranking]],'Data for Pull-down'!$W$4:$X$9,2,FALSE),"")</f>
        <v/>
      </c>
      <c r="BQ218" s="100"/>
      <c r="BR218" s="48"/>
      <c r="BS218" s="51" t="str">
        <f>IFERROR(VLOOKUP(Book1345234[[#This Row],[Environmental Benefit Ranking]],'Data for Pull-down'!$Y$4:$Z$9,2,FALSE),"")</f>
        <v/>
      </c>
      <c r="BT218" s="100"/>
      <c r="BU218" s="52"/>
      <c r="BV218" s="51" t="str">
        <f>IFERROR(VLOOKUP(Book1345234[[#This Row],[Environmental Impact Ranking]],'Data for Pull-down'!$AA$4:$AB$9,2,FALSE),"")</f>
        <v/>
      </c>
      <c r="BW218" s="117"/>
      <c r="BX218" s="123"/>
      <c r="BY218" s="48"/>
      <c r="BZ218" s="51" t="str">
        <f>IFERROR(VLOOKUP(Book1345234[[#This Row],[Mobility Ranking]],'Data for Pull-down'!$AC$4:$AD$9,2,FALSE),"")</f>
        <v/>
      </c>
      <c r="CA218" s="117"/>
      <c r="CB218" s="48"/>
      <c r="CC218" s="51" t="str">
        <f>IFERROR(VLOOKUP(Book1345234[[#This Row],[Regional Ranking]],'Data for Pull-down'!$AE$4:$AF$9,2,FALSE),"")</f>
        <v/>
      </c>
    </row>
    <row r="219" spans="1:81">
      <c r="A219" s="164"/>
      <c r="B219" s="142"/>
      <c r="C219" s="143">
        <f>Book1345234[[#This Row],[FMP]]*2</f>
        <v>0</v>
      </c>
      <c r="D219" s="43"/>
      <c r="E219" s="43"/>
      <c r="F219" s="52"/>
      <c r="G219" s="48"/>
      <c r="H219" s="48"/>
      <c r="I219" s="48"/>
      <c r="J219" s="48"/>
      <c r="K219" s="45" t="str">
        <f>IFERROR(Book1345234[[#This Row],[Project Cost]]/Book1345234[[#This Row],['# of Structures Removed from 1% Annual Chance FP]],"")</f>
        <v/>
      </c>
      <c r="L219" s="48"/>
      <c r="M219" s="48"/>
      <c r="N219" s="45"/>
      <c r="O219" s="156"/>
      <c r="P219" s="125"/>
      <c r="Q219" s="52"/>
      <c r="R219" s="48"/>
      <c r="S219" s="51" t="str">
        <f>IFERROR(VLOOKUP(Book1345234[[#This Row],[ Severity Ranking: Pre-Project Average Depth of Flooding (100-year)]],'Data for Pull-down'!$A$4:$B$9,2,FALSE),"")</f>
        <v/>
      </c>
      <c r="T219" s="100"/>
      <c r="U219" s="52"/>
      <c r="V219" s="52"/>
      <c r="W219" s="52"/>
      <c r="X219" s="48"/>
      <c r="Y219" s="51" t="str">
        <f>IFERROR(VLOOKUP(Book1345234[[#This Row],[Severity Ranking: Community Need (% Population)]],'Data for Pull-down'!$C$4:$D$9,2,FALSE),"")</f>
        <v/>
      </c>
      <c r="Z219" s="99"/>
      <c r="AA219" s="45"/>
      <c r="AB219" s="48"/>
      <c r="AC219" s="51" t="str">
        <f>IFERROR(VLOOKUP(Book1345234[[#This Row],[Flood Risk Reduction ]],'Data for Pull-down'!$E$4:$F$9,2,FALSE),"")</f>
        <v/>
      </c>
      <c r="AD219" s="99"/>
      <c r="AE219" s="118"/>
      <c r="AF219" s="52"/>
      <c r="AG219" s="52"/>
      <c r="AH219" s="48"/>
      <c r="AI219" s="51" t="str">
        <f>IFERROR(VLOOKUP(Book1345234[[#This Row],[Flood Damage Reduction]],'Data for Pull-down'!$G$4:$H$9,2,FALSE),"")</f>
        <v/>
      </c>
      <c r="AJ219" s="145"/>
      <c r="AK219" s="123"/>
      <c r="AL219" s="52"/>
      <c r="AM219" s="51" t="str">
        <f>IFERROR(VLOOKUP(Book1345234[[#This Row],[ Reduction in Critical Facilities Flood Risk]],'Data for Pull-down'!$I$5:$J$9,2,FALSE),"")</f>
        <v/>
      </c>
      <c r="AN219" s="100">
        <f>'Life and Safety Tabular Data'!L217</f>
        <v>0</v>
      </c>
      <c r="AO219" s="146"/>
      <c r="AP219" s="48"/>
      <c r="AQ219" s="51" t="str">
        <f>IFERROR(VLOOKUP(Book1345234[[#This Row],[Life and Safety Ranking (Injury/Loss of Life)]],'Data for Pull-down'!$K$4:$L$9,2,FALSE),"")</f>
        <v/>
      </c>
      <c r="AR219" s="100"/>
      <c r="AS219" s="146"/>
      <c r="AT219" s="146"/>
      <c r="AU219" s="146"/>
      <c r="AV219" s="48"/>
      <c r="AW219" s="51" t="str">
        <f>IFERROR(VLOOKUP(Book1345234[[#This Row],[Water Supply Yield Ranking]],'Data for Pull-down'!$M$4:$N$9,2,FALSE),"")</f>
        <v/>
      </c>
      <c r="AX219" s="100"/>
      <c r="AY219" s="52"/>
      <c r="AZ219" s="48"/>
      <c r="BA219" s="51" t="str">
        <f>IFERROR(VLOOKUP(Book1345234[[#This Row],[Social Vulnerability Ranking]],'Data for Pull-down'!$O$4:$P$9,2,FALSE),"")</f>
        <v/>
      </c>
      <c r="BB219" s="100"/>
      <c r="BC219" s="146"/>
      <c r="BD219" s="48"/>
      <c r="BE219" s="51" t="str">
        <f>IFERROR(VLOOKUP(Book1345234[[#This Row],[Nature-Based Solutions Ranking]],'Data for Pull-down'!$Q$4:$R$9,2,FALSE),"")</f>
        <v/>
      </c>
      <c r="BF219" s="100"/>
      <c r="BG219" s="52"/>
      <c r="BH219" s="48"/>
      <c r="BI219" s="51" t="str">
        <f>IFERROR(VLOOKUP(Book1345234[[#This Row],[Multiple Benefit Ranking]],'Data for Pull-down'!$S$4:$T$9,2,FALSE),"")</f>
        <v/>
      </c>
      <c r="BJ219" s="125"/>
      <c r="BK219" s="146"/>
      <c r="BL219" s="48"/>
      <c r="BM219" s="51" t="str">
        <f>IFERROR(VLOOKUP(Book1345234[[#This Row],[Operations and Maintenance Ranking]],'Data for Pull-down'!$U$4:$V$9,2,FALSE),"")</f>
        <v/>
      </c>
      <c r="BN219" s="100"/>
      <c r="BO219" s="48"/>
      <c r="BP219" s="51" t="str">
        <f>IFERROR(VLOOKUP(Book1345234[[#This Row],[Administrative, Regulatory and Other Obstacle Ranking]],'Data for Pull-down'!$W$4:$X$9,2,FALSE),"")</f>
        <v/>
      </c>
      <c r="BQ219" s="100"/>
      <c r="BR219" s="48"/>
      <c r="BS219" s="51" t="str">
        <f>IFERROR(VLOOKUP(Book1345234[[#This Row],[Environmental Benefit Ranking]],'Data for Pull-down'!$Y$4:$Z$9,2,FALSE),"")</f>
        <v/>
      </c>
      <c r="BT219" s="100"/>
      <c r="BU219" s="52"/>
      <c r="BV219" s="51" t="str">
        <f>IFERROR(VLOOKUP(Book1345234[[#This Row],[Environmental Impact Ranking]],'Data for Pull-down'!$AA$4:$AB$9,2,FALSE),"")</f>
        <v/>
      </c>
      <c r="BW219" s="117"/>
      <c r="BX219" s="123"/>
      <c r="BY219" s="48"/>
      <c r="BZ219" s="51" t="str">
        <f>IFERROR(VLOOKUP(Book1345234[[#This Row],[Mobility Ranking]],'Data for Pull-down'!$AC$4:$AD$9,2,FALSE),"")</f>
        <v/>
      </c>
      <c r="CA219" s="117"/>
      <c r="CB219" s="48"/>
      <c r="CC219" s="51" t="str">
        <f>IFERROR(VLOOKUP(Book1345234[[#This Row],[Regional Ranking]],'Data for Pull-down'!$AE$4:$AF$9,2,FALSE),"")</f>
        <v/>
      </c>
    </row>
    <row r="220" spans="1:81">
      <c r="A220" s="164"/>
      <c r="B220" s="142"/>
      <c r="C220" s="143">
        <f>Book1345234[[#This Row],[FMP]]*2</f>
        <v>0</v>
      </c>
      <c r="D220" s="43"/>
      <c r="E220" s="43"/>
      <c r="F220" s="52"/>
      <c r="G220" s="48"/>
      <c r="H220" s="48"/>
      <c r="I220" s="48"/>
      <c r="J220" s="48"/>
      <c r="K220" s="45" t="str">
        <f>IFERROR(Book1345234[[#This Row],[Project Cost]]/Book1345234[[#This Row],['# of Structures Removed from 1% Annual Chance FP]],"")</f>
        <v/>
      </c>
      <c r="L220" s="48"/>
      <c r="M220" s="48"/>
      <c r="N220" s="45"/>
      <c r="O220" s="156"/>
      <c r="P220" s="125"/>
      <c r="Q220" s="52"/>
      <c r="R220" s="48"/>
      <c r="S220" s="51" t="str">
        <f>IFERROR(VLOOKUP(Book1345234[[#This Row],[ Severity Ranking: Pre-Project Average Depth of Flooding (100-year)]],'Data for Pull-down'!$A$4:$B$9,2,FALSE),"")</f>
        <v/>
      </c>
      <c r="T220" s="100"/>
      <c r="U220" s="52"/>
      <c r="V220" s="52"/>
      <c r="W220" s="52"/>
      <c r="X220" s="48"/>
      <c r="Y220" s="51" t="str">
        <f>IFERROR(VLOOKUP(Book1345234[[#This Row],[Severity Ranking: Community Need (% Population)]],'Data for Pull-down'!$C$4:$D$9,2,FALSE),"")</f>
        <v/>
      </c>
      <c r="Z220" s="99"/>
      <c r="AA220" s="45"/>
      <c r="AB220" s="48"/>
      <c r="AC220" s="51" t="str">
        <f>IFERROR(VLOOKUP(Book1345234[[#This Row],[Flood Risk Reduction ]],'Data for Pull-down'!$E$4:$F$9,2,FALSE),"")</f>
        <v/>
      </c>
      <c r="AD220" s="99"/>
      <c r="AE220" s="118"/>
      <c r="AF220" s="52"/>
      <c r="AG220" s="52"/>
      <c r="AH220" s="48"/>
      <c r="AI220" s="51" t="str">
        <f>IFERROR(VLOOKUP(Book1345234[[#This Row],[Flood Damage Reduction]],'Data for Pull-down'!$G$4:$H$9,2,FALSE),"")</f>
        <v/>
      </c>
      <c r="AJ220" s="145"/>
      <c r="AK220" s="123"/>
      <c r="AL220" s="52"/>
      <c r="AM220" s="51" t="str">
        <f>IFERROR(VLOOKUP(Book1345234[[#This Row],[ Reduction in Critical Facilities Flood Risk]],'Data for Pull-down'!$I$5:$J$9,2,FALSE),"")</f>
        <v/>
      </c>
      <c r="AN220" s="100">
        <f>'Life and Safety Tabular Data'!L218</f>
        <v>0</v>
      </c>
      <c r="AO220" s="146"/>
      <c r="AP220" s="48"/>
      <c r="AQ220" s="51" t="str">
        <f>IFERROR(VLOOKUP(Book1345234[[#This Row],[Life and Safety Ranking (Injury/Loss of Life)]],'Data for Pull-down'!$K$4:$L$9,2,FALSE),"")</f>
        <v/>
      </c>
      <c r="AR220" s="100"/>
      <c r="AS220" s="146"/>
      <c r="AT220" s="146"/>
      <c r="AU220" s="146"/>
      <c r="AV220" s="48"/>
      <c r="AW220" s="51" t="str">
        <f>IFERROR(VLOOKUP(Book1345234[[#This Row],[Water Supply Yield Ranking]],'Data for Pull-down'!$M$4:$N$9,2,FALSE),"")</f>
        <v/>
      </c>
      <c r="AX220" s="100"/>
      <c r="AY220" s="52"/>
      <c r="AZ220" s="48"/>
      <c r="BA220" s="51" t="str">
        <f>IFERROR(VLOOKUP(Book1345234[[#This Row],[Social Vulnerability Ranking]],'Data for Pull-down'!$O$4:$P$9,2,FALSE),"")</f>
        <v/>
      </c>
      <c r="BB220" s="100"/>
      <c r="BC220" s="146"/>
      <c r="BD220" s="48"/>
      <c r="BE220" s="51" t="str">
        <f>IFERROR(VLOOKUP(Book1345234[[#This Row],[Nature-Based Solutions Ranking]],'Data for Pull-down'!$Q$4:$R$9,2,FALSE),"")</f>
        <v/>
      </c>
      <c r="BF220" s="100"/>
      <c r="BG220" s="52"/>
      <c r="BH220" s="48"/>
      <c r="BI220" s="51" t="str">
        <f>IFERROR(VLOOKUP(Book1345234[[#This Row],[Multiple Benefit Ranking]],'Data for Pull-down'!$S$4:$T$9,2,FALSE),"")</f>
        <v/>
      </c>
      <c r="BJ220" s="125"/>
      <c r="BK220" s="146"/>
      <c r="BL220" s="48"/>
      <c r="BM220" s="51" t="str">
        <f>IFERROR(VLOOKUP(Book1345234[[#This Row],[Operations and Maintenance Ranking]],'Data for Pull-down'!$U$4:$V$9,2,FALSE),"")</f>
        <v/>
      </c>
      <c r="BN220" s="100"/>
      <c r="BO220" s="48"/>
      <c r="BP220" s="51" t="str">
        <f>IFERROR(VLOOKUP(Book1345234[[#This Row],[Administrative, Regulatory and Other Obstacle Ranking]],'Data for Pull-down'!$W$4:$X$9,2,FALSE),"")</f>
        <v/>
      </c>
      <c r="BQ220" s="100"/>
      <c r="BR220" s="48"/>
      <c r="BS220" s="51" t="str">
        <f>IFERROR(VLOOKUP(Book1345234[[#This Row],[Environmental Benefit Ranking]],'Data for Pull-down'!$Y$4:$Z$9,2,FALSE),"")</f>
        <v/>
      </c>
      <c r="BT220" s="100"/>
      <c r="BU220" s="52"/>
      <c r="BV220" s="51" t="str">
        <f>IFERROR(VLOOKUP(Book1345234[[#This Row],[Environmental Impact Ranking]],'Data for Pull-down'!$AA$4:$AB$9,2,FALSE),"")</f>
        <v/>
      </c>
      <c r="BW220" s="117"/>
      <c r="BX220" s="123"/>
      <c r="BY220" s="48"/>
      <c r="BZ220" s="51" t="str">
        <f>IFERROR(VLOOKUP(Book1345234[[#This Row],[Mobility Ranking]],'Data for Pull-down'!$AC$4:$AD$9,2,FALSE),"")</f>
        <v/>
      </c>
      <c r="CA220" s="117"/>
      <c r="CB220" s="48"/>
      <c r="CC220" s="51" t="str">
        <f>IFERROR(VLOOKUP(Book1345234[[#This Row],[Regional Ranking]],'Data for Pull-down'!$AE$4:$AF$9,2,FALSE),"")</f>
        <v/>
      </c>
    </row>
    <row r="221" spans="1:81">
      <c r="A221" s="164"/>
      <c r="B221" s="142"/>
      <c r="C221" s="143">
        <f>Book1345234[[#This Row],[FMP]]*2</f>
        <v>0</v>
      </c>
      <c r="D221" s="43"/>
      <c r="E221" s="43"/>
      <c r="F221" s="52"/>
      <c r="G221" s="48"/>
      <c r="H221" s="48"/>
      <c r="I221" s="48"/>
      <c r="J221" s="48"/>
      <c r="K221" s="45" t="str">
        <f>IFERROR(Book1345234[[#This Row],[Project Cost]]/Book1345234[[#This Row],['# of Structures Removed from 1% Annual Chance FP]],"")</f>
        <v/>
      </c>
      <c r="L221" s="48"/>
      <c r="M221" s="48"/>
      <c r="N221" s="45"/>
      <c r="O221" s="156"/>
      <c r="P221" s="125"/>
      <c r="Q221" s="52"/>
      <c r="R221" s="48"/>
      <c r="S221" s="51" t="str">
        <f>IFERROR(VLOOKUP(Book1345234[[#This Row],[ Severity Ranking: Pre-Project Average Depth of Flooding (100-year)]],'Data for Pull-down'!$A$4:$B$9,2,FALSE),"")</f>
        <v/>
      </c>
      <c r="T221" s="100"/>
      <c r="U221" s="52"/>
      <c r="V221" s="52"/>
      <c r="W221" s="52"/>
      <c r="X221" s="48"/>
      <c r="Y221" s="51" t="str">
        <f>IFERROR(VLOOKUP(Book1345234[[#This Row],[Severity Ranking: Community Need (% Population)]],'Data for Pull-down'!$C$4:$D$9,2,FALSE),"")</f>
        <v/>
      </c>
      <c r="Z221" s="99"/>
      <c r="AA221" s="45"/>
      <c r="AB221" s="48"/>
      <c r="AC221" s="51" t="str">
        <f>IFERROR(VLOOKUP(Book1345234[[#This Row],[Flood Risk Reduction ]],'Data for Pull-down'!$E$4:$F$9,2,FALSE),"")</f>
        <v/>
      </c>
      <c r="AD221" s="99"/>
      <c r="AE221" s="118"/>
      <c r="AF221" s="52"/>
      <c r="AG221" s="52"/>
      <c r="AH221" s="48"/>
      <c r="AI221" s="51" t="str">
        <f>IFERROR(VLOOKUP(Book1345234[[#This Row],[Flood Damage Reduction]],'Data for Pull-down'!$G$4:$H$9,2,FALSE),"")</f>
        <v/>
      </c>
      <c r="AJ221" s="145"/>
      <c r="AK221" s="123"/>
      <c r="AL221" s="52"/>
      <c r="AM221" s="51" t="str">
        <f>IFERROR(VLOOKUP(Book1345234[[#This Row],[ Reduction in Critical Facilities Flood Risk]],'Data for Pull-down'!$I$5:$J$9,2,FALSE),"")</f>
        <v/>
      </c>
      <c r="AN221" s="100">
        <f>'Life and Safety Tabular Data'!L219</f>
        <v>0</v>
      </c>
      <c r="AO221" s="146"/>
      <c r="AP221" s="48"/>
      <c r="AQ221" s="51" t="str">
        <f>IFERROR(VLOOKUP(Book1345234[[#This Row],[Life and Safety Ranking (Injury/Loss of Life)]],'Data for Pull-down'!$K$4:$L$9,2,FALSE),"")</f>
        <v/>
      </c>
      <c r="AR221" s="100"/>
      <c r="AS221" s="146"/>
      <c r="AT221" s="146"/>
      <c r="AU221" s="146"/>
      <c r="AV221" s="48"/>
      <c r="AW221" s="51" t="str">
        <f>IFERROR(VLOOKUP(Book1345234[[#This Row],[Water Supply Yield Ranking]],'Data for Pull-down'!$M$4:$N$9,2,FALSE),"")</f>
        <v/>
      </c>
      <c r="AX221" s="100"/>
      <c r="AY221" s="52"/>
      <c r="AZ221" s="48"/>
      <c r="BA221" s="51" t="str">
        <f>IFERROR(VLOOKUP(Book1345234[[#This Row],[Social Vulnerability Ranking]],'Data for Pull-down'!$O$4:$P$9,2,FALSE),"")</f>
        <v/>
      </c>
      <c r="BB221" s="100"/>
      <c r="BC221" s="146"/>
      <c r="BD221" s="48"/>
      <c r="BE221" s="51" t="str">
        <f>IFERROR(VLOOKUP(Book1345234[[#This Row],[Nature-Based Solutions Ranking]],'Data for Pull-down'!$Q$4:$R$9,2,FALSE),"")</f>
        <v/>
      </c>
      <c r="BF221" s="100"/>
      <c r="BG221" s="52"/>
      <c r="BH221" s="48"/>
      <c r="BI221" s="51" t="str">
        <f>IFERROR(VLOOKUP(Book1345234[[#This Row],[Multiple Benefit Ranking]],'Data for Pull-down'!$S$4:$T$9,2,FALSE),"")</f>
        <v/>
      </c>
      <c r="BJ221" s="125"/>
      <c r="BK221" s="146"/>
      <c r="BL221" s="48"/>
      <c r="BM221" s="51" t="str">
        <f>IFERROR(VLOOKUP(Book1345234[[#This Row],[Operations and Maintenance Ranking]],'Data for Pull-down'!$U$4:$V$9,2,FALSE),"")</f>
        <v/>
      </c>
      <c r="BN221" s="100"/>
      <c r="BO221" s="48"/>
      <c r="BP221" s="51" t="str">
        <f>IFERROR(VLOOKUP(Book1345234[[#This Row],[Administrative, Regulatory and Other Obstacle Ranking]],'Data for Pull-down'!$W$4:$X$9,2,FALSE),"")</f>
        <v/>
      </c>
      <c r="BQ221" s="100"/>
      <c r="BR221" s="48"/>
      <c r="BS221" s="51" t="str">
        <f>IFERROR(VLOOKUP(Book1345234[[#This Row],[Environmental Benefit Ranking]],'Data for Pull-down'!$Y$4:$Z$9,2,FALSE),"")</f>
        <v/>
      </c>
      <c r="BT221" s="100"/>
      <c r="BU221" s="52"/>
      <c r="BV221" s="51" t="str">
        <f>IFERROR(VLOOKUP(Book1345234[[#This Row],[Environmental Impact Ranking]],'Data for Pull-down'!$AA$4:$AB$9,2,FALSE),"")</f>
        <v/>
      </c>
      <c r="BW221" s="117"/>
      <c r="BX221" s="123"/>
      <c r="BY221" s="48"/>
      <c r="BZ221" s="51" t="str">
        <f>IFERROR(VLOOKUP(Book1345234[[#This Row],[Mobility Ranking]],'Data for Pull-down'!$AC$4:$AD$9,2,FALSE),"")</f>
        <v/>
      </c>
      <c r="CA221" s="117"/>
      <c r="CB221" s="48"/>
      <c r="CC221" s="51" t="str">
        <f>IFERROR(VLOOKUP(Book1345234[[#This Row],[Regional Ranking]],'Data for Pull-down'!$AE$4:$AF$9,2,FALSE),"")</f>
        <v/>
      </c>
    </row>
    <row r="222" spans="1:81">
      <c r="A222" s="164"/>
      <c r="B222" s="142"/>
      <c r="C222" s="143">
        <f>Book1345234[[#This Row],[FMP]]*2</f>
        <v>0</v>
      </c>
      <c r="D222" s="43"/>
      <c r="E222" s="43"/>
      <c r="F222" s="52"/>
      <c r="G222" s="48"/>
      <c r="H222" s="48"/>
      <c r="I222" s="48"/>
      <c r="J222" s="48"/>
      <c r="K222" s="45" t="str">
        <f>IFERROR(Book1345234[[#This Row],[Project Cost]]/Book1345234[[#This Row],['# of Structures Removed from 1% Annual Chance FP]],"")</f>
        <v/>
      </c>
      <c r="L222" s="48"/>
      <c r="M222" s="48"/>
      <c r="N222" s="45"/>
      <c r="O222" s="156"/>
      <c r="P222" s="125"/>
      <c r="Q222" s="52"/>
      <c r="R222" s="48"/>
      <c r="S222" s="51" t="str">
        <f>IFERROR(VLOOKUP(Book1345234[[#This Row],[ Severity Ranking: Pre-Project Average Depth of Flooding (100-year)]],'Data for Pull-down'!$A$4:$B$9,2,FALSE),"")</f>
        <v/>
      </c>
      <c r="T222" s="100"/>
      <c r="U222" s="52"/>
      <c r="V222" s="52"/>
      <c r="W222" s="52"/>
      <c r="X222" s="48"/>
      <c r="Y222" s="51" t="str">
        <f>IFERROR(VLOOKUP(Book1345234[[#This Row],[Severity Ranking: Community Need (% Population)]],'Data for Pull-down'!$C$4:$D$9,2,FALSE),"")</f>
        <v/>
      </c>
      <c r="Z222" s="99"/>
      <c r="AA222" s="45"/>
      <c r="AB222" s="48"/>
      <c r="AC222" s="51" t="str">
        <f>IFERROR(VLOOKUP(Book1345234[[#This Row],[Flood Risk Reduction ]],'Data for Pull-down'!$E$4:$F$9,2,FALSE),"")</f>
        <v/>
      </c>
      <c r="AD222" s="99"/>
      <c r="AE222" s="118"/>
      <c r="AF222" s="52"/>
      <c r="AG222" s="52"/>
      <c r="AH222" s="48"/>
      <c r="AI222" s="51" t="str">
        <f>IFERROR(VLOOKUP(Book1345234[[#This Row],[Flood Damage Reduction]],'Data for Pull-down'!$G$4:$H$9,2,FALSE),"")</f>
        <v/>
      </c>
      <c r="AJ222" s="145"/>
      <c r="AK222" s="123"/>
      <c r="AL222" s="52"/>
      <c r="AM222" s="51" t="str">
        <f>IFERROR(VLOOKUP(Book1345234[[#This Row],[ Reduction in Critical Facilities Flood Risk]],'Data for Pull-down'!$I$5:$J$9,2,FALSE),"")</f>
        <v/>
      </c>
      <c r="AN222" s="100">
        <f>'Life and Safety Tabular Data'!L220</f>
        <v>0</v>
      </c>
      <c r="AO222" s="146"/>
      <c r="AP222" s="48"/>
      <c r="AQ222" s="51" t="str">
        <f>IFERROR(VLOOKUP(Book1345234[[#This Row],[Life and Safety Ranking (Injury/Loss of Life)]],'Data for Pull-down'!$K$4:$L$9,2,FALSE),"")</f>
        <v/>
      </c>
      <c r="AR222" s="100"/>
      <c r="AS222" s="146"/>
      <c r="AT222" s="146"/>
      <c r="AU222" s="146"/>
      <c r="AV222" s="48"/>
      <c r="AW222" s="51" t="str">
        <f>IFERROR(VLOOKUP(Book1345234[[#This Row],[Water Supply Yield Ranking]],'Data for Pull-down'!$M$4:$N$9,2,FALSE),"")</f>
        <v/>
      </c>
      <c r="AX222" s="100"/>
      <c r="AY222" s="52"/>
      <c r="AZ222" s="48"/>
      <c r="BA222" s="51" t="str">
        <f>IFERROR(VLOOKUP(Book1345234[[#This Row],[Social Vulnerability Ranking]],'Data for Pull-down'!$O$4:$P$9,2,FALSE),"")</f>
        <v/>
      </c>
      <c r="BB222" s="100"/>
      <c r="BC222" s="146"/>
      <c r="BD222" s="48"/>
      <c r="BE222" s="51" t="str">
        <f>IFERROR(VLOOKUP(Book1345234[[#This Row],[Nature-Based Solutions Ranking]],'Data for Pull-down'!$Q$4:$R$9,2,FALSE),"")</f>
        <v/>
      </c>
      <c r="BF222" s="100"/>
      <c r="BG222" s="52"/>
      <c r="BH222" s="48"/>
      <c r="BI222" s="51" t="str">
        <f>IFERROR(VLOOKUP(Book1345234[[#This Row],[Multiple Benefit Ranking]],'Data for Pull-down'!$S$4:$T$9,2,FALSE),"")</f>
        <v/>
      </c>
      <c r="BJ222" s="125"/>
      <c r="BK222" s="146"/>
      <c r="BL222" s="48"/>
      <c r="BM222" s="51" t="str">
        <f>IFERROR(VLOOKUP(Book1345234[[#This Row],[Operations and Maintenance Ranking]],'Data for Pull-down'!$U$4:$V$9,2,FALSE),"")</f>
        <v/>
      </c>
      <c r="BN222" s="100"/>
      <c r="BO222" s="48"/>
      <c r="BP222" s="51" t="str">
        <f>IFERROR(VLOOKUP(Book1345234[[#This Row],[Administrative, Regulatory and Other Obstacle Ranking]],'Data for Pull-down'!$W$4:$X$9,2,FALSE),"")</f>
        <v/>
      </c>
      <c r="BQ222" s="100"/>
      <c r="BR222" s="48"/>
      <c r="BS222" s="51" t="str">
        <f>IFERROR(VLOOKUP(Book1345234[[#This Row],[Environmental Benefit Ranking]],'Data for Pull-down'!$Y$4:$Z$9,2,FALSE),"")</f>
        <v/>
      </c>
      <c r="BT222" s="100"/>
      <c r="BU222" s="52"/>
      <c r="BV222" s="51" t="str">
        <f>IFERROR(VLOOKUP(Book1345234[[#This Row],[Environmental Impact Ranking]],'Data for Pull-down'!$AA$4:$AB$9,2,FALSE),"")</f>
        <v/>
      </c>
      <c r="BW222" s="117"/>
      <c r="BX222" s="123"/>
      <c r="BY222" s="48"/>
      <c r="BZ222" s="51" t="str">
        <f>IFERROR(VLOOKUP(Book1345234[[#This Row],[Mobility Ranking]],'Data for Pull-down'!$AC$4:$AD$9,2,FALSE),"")</f>
        <v/>
      </c>
      <c r="CA222" s="117"/>
      <c r="CB222" s="48"/>
      <c r="CC222" s="51" t="str">
        <f>IFERROR(VLOOKUP(Book1345234[[#This Row],[Regional Ranking]],'Data for Pull-down'!$AE$4:$AF$9,2,FALSE),"")</f>
        <v/>
      </c>
    </row>
    <row r="223" spans="1:81">
      <c r="A223" s="164"/>
      <c r="B223" s="142"/>
      <c r="C223" s="143">
        <f>Book1345234[[#This Row],[FMP]]*2</f>
        <v>0</v>
      </c>
      <c r="D223" s="43"/>
      <c r="E223" s="43"/>
      <c r="F223" s="52"/>
      <c r="G223" s="48"/>
      <c r="H223" s="48"/>
      <c r="I223" s="48"/>
      <c r="J223" s="48"/>
      <c r="K223" s="45" t="str">
        <f>IFERROR(Book1345234[[#This Row],[Project Cost]]/Book1345234[[#This Row],['# of Structures Removed from 1% Annual Chance FP]],"")</f>
        <v/>
      </c>
      <c r="L223" s="48"/>
      <c r="M223" s="48"/>
      <c r="N223" s="45"/>
      <c r="O223" s="156"/>
      <c r="P223" s="125"/>
      <c r="Q223" s="52"/>
      <c r="R223" s="48"/>
      <c r="S223" s="51" t="str">
        <f>IFERROR(VLOOKUP(Book1345234[[#This Row],[ Severity Ranking: Pre-Project Average Depth of Flooding (100-year)]],'Data for Pull-down'!$A$4:$B$9,2,FALSE),"")</f>
        <v/>
      </c>
      <c r="T223" s="100"/>
      <c r="U223" s="52"/>
      <c r="V223" s="52"/>
      <c r="W223" s="52"/>
      <c r="X223" s="48"/>
      <c r="Y223" s="51" t="str">
        <f>IFERROR(VLOOKUP(Book1345234[[#This Row],[Severity Ranking: Community Need (% Population)]],'Data for Pull-down'!$C$4:$D$9,2,FALSE),"")</f>
        <v/>
      </c>
      <c r="Z223" s="99"/>
      <c r="AA223" s="45"/>
      <c r="AB223" s="48"/>
      <c r="AC223" s="51" t="str">
        <f>IFERROR(VLOOKUP(Book1345234[[#This Row],[Flood Risk Reduction ]],'Data for Pull-down'!$E$4:$F$9,2,FALSE),"")</f>
        <v/>
      </c>
      <c r="AD223" s="99"/>
      <c r="AE223" s="118"/>
      <c r="AF223" s="52"/>
      <c r="AG223" s="52"/>
      <c r="AH223" s="48"/>
      <c r="AI223" s="51" t="str">
        <f>IFERROR(VLOOKUP(Book1345234[[#This Row],[Flood Damage Reduction]],'Data for Pull-down'!$G$4:$H$9,2,FALSE),"")</f>
        <v/>
      </c>
      <c r="AJ223" s="145"/>
      <c r="AK223" s="123"/>
      <c r="AL223" s="52"/>
      <c r="AM223" s="51" t="str">
        <f>IFERROR(VLOOKUP(Book1345234[[#This Row],[ Reduction in Critical Facilities Flood Risk]],'Data for Pull-down'!$I$5:$J$9,2,FALSE),"")</f>
        <v/>
      </c>
      <c r="AN223" s="100">
        <f>'Life and Safety Tabular Data'!L221</f>
        <v>0</v>
      </c>
      <c r="AO223" s="146"/>
      <c r="AP223" s="48"/>
      <c r="AQ223" s="51" t="str">
        <f>IFERROR(VLOOKUP(Book1345234[[#This Row],[Life and Safety Ranking (Injury/Loss of Life)]],'Data for Pull-down'!$K$4:$L$9,2,FALSE),"")</f>
        <v/>
      </c>
      <c r="AR223" s="100"/>
      <c r="AS223" s="146"/>
      <c r="AT223" s="146"/>
      <c r="AU223" s="146"/>
      <c r="AV223" s="48"/>
      <c r="AW223" s="51" t="str">
        <f>IFERROR(VLOOKUP(Book1345234[[#This Row],[Water Supply Yield Ranking]],'Data for Pull-down'!$M$4:$N$9,2,FALSE),"")</f>
        <v/>
      </c>
      <c r="AX223" s="100"/>
      <c r="AY223" s="52"/>
      <c r="AZ223" s="48"/>
      <c r="BA223" s="51" t="str">
        <f>IFERROR(VLOOKUP(Book1345234[[#This Row],[Social Vulnerability Ranking]],'Data for Pull-down'!$O$4:$P$9,2,FALSE),"")</f>
        <v/>
      </c>
      <c r="BB223" s="100"/>
      <c r="BC223" s="146"/>
      <c r="BD223" s="48"/>
      <c r="BE223" s="51" t="str">
        <f>IFERROR(VLOOKUP(Book1345234[[#This Row],[Nature-Based Solutions Ranking]],'Data for Pull-down'!$Q$4:$R$9,2,FALSE),"")</f>
        <v/>
      </c>
      <c r="BF223" s="100"/>
      <c r="BG223" s="52"/>
      <c r="BH223" s="48"/>
      <c r="BI223" s="51" t="str">
        <f>IFERROR(VLOOKUP(Book1345234[[#This Row],[Multiple Benefit Ranking]],'Data for Pull-down'!$S$4:$T$9,2,FALSE),"")</f>
        <v/>
      </c>
      <c r="BJ223" s="125"/>
      <c r="BK223" s="146"/>
      <c r="BL223" s="48"/>
      <c r="BM223" s="51" t="str">
        <f>IFERROR(VLOOKUP(Book1345234[[#This Row],[Operations and Maintenance Ranking]],'Data for Pull-down'!$U$4:$V$9,2,FALSE),"")</f>
        <v/>
      </c>
      <c r="BN223" s="100"/>
      <c r="BO223" s="48"/>
      <c r="BP223" s="51" t="str">
        <f>IFERROR(VLOOKUP(Book1345234[[#This Row],[Administrative, Regulatory and Other Obstacle Ranking]],'Data for Pull-down'!$W$4:$X$9,2,FALSE),"")</f>
        <v/>
      </c>
      <c r="BQ223" s="100"/>
      <c r="BR223" s="48"/>
      <c r="BS223" s="51" t="str">
        <f>IFERROR(VLOOKUP(Book1345234[[#This Row],[Environmental Benefit Ranking]],'Data for Pull-down'!$Y$4:$Z$9,2,FALSE),"")</f>
        <v/>
      </c>
      <c r="BT223" s="100"/>
      <c r="BU223" s="52"/>
      <c r="BV223" s="51" t="str">
        <f>IFERROR(VLOOKUP(Book1345234[[#This Row],[Environmental Impact Ranking]],'Data for Pull-down'!$AA$4:$AB$9,2,FALSE),"")</f>
        <v/>
      </c>
      <c r="BW223" s="117"/>
      <c r="BX223" s="123"/>
      <c r="BY223" s="48"/>
      <c r="BZ223" s="51" t="str">
        <f>IFERROR(VLOOKUP(Book1345234[[#This Row],[Mobility Ranking]],'Data for Pull-down'!$AC$4:$AD$9,2,FALSE),"")</f>
        <v/>
      </c>
      <c r="CA223" s="117"/>
      <c r="CB223" s="48"/>
      <c r="CC223" s="51" t="str">
        <f>IFERROR(VLOOKUP(Book1345234[[#This Row],[Regional Ranking]],'Data for Pull-down'!$AE$4:$AF$9,2,FALSE),"")</f>
        <v/>
      </c>
    </row>
    <row r="224" spans="1:81">
      <c r="A224" s="164"/>
      <c r="B224" s="142"/>
      <c r="C224" s="143">
        <f>Book1345234[[#This Row],[FMP]]*2</f>
        <v>0</v>
      </c>
      <c r="D224" s="43"/>
      <c r="E224" s="43"/>
      <c r="F224" s="52"/>
      <c r="G224" s="48"/>
      <c r="H224" s="48"/>
      <c r="I224" s="48"/>
      <c r="J224" s="48"/>
      <c r="K224" s="45" t="str">
        <f>IFERROR(Book1345234[[#This Row],[Project Cost]]/Book1345234[[#This Row],['# of Structures Removed from 1% Annual Chance FP]],"")</f>
        <v/>
      </c>
      <c r="L224" s="48"/>
      <c r="M224" s="48"/>
      <c r="N224" s="45"/>
      <c r="O224" s="156"/>
      <c r="P224" s="125"/>
      <c r="Q224" s="52"/>
      <c r="R224" s="48"/>
      <c r="S224" s="51" t="str">
        <f>IFERROR(VLOOKUP(Book1345234[[#This Row],[ Severity Ranking: Pre-Project Average Depth of Flooding (100-year)]],'Data for Pull-down'!$A$4:$B$9,2,FALSE),"")</f>
        <v/>
      </c>
      <c r="T224" s="100"/>
      <c r="U224" s="52"/>
      <c r="V224" s="52"/>
      <c r="W224" s="52"/>
      <c r="X224" s="48"/>
      <c r="Y224" s="51" t="str">
        <f>IFERROR(VLOOKUP(Book1345234[[#This Row],[Severity Ranking: Community Need (% Population)]],'Data for Pull-down'!$C$4:$D$9,2,FALSE),"")</f>
        <v/>
      </c>
      <c r="Z224" s="99"/>
      <c r="AA224" s="45"/>
      <c r="AB224" s="48"/>
      <c r="AC224" s="51" t="str">
        <f>IFERROR(VLOOKUP(Book1345234[[#This Row],[Flood Risk Reduction ]],'Data for Pull-down'!$E$4:$F$9,2,FALSE),"")</f>
        <v/>
      </c>
      <c r="AD224" s="99"/>
      <c r="AE224" s="118"/>
      <c r="AF224" s="52"/>
      <c r="AG224" s="52"/>
      <c r="AH224" s="48"/>
      <c r="AI224" s="51" t="str">
        <f>IFERROR(VLOOKUP(Book1345234[[#This Row],[Flood Damage Reduction]],'Data for Pull-down'!$G$4:$H$9,2,FALSE),"")</f>
        <v/>
      </c>
      <c r="AJ224" s="145"/>
      <c r="AK224" s="123"/>
      <c r="AL224" s="52"/>
      <c r="AM224" s="51" t="str">
        <f>IFERROR(VLOOKUP(Book1345234[[#This Row],[ Reduction in Critical Facilities Flood Risk]],'Data for Pull-down'!$I$5:$J$9,2,FALSE),"")</f>
        <v/>
      </c>
      <c r="AN224" s="100">
        <f>'Life and Safety Tabular Data'!L222</f>
        <v>0</v>
      </c>
      <c r="AO224" s="146"/>
      <c r="AP224" s="48"/>
      <c r="AQ224" s="51" t="str">
        <f>IFERROR(VLOOKUP(Book1345234[[#This Row],[Life and Safety Ranking (Injury/Loss of Life)]],'Data for Pull-down'!$K$4:$L$9,2,FALSE),"")</f>
        <v/>
      </c>
      <c r="AR224" s="100"/>
      <c r="AS224" s="146"/>
      <c r="AT224" s="146"/>
      <c r="AU224" s="146"/>
      <c r="AV224" s="48"/>
      <c r="AW224" s="51" t="str">
        <f>IFERROR(VLOOKUP(Book1345234[[#This Row],[Water Supply Yield Ranking]],'Data for Pull-down'!$M$4:$N$9,2,FALSE),"")</f>
        <v/>
      </c>
      <c r="AX224" s="100"/>
      <c r="AY224" s="52"/>
      <c r="AZ224" s="48"/>
      <c r="BA224" s="51" t="str">
        <f>IFERROR(VLOOKUP(Book1345234[[#This Row],[Social Vulnerability Ranking]],'Data for Pull-down'!$O$4:$P$9,2,FALSE),"")</f>
        <v/>
      </c>
      <c r="BB224" s="100"/>
      <c r="BC224" s="146"/>
      <c r="BD224" s="48"/>
      <c r="BE224" s="51" t="str">
        <f>IFERROR(VLOOKUP(Book1345234[[#This Row],[Nature-Based Solutions Ranking]],'Data for Pull-down'!$Q$4:$R$9,2,FALSE),"")</f>
        <v/>
      </c>
      <c r="BF224" s="100"/>
      <c r="BG224" s="52"/>
      <c r="BH224" s="48"/>
      <c r="BI224" s="51" t="str">
        <f>IFERROR(VLOOKUP(Book1345234[[#This Row],[Multiple Benefit Ranking]],'Data for Pull-down'!$S$4:$T$9,2,FALSE),"")</f>
        <v/>
      </c>
      <c r="BJ224" s="125"/>
      <c r="BK224" s="146"/>
      <c r="BL224" s="48"/>
      <c r="BM224" s="51" t="str">
        <f>IFERROR(VLOOKUP(Book1345234[[#This Row],[Operations and Maintenance Ranking]],'Data for Pull-down'!$U$4:$V$9,2,FALSE),"")</f>
        <v/>
      </c>
      <c r="BN224" s="100"/>
      <c r="BO224" s="48"/>
      <c r="BP224" s="51" t="str">
        <f>IFERROR(VLOOKUP(Book1345234[[#This Row],[Administrative, Regulatory and Other Obstacle Ranking]],'Data for Pull-down'!$W$4:$X$9,2,FALSE),"")</f>
        <v/>
      </c>
      <c r="BQ224" s="100"/>
      <c r="BR224" s="48"/>
      <c r="BS224" s="51" t="str">
        <f>IFERROR(VLOOKUP(Book1345234[[#This Row],[Environmental Benefit Ranking]],'Data for Pull-down'!$Y$4:$Z$9,2,FALSE),"")</f>
        <v/>
      </c>
      <c r="BT224" s="100"/>
      <c r="BU224" s="52"/>
      <c r="BV224" s="51" t="str">
        <f>IFERROR(VLOOKUP(Book1345234[[#This Row],[Environmental Impact Ranking]],'Data for Pull-down'!$AA$4:$AB$9,2,FALSE),"")</f>
        <v/>
      </c>
      <c r="BW224" s="117"/>
      <c r="BX224" s="123"/>
      <c r="BY224" s="48"/>
      <c r="BZ224" s="51" t="str">
        <f>IFERROR(VLOOKUP(Book1345234[[#This Row],[Mobility Ranking]],'Data for Pull-down'!$AC$4:$AD$9,2,FALSE),"")</f>
        <v/>
      </c>
      <c r="CA224" s="117"/>
      <c r="CB224" s="48"/>
      <c r="CC224" s="51" t="str">
        <f>IFERROR(VLOOKUP(Book1345234[[#This Row],[Regional Ranking]],'Data for Pull-down'!$AE$4:$AF$9,2,FALSE),"")</f>
        <v/>
      </c>
    </row>
    <row r="225" spans="1:81">
      <c r="A225" s="164"/>
      <c r="B225" s="142"/>
      <c r="C225" s="143">
        <f>Book1345234[[#This Row],[FMP]]*2</f>
        <v>0</v>
      </c>
      <c r="D225" s="43"/>
      <c r="E225" s="43"/>
      <c r="F225" s="52"/>
      <c r="G225" s="48"/>
      <c r="H225" s="48"/>
      <c r="I225" s="48"/>
      <c r="J225" s="48"/>
      <c r="K225" s="45" t="str">
        <f>IFERROR(Book1345234[[#This Row],[Project Cost]]/Book1345234[[#This Row],['# of Structures Removed from 1% Annual Chance FP]],"")</f>
        <v/>
      </c>
      <c r="L225" s="48"/>
      <c r="M225" s="48"/>
      <c r="N225" s="45"/>
      <c r="O225" s="156"/>
      <c r="P225" s="125"/>
      <c r="Q225" s="52"/>
      <c r="R225" s="48"/>
      <c r="S225" s="51" t="str">
        <f>IFERROR(VLOOKUP(Book1345234[[#This Row],[ Severity Ranking: Pre-Project Average Depth of Flooding (100-year)]],'Data for Pull-down'!$A$4:$B$9,2,FALSE),"")</f>
        <v/>
      </c>
      <c r="T225" s="100"/>
      <c r="U225" s="52"/>
      <c r="V225" s="52"/>
      <c r="W225" s="52"/>
      <c r="X225" s="48"/>
      <c r="Y225" s="51" t="str">
        <f>IFERROR(VLOOKUP(Book1345234[[#This Row],[Severity Ranking: Community Need (% Population)]],'Data for Pull-down'!$C$4:$D$9,2,FALSE),"")</f>
        <v/>
      </c>
      <c r="Z225" s="99"/>
      <c r="AA225" s="45"/>
      <c r="AB225" s="48"/>
      <c r="AC225" s="51" t="str">
        <f>IFERROR(VLOOKUP(Book1345234[[#This Row],[Flood Risk Reduction ]],'Data for Pull-down'!$E$4:$F$9,2,FALSE),"")</f>
        <v/>
      </c>
      <c r="AD225" s="99"/>
      <c r="AE225" s="118"/>
      <c r="AF225" s="52"/>
      <c r="AG225" s="52"/>
      <c r="AH225" s="48"/>
      <c r="AI225" s="51" t="str">
        <f>IFERROR(VLOOKUP(Book1345234[[#This Row],[Flood Damage Reduction]],'Data for Pull-down'!$G$4:$H$9,2,FALSE),"")</f>
        <v/>
      </c>
      <c r="AJ225" s="145"/>
      <c r="AK225" s="123"/>
      <c r="AL225" s="52"/>
      <c r="AM225" s="51" t="str">
        <f>IFERROR(VLOOKUP(Book1345234[[#This Row],[ Reduction in Critical Facilities Flood Risk]],'Data for Pull-down'!$I$5:$J$9,2,FALSE),"")</f>
        <v/>
      </c>
      <c r="AN225" s="100">
        <f>'Life and Safety Tabular Data'!L223</f>
        <v>0</v>
      </c>
      <c r="AO225" s="146"/>
      <c r="AP225" s="48"/>
      <c r="AQ225" s="51" t="str">
        <f>IFERROR(VLOOKUP(Book1345234[[#This Row],[Life and Safety Ranking (Injury/Loss of Life)]],'Data for Pull-down'!$K$4:$L$9,2,FALSE),"")</f>
        <v/>
      </c>
      <c r="AR225" s="100"/>
      <c r="AS225" s="146"/>
      <c r="AT225" s="146"/>
      <c r="AU225" s="146"/>
      <c r="AV225" s="48"/>
      <c r="AW225" s="51" t="str">
        <f>IFERROR(VLOOKUP(Book1345234[[#This Row],[Water Supply Yield Ranking]],'Data for Pull-down'!$M$4:$N$9,2,FALSE),"")</f>
        <v/>
      </c>
      <c r="AX225" s="100"/>
      <c r="AY225" s="52"/>
      <c r="AZ225" s="48"/>
      <c r="BA225" s="51" t="str">
        <f>IFERROR(VLOOKUP(Book1345234[[#This Row],[Social Vulnerability Ranking]],'Data for Pull-down'!$O$4:$P$9,2,FALSE),"")</f>
        <v/>
      </c>
      <c r="BB225" s="100"/>
      <c r="BC225" s="146"/>
      <c r="BD225" s="48"/>
      <c r="BE225" s="51" t="str">
        <f>IFERROR(VLOOKUP(Book1345234[[#This Row],[Nature-Based Solutions Ranking]],'Data for Pull-down'!$Q$4:$R$9,2,FALSE),"")</f>
        <v/>
      </c>
      <c r="BF225" s="100"/>
      <c r="BG225" s="52"/>
      <c r="BH225" s="48"/>
      <c r="BI225" s="51" t="str">
        <f>IFERROR(VLOOKUP(Book1345234[[#This Row],[Multiple Benefit Ranking]],'Data for Pull-down'!$S$4:$T$9,2,FALSE),"")</f>
        <v/>
      </c>
      <c r="BJ225" s="125"/>
      <c r="BK225" s="146"/>
      <c r="BL225" s="48"/>
      <c r="BM225" s="51" t="str">
        <f>IFERROR(VLOOKUP(Book1345234[[#This Row],[Operations and Maintenance Ranking]],'Data for Pull-down'!$U$4:$V$9,2,FALSE),"")</f>
        <v/>
      </c>
      <c r="BN225" s="100"/>
      <c r="BO225" s="48"/>
      <c r="BP225" s="51" t="str">
        <f>IFERROR(VLOOKUP(Book1345234[[#This Row],[Administrative, Regulatory and Other Obstacle Ranking]],'Data for Pull-down'!$W$4:$X$9,2,FALSE),"")</f>
        <v/>
      </c>
      <c r="BQ225" s="100"/>
      <c r="BR225" s="48"/>
      <c r="BS225" s="51" t="str">
        <f>IFERROR(VLOOKUP(Book1345234[[#This Row],[Environmental Benefit Ranking]],'Data for Pull-down'!$Y$4:$Z$9,2,FALSE),"")</f>
        <v/>
      </c>
      <c r="BT225" s="100"/>
      <c r="BU225" s="52"/>
      <c r="BV225" s="51" t="str">
        <f>IFERROR(VLOOKUP(Book1345234[[#This Row],[Environmental Impact Ranking]],'Data for Pull-down'!$AA$4:$AB$9,2,FALSE),"")</f>
        <v/>
      </c>
      <c r="BW225" s="117"/>
      <c r="BX225" s="123"/>
      <c r="BY225" s="48"/>
      <c r="BZ225" s="51" t="str">
        <f>IFERROR(VLOOKUP(Book1345234[[#This Row],[Mobility Ranking]],'Data for Pull-down'!$AC$4:$AD$9,2,FALSE),"")</f>
        <v/>
      </c>
      <c r="CA225" s="117"/>
      <c r="CB225" s="48"/>
      <c r="CC225" s="51" t="str">
        <f>IFERROR(VLOOKUP(Book1345234[[#This Row],[Regional Ranking]],'Data for Pull-down'!$AE$4:$AF$9,2,FALSE),"")</f>
        <v/>
      </c>
    </row>
    <row r="226" spans="1:81">
      <c r="A226" s="164"/>
      <c r="B226" s="142"/>
      <c r="C226" s="143">
        <f>Book1345234[[#This Row],[FMP]]*2</f>
        <v>0</v>
      </c>
      <c r="D226" s="43"/>
      <c r="E226" s="43"/>
      <c r="F226" s="52"/>
      <c r="G226" s="48"/>
      <c r="H226" s="48"/>
      <c r="I226" s="48"/>
      <c r="J226" s="48"/>
      <c r="K226" s="45" t="str">
        <f>IFERROR(Book1345234[[#This Row],[Project Cost]]/Book1345234[[#This Row],['# of Structures Removed from 1% Annual Chance FP]],"")</f>
        <v/>
      </c>
      <c r="L226" s="48"/>
      <c r="M226" s="48"/>
      <c r="N226" s="45"/>
      <c r="O226" s="156"/>
      <c r="P226" s="125"/>
      <c r="Q226" s="52"/>
      <c r="R226" s="48"/>
      <c r="S226" s="51" t="str">
        <f>IFERROR(VLOOKUP(Book1345234[[#This Row],[ Severity Ranking: Pre-Project Average Depth of Flooding (100-year)]],'Data for Pull-down'!$A$4:$B$9,2,FALSE),"")</f>
        <v/>
      </c>
      <c r="T226" s="100"/>
      <c r="U226" s="52"/>
      <c r="V226" s="52"/>
      <c r="W226" s="52"/>
      <c r="X226" s="48"/>
      <c r="Y226" s="51" t="str">
        <f>IFERROR(VLOOKUP(Book1345234[[#This Row],[Severity Ranking: Community Need (% Population)]],'Data for Pull-down'!$C$4:$D$9,2,FALSE),"")</f>
        <v/>
      </c>
      <c r="Z226" s="99"/>
      <c r="AA226" s="45"/>
      <c r="AB226" s="48"/>
      <c r="AC226" s="51" t="str">
        <f>IFERROR(VLOOKUP(Book1345234[[#This Row],[Flood Risk Reduction ]],'Data for Pull-down'!$E$4:$F$9,2,FALSE),"")</f>
        <v/>
      </c>
      <c r="AD226" s="99"/>
      <c r="AE226" s="118"/>
      <c r="AF226" s="52"/>
      <c r="AG226" s="52"/>
      <c r="AH226" s="48"/>
      <c r="AI226" s="51" t="str">
        <f>IFERROR(VLOOKUP(Book1345234[[#This Row],[Flood Damage Reduction]],'Data for Pull-down'!$G$4:$H$9,2,FALSE),"")</f>
        <v/>
      </c>
      <c r="AJ226" s="145"/>
      <c r="AK226" s="123"/>
      <c r="AL226" s="52"/>
      <c r="AM226" s="51" t="str">
        <f>IFERROR(VLOOKUP(Book1345234[[#This Row],[ Reduction in Critical Facilities Flood Risk]],'Data for Pull-down'!$I$5:$J$9,2,FALSE),"")</f>
        <v/>
      </c>
      <c r="AN226" s="100">
        <f>'Life and Safety Tabular Data'!L224</f>
        <v>0</v>
      </c>
      <c r="AO226" s="146"/>
      <c r="AP226" s="48"/>
      <c r="AQ226" s="51" t="str">
        <f>IFERROR(VLOOKUP(Book1345234[[#This Row],[Life and Safety Ranking (Injury/Loss of Life)]],'Data for Pull-down'!$K$4:$L$9,2,FALSE),"")</f>
        <v/>
      </c>
      <c r="AR226" s="100"/>
      <c r="AS226" s="146"/>
      <c r="AT226" s="146"/>
      <c r="AU226" s="146"/>
      <c r="AV226" s="48"/>
      <c r="AW226" s="51" t="str">
        <f>IFERROR(VLOOKUP(Book1345234[[#This Row],[Water Supply Yield Ranking]],'Data for Pull-down'!$M$4:$N$9,2,FALSE),"")</f>
        <v/>
      </c>
      <c r="AX226" s="100"/>
      <c r="AY226" s="52"/>
      <c r="AZ226" s="48"/>
      <c r="BA226" s="51" t="str">
        <f>IFERROR(VLOOKUP(Book1345234[[#This Row],[Social Vulnerability Ranking]],'Data for Pull-down'!$O$4:$P$9,2,FALSE),"")</f>
        <v/>
      </c>
      <c r="BB226" s="100"/>
      <c r="BC226" s="146"/>
      <c r="BD226" s="48"/>
      <c r="BE226" s="51" t="str">
        <f>IFERROR(VLOOKUP(Book1345234[[#This Row],[Nature-Based Solutions Ranking]],'Data for Pull-down'!$Q$4:$R$9,2,FALSE),"")</f>
        <v/>
      </c>
      <c r="BF226" s="100"/>
      <c r="BG226" s="52"/>
      <c r="BH226" s="48"/>
      <c r="BI226" s="51" t="str">
        <f>IFERROR(VLOOKUP(Book1345234[[#This Row],[Multiple Benefit Ranking]],'Data for Pull-down'!$S$4:$T$9,2,FALSE),"")</f>
        <v/>
      </c>
      <c r="BJ226" s="125"/>
      <c r="BK226" s="146"/>
      <c r="BL226" s="48"/>
      <c r="BM226" s="51" t="str">
        <f>IFERROR(VLOOKUP(Book1345234[[#This Row],[Operations and Maintenance Ranking]],'Data for Pull-down'!$U$4:$V$9,2,FALSE),"")</f>
        <v/>
      </c>
      <c r="BN226" s="100"/>
      <c r="BO226" s="48"/>
      <c r="BP226" s="51" t="str">
        <f>IFERROR(VLOOKUP(Book1345234[[#This Row],[Administrative, Regulatory and Other Obstacle Ranking]],'Data for Pull-down'!$W$4:$X$9,2,FALSE),"")</f>
        <v/>
      </c>
      <c r="BQ226" s="100"/>
      <c r="BR226" s="48"/>
      <c r="BS226" s="51" t="str">
        <f>IFERROR(VLOOKUP(Book1345234[[#This Row],[Environmental Benefit Ranking]],'Data for Pull-down'!$Y$4:$Z$9,2,FALSE),"")</f>
        <v/>
      </c>
      <c r="BT226" s="100"/>
      <c r="BU226" s="52"/>
      <c r="BV226" s="51" t="str">
        <f>IFERROR(VLOOKUP(Book1345234[[#This Row],[Environmental Impact Ranking]],'Data for Pull-down'!$AA$4:$AB$9,2,FALSE),"")</f>
        <v/>
      </c>
      <c r="BW226" s="117"/>
      <c r="BX226" s="123"/>
      <c r="BY226" s="48"/>
      <c r="BZ226" s="51" t="str">
        <f>IFERROR(VLOOKUP(Book1345234[[#This Row],[Mobility Ranking]],'Data for Pull-down'!$AC$4:$AD$9,2,FALSE),"")</f>
        <v/>
      </c>
      <c r="CA226" s="117"/>
      <c r="CB226" s="48"/>
      <c r="CC226" s="51" t="str">
        <f>IFERROR(VLOOKUP(Book1345234[[#This Row],[Regional Ranking]],'Data for Pull-down'!$AE$4:$AF$9,2,FALSE),"")</f>
        <v/>
      </c>
    </row>
    <row r="227" spans="1:81">
      <c r="A227" s="164"/>
      <c r="B227" s="142"/>
      <c r="C227" s="143">
        <f>Book1345234[[#This Row],[FMP]]*2</f>
        <v>0</v>
      </c>
      <c r="D227" s="43"/>
      <c r="E227" s="43"/>
      <c r="F227" s="52"/>
      <c r="G227" s="48"/>
      <c r="H227" s="48"/>
      <c r="I227" s="48"/>
      <c r="J227" s="48"/>
      <c r="K227" s="45" t="str">
        <f>IFERROR(Book1345234[[#This Row],[Project Cost]]/Book1345234[[#This Row],['# of Structures Removed from 1% Annual Chance FP]],"")</f>
        <v/>
      </c>
      <c r="L227" s="48"/>
      <c r="M227" s="48"/>
      <c r="N227" s="45"/>
      <c r="O227" s="156"/>
      <c r="P227" s="125"/>
      <c r="Q227" s="52"/>
      <c r="R227" s="48"/>
      <c r="S227" s="51" t="str">
        <f>IFERROR(VLOOKUP(Book1345234[[#This Row],[ Severity Ranking: Pre-Project Average Depth of Flooding (100-year)]],'Data for Pull-down'!$A$4:$B$9,2,FALSE),"")</f>
        <v/>
      </c>
      <c r="T227" s="100"/>
      <c r="U227" s="52"/>
      <c r="V227" s="52"/>
      <c r="W227" s="52"/>
      <c r="X227" s="48"/>
      <c r="Y227" s="51" t="str">
        <f>IFERROR(VLOOKUP(Book1345234[[#This Row],[Severity Ranking: Community Need (% Population)]],'Data for Pull-down'!$C$4:$D$9,2,FALSE),"")</f>
        <v/>
      </c>
      <c r="Z227" s="99"/>
      <c r="AA227" s="45"/>
      <c r="AB227" s="48"/>
      <c r="AC227" s="51" t="str">
        <f>IFERROR(VLOOKUP(Book1345234[[#This Row],[Flood Risk Reduction ]],'Data for Pull-down'!$E$4:$F$9,2,FALSE),"")</f>
        <v/>
      </c>
      <c r="AD227" s="99"/>
      <c r="AE227" s="118"/>
      <c r="AF227" s="52"/>
      <c r="AG227" s="52"/>
      <c r="AH227" s="48"/>
      <c r="AI227" s="51" t="str">
        <f>IFERROR(VLOOKUP(Book1345234[[#This Row],[Flood Damage Reduction]],'Data for Pull-down'!$G$4:$H$9,2,FALSE),"")</f>
        <v/>
      </c>
      <c r="AJ227" s="145"/>
      <c r="AK227" s="123"/>
      <c r="AL227" s="52"/>
      <c r="AM227" s="51" t="str">
        <f>IFERROR(VLOOKUP(Book1345234[[#This Row],[ Reduction in Critical Facilities Flood Risk]],'Data for Pull-down'!$I$5:$J$9,2,FALSE),"")</f>
        <v/>
      </c>
      <c r="AN227" s="100">
        <f>'Life and Safety Tabular Data'!L225</f>
        <v>0</v>
      </c>
      <c r="AO227" s="146"/>
      <c r="AP227" s="48"/>
      <c r="AQ227" s="51" t="str">
        <f>IFERROR(VLOOKUP(Book1345234[[#This Row],[Life and Safety Ranking (Injury/Loss of Life)]],'Data for Pull-down'!$K$4:$L$9,2,FALSE),"")</f>
        <v/>
      </c>
      <c r="AR227" s="100"/>
      <c r="AS227" s="146"/>
      <c r="AT227" s="146"/>
      <c r="AU227" s="146"/>
      <c r="AV227" s="48"/>
      <c r="AW227" s="51" t="str">
        <f>IFERROR(VLOOKUP(Book1345234[[#This Row],[Water Supply Yield Ranking]],'Data for Pull-down'!$M$4:$N$9,2,FALSE),"")</f>
        <v/>
      </c>
      <c r="AX227" s="100"/>
      <c r="AY227" s="52"/>
      <c r="AZ227" s="48"/>
      <c r="BA227" s="51" t="str">
        <f>IFERROR(VLOOKUP(Book1345234[[#This Row],[Social Vulnerability Ranking]],'Data for Pull-down'!$O$4:$P$9,2,FALSE),"")</f>
        <v/>
      </c>
      <c r="BB227" s="100"/>
      <c r="BC227" s="146"/>
      <c r="BD227" s="48"/>
      <c r="BE227" s="51" t="str">
        <f>IFERROR(VLOOKUP(Book1345234[[#This Row],[Nature-Based Solutions Ranking]],'Data for Pull-down'!$Q$4:$R$9,2,FALSE),"")</f>
        <v/>
      </c>
      <c r="BF227" s="100"/>
      <c r="BG227" s="52"/>
      <c r="BH227" s="48"/>
      <c r="BI227" s="51" t="str">
        <f>IFERROR(VLOOKUP(Book1345234[[#This Row],[Multiple Benefit Ranking]],'Data for Pull-down'!$S$4:$T$9,2,FALSE),"")</f>
        <v/>
      </c>
      <c r="BJ227" s="125"/>
      <c r="BK227" s="146"/>
      <c r="BL227" s="48"/>
      <c r="BM227" s="51" t="str">
        <f>IFERROR(VLOOKUP(Book1345234[[#This Row],[Operations and Maintenance Ranking]],'Data for Pull-down'!$U$4:$V$9,2,FALSE),"")</f>
        <v/>
      </c>
      <c r="BN227" s="100"/>
      <c r="BO227" s="48"/>
      <c r="BP227" s="51" t="str">
        <f>IFERROR(VLOOKUP(Book1345234[[#This Row],[Administrative, Regulatory and Other Obstacle Ranking]],'Data for Pull-down'!$W$4:$X$9,2,FALSE),"")</f>
        <v/>
      </c>
      <c r="BQ227" s="100"/>
      <c r="BR227" s="48"/>
      <c r="BS227" s="51" t="str">
        <f>IFERROR(VLOOKUP(Book1345234[[#This Row],[Environmental Benefit Ranking]],'Data for Pull-down'!$Y$4:$Z$9,2,FALSE),"")</f>
        <v/>
      </c>
      <c r="BT227" s="100"/>
      <c r="BU227" s="52"/>
      <c r="BV227" s="51" t="str">
        <f>IFERROR(VLOOKUP(Book1345234[[#This Row],[Environmental Impact Ranking]],'Data for Pull-down'!$AA$4:$AB$9,2,FALSE),"")</f>
        <v/>
      </c>
      <c r="BW227" s="117"/>
      <c r="BX227" s="123"/>
      <c r="BY227" s="48"/>
      <c r="BZ227" s="51" t="str">
        <f>IFERROR(VLOOKUP(Book1345234[[#This Row],[Mobility Ranking]],'Data for Pull-down'!$AC$4:$AD$9,2,FALSE),"")</f>
        <v/>
      </c>
      <c r="CA227" s="117"/>
      <c r="CB227" s="48"/>
      <c r="CC227" s="51" t="str">
        <f>IFERROR(VLOOKUP(Book1345234[[#This Row],[Regional Ranking]],'Data for Pull-down'!$AE$4:$AF$9,2,FALSE),"")</f>
        <v/>
      </c>
    </row>
    <row r="228" spans="1:81">
      <c r="A228" s="164"/>
      <c r="B228" s="142"/>
      <c r="C228" s="143">
        <f>Book1345234[[#This Row],[FMP]]*2</f>
        <v>0</v>
      </c>
      <c r="D228" s="43"/>
      <c r="E228" s="43"/>
      <c r="F228" s="52"/>
      <c r="G228" s="48"/>
      <c r="H228" s="48"/>
      <c r="I228" s="48"/>
      <c r="J228" s="48"/>
      <c r="K228" s="45" t="str">
        <f>IFERROR(Book1345234[[#This Row],[Project Cost]]/Book1345234[[#This Row],['# of Structures Removed from 1% Annual Chance FP]],"")</f>
        <v/>
      </c>
      <c r="L228" s="48"/>
      <c r="M228" s="48"/>
      <c r="N228" s="45"/>
      <c r="O228" s="156"/>
      <c r="P228" s="125"/>
      <c r="Q228" s="52"/>
      <c r="R228" s="48"/>
      <c r="S228" s="51" t="str">
        <f>IFERROR(VLOOKUP(Book1345234[[#This Row],[ Severity Ranking: Pre-Project Average Depth of Flooding (100-year)]],'Data for Pull-down'!$A$4:$B$9,2,FALSE),"")</f>
        <v/>
      </c>
      <c r="T228" s="100"/>
      <c r="U228" s="52"/>
      <c r="V228" s="52"/>
      <c r="W228" s="52"/>
      <c r="X228" s="48"/>
      <c r="Y228" s="51" t="str">
        <f>IFERROR(VLOOKUP(Book1345234[[#This Row],[Severity Ranking: Community Need (% Population)]],'Data for Pull-down'!$C$4:$D$9,2,FALSE),"")</f>
        <v/>
      </c>
      <c r="Z228" s="99"/>
      <c r="AA228" s="45"/>
      <c r="AB228" s="48"/>
      <c r="AC228" s="51" t="str">
        <f>IFERROR(VLOOKUP(Book1345234[[#This Row],[Flood Risk Reduction ]],'Data for Pull-down'!$E$4:$F$9,2,FALSE),"")</f>
        <v/>
      </c>
      <c r="AD228" s="99"/>
      <c r="AE228" s="118"/>
      <c r="AF228" s="52"/>
      <c r="AG228" s="52"/>
      <c r="AH228" s="48"/>
      <c r="AI228" s="51" t="str">
        <f>IFERROR(VLOOKUP(Book1345234[[#This Row],[Flood Damage Reduction]],'Data for Pull-down'!$G$4:$H$9,2,FALSE),"")</f>
        <v/>
      </c>
      <c r="AJ228" s="145"/>
      <c r="AK228" s="123"/>
      <c r="AL228" s="52"/>
      <c r="AM228" s="51" t="str">
        <f>IFERROR(VLOOKUP(Book1345234[[#This Row],[ Reduction in Critical Facilities Flood Risk]],'Data for Pull-down'!$I$5:$J$9,2,FALSE),"")</f>
        <v/>
      </c>
      <c r="AN228" s="100">
        <f>'Life and Safety Tabular Data'!L226</f>
        <v>0</v>
      </c>
      <c r="AO228" s="146"/>
      <c r="AP228" s="48"/>
      <c r="AQ228" s="51" t="str">
        <f>IFERROR(VLOOKUP(Book1345234[[#This Row],[Life and Safety Ranking (Injury/Loss of Life)]],'Data for Pull-down'!$K$4:$L$9,2,FALSE),"")</f>
        <v/>
      </c>
      <c r="AR228" s="100"/>
      <c r="AS228" s="146"/>
      <c r="AT228" s="146"/>
      <c r="AU228" s="146"/>
      <c r="AV228" s="48"/>
      <c r="AW228" s="51" t="str">
        <f>IFERROR(VLOOKUP(Book1345234[[#This Row],[Water Supply Yield Ranking]],'Data for Pull-down'!$M$4:$N$9,2,FALSE),"")</f>
        <v/>
      </c>
      <c r="AX228" s="100"/>
      <c r="AY228" s="52"/>
      <c r="AZ228" s="48"/>
      <c r="BA228" s="51" t="str">
        <f>IFERROR(VLOOKUP(Book1345234[[#This Row],[Social Vulnerability Ranking]],'Data for Pull-down'!$O$4:$P$9,2,FALSE),"")</f>
        <v/>
      </c>
      <c r="BB228" s="100"/>
      <c r="BC228" s="146"/>
      <c r="BD228" s="48"/>
      <c r="BE228" s="51" t="str">
        <f>IFERROR(VLOOKUP(Book1345234[[#This Row],[Nature-Based Solutions Ranking]],'Data for Pull-down'!$Q$4:$R$9,2,FALSE),"")</f>
        <v/>
      </c>
      <c r="BF228" s="100"/>
      <c r="BG228" s="52"/>
      <c r="BH228" s="48"/>
      <c r="BI228" s="51" t="str">
        <f>IFERROR(VLOOKUP(Book1345234[[#This Row],[Multiple Benefit Ranking]],'Data for Pull-down'!$S$4:$T$9,2,FALSE),"")</f>
        <v/>
      </c>
      <c r="BJ228" s="125"/>
      <c r="BK228" s="146"/>
      <c r="BL228" s="48"/>
      <c r="BM228" s="51" t="str">
        <f>IFERROR(VLOOKUP(Book1345234[[#This Row],[Operations and Maintenance Ranking]],'Data for Pull-down'!$U$4:$V$9,2,FALSE),"")</f>
        <v/>
      </c>
      <c r="BN228" s="100"/>
      <c r="BO228" s="48"/>
      <c r="BP228" s="51" t="str">
        <f>IFERROR(VLOOKUP(Book1345234[[#This Row],[Administrative, Regulatory and Other Obstacle Ranking]],'Data for Pull-down'!$W$4:$X$9,2,FALSE),"")</f>
        <v/>
      </c>
      <c r="BQ228" s="100"/>
      <c r="BR228" s="48"/>
      <c r="BS228" s="51" t="str">
        <f>IFERROR(VLOOKUP(Book1345234[[#This Row],[Environmental Benefit Ranking]],'Data for Pull-down'!$Y$4:$Z$9,2,FALSE),"")</f>
        <v/>
      </c>
      <c r="BT228" s="100"/>
      <c r="BU228" s="52"/>
      <c r="BV228" s="51" t="str">
        <f>IFERROR(VLOOKUP(Book1345234[[#This Row],[Environmental Impact Ranking]],'Data for Pull-down'!$AA$4:$AB$9,2,FALSE),"")</f>
        <v/>
      </c>
      <c r="BW228" s="117"/>
      <c r="BX228" s="123"/>
      <c r="BY228" s="48"/>
      <c r="BZ228" s="51" t="str">
        <f>IFERROR(VLOOKUP(Book1345234[[#This Row],[Mobility Ranking]],'Data for Pull-down'!$AC$4:$AD$9,2,FALSE),"")</f>
        <v/>
      </c>
      <c r="CA228" s="117"/>
      <c r="CB228" s="48"/>
      <c r="CC228" s="51" t="str">
        <f>IFERROR(VLOOKUP(Book1345234[[#This Row],[Regional Ranking]],'Data for Pull-down'!$AE$4:$AF$9,2,FALSE),"")</f>
        <v/>
      </c>
    </row>
    <row r="229" spans="1:81">
      <c r="A229" s="164"/>
      <c r="B229" s="142"/>
      <c r="C229" s="143">
        <f>Book1345234[[#This Row],[FMP]]*2</f>
        <v>0</v>
      </c>
      <c r="D229" s="43"/>
      <c r="E229" s="43"/>
      <c r="F229" s="52"/>
      <c r="G229" s="48"/>
      <c r="H229" s="48"/>
      <c r="I229" s="48"/>
      <c r="J229" s="48"/>
      <c r="K229" s="45" t="str">
        <f>IFERROR(Book1345234[[#This Row],[Project Cost]]/Book1345234[[#This Row],['# of Structures Removed from 1% Annual Chance FP]],"")</f>
        <v/>
      </c>
      <c r="L229" s="48"/>
      <c r="M229" s="48"/>
      <c r="N229" s="45"/>
      <c r="O229" s="156"/>
      <c r="P229" s="125"/>
      <c r="Q229" s="52"/>
      <c r="R229" s="48"/>
      <c r="S229" s="51" t="str">
        <f>IFERROR(VLOOKUP(Book1345234[[#This Row],[ Severity Ranking: Pre-Project Average Depth of Flooding (100-year)]],'Data for Pull-down'!$A$4:$B$9,2,FALSE),"")</f>
        <v/>
      </c>
      <c r="T229" s="100"/>
      <c r="U229" s="52"/>
      <c r="V229" s="52"/>
      <c r="W229" s="52"/>
      <c r="X229" s="48"/>
      <c r="Y229" s="51" t="str">
        <f>IFERROR(VLOOKUP(Book1345234[[#This Row],[Severity Ranking: Community Need (% Population)]],'Data for Pull-down'!$C$4:$D$9,2,FALSE),"")</f>
        <v/>
      </c>
      <c r="Z229" s="99"/>
      <c r="AA229" s="45"/>
      <c r="AB229" s="48"/>
      <c r="AC229" s="51" t="str">
        <f>IFERROR(VLOOKUP(Book1345234[[#This Row],[Flood Risk Reduction ]],'Data for Pull-down'!$E$4:$F$9,2,FALSE),"")</f>
        <v/>
      </c>
      <c r="AD229" s="99"/>
      <c r="AE229" s="118"/>
      <c r="AF229" s="52"/>
      <c r="AG229" s="52"/>
      <c r="AH229" s="48"/>
      <c r="AI229" s="51" t="str">
        <f>IFERROR(VLOOKUP(Book1345234[[#This Row],[Flood Damage Reduction]],'Data for Pull-down'!$G$4:$H$9,2,FALSE),"")</f>
        <v/>
      </c>
      <c r="AJ229" s="145"/>
      <c r="AK229" s="123"/>
      <c r="AL229" s="52"/>
      <c r="AM229" s="51" t="str">
        <f>IFERROR(VLOOKUP(Book1345234[[#This Row],[ Reduction in Critical Facilities Flood Risk]],'Data for Pull-down'!$I$5:$J$9,2,FALSE),"")</f>
        <v/>
      </c>
      <c r="AN229" s="100">
        <f>'Life and Safety Tabular Data'!L227</f>
        <v>0</v>
      </c>
      <c r="AO229" s="146"/>
      <c r="AP229" s="48"/>
      <c r="AQ229" s="51" t="str">
        <f>IFERROR(VLOOKUP(Book1345234[[#This Row],[Life and Safety Ranking (Injury/Loss of Life)]],'Data for Pull-down'!$K$4:$L$9,2,FALSE),"")</f>
        <v/>
      </c>
      <c r="AR229" s="100"/>
      <c r="AS229" s="146"/>
      <c r="AT229" s="146"/>
      <c r="AU229" s="146"/>
      <c r="AV229" s="48"/>
      <c r="AW229" s="51" t="str">
        <f>IFERROR(VLOOKUP(Book1345234[[#This Row],[Water Supply Yield Ranking]],'Data for Pull-down'!$M$4:$N$9,2,FALSE),"")</f>
        <v/>
      </c>
      <c r="AX229" s="100"/>
      <c r="AY229" s="52"/>
      <c r="AZ229" s="48"/>
      <c r="BA229" s="51" t="str">
        <f>IFERROR(VLOOKUP(Book1345234[[#This Row],[Social Vulnerability Ranking]],'Data for Pull-down'!$O$4:$P$9,2,FALSE),"")</f>
        <v/>
      </c>
      <c r="BB229" s="100"/>
      <c r="BC229" s="146"/>
      <c r="BD229" s="48"/>
      <c r="BE229" s="51" t="str">
        <f>IFERROR(VLOOKUP(Book1345234[[#This Row],[Nature-Based Solutions Ranking]],'Data for Pull-down'!$Q$4:$R$9,2,FALSE),"")</f>
        <v/>
      </c>
      <c r="BF229" s="100"/>
      <c r="BG229" s="52"/>
      <c r="BH229" s="48"/>
      <c r="BI229" s="51" t="str">
        <f>IFERROR(VLOOKUP(Book1345234[[#This Row],[Multiple Benefit Ranking]],'Data for Pull-down'!$S$4:$T$9,2,FALSE),"")</f>
        <v/>
      </c>
      <c r="BJ229" s="125"/>
      <c r="BK229" s="146"/>
      <c r="BL229" s="48"/>
      <c r="BM229" s="51" t="str">
        <f>IFERROR(VLOOKUP(Book1345234[[#This Row],[Operations and Maintenance Ranking]],'Data for Pull-down'!$U$4:$V$9,2,FALSE),"")</f>
        <v/>
      </c>
      <c r="BN229" s="100"/>
      <c r="BO229" s="48"/>
      <c r="BP229" s="51" t="str">
        <f>IFERROR(VLOOKUP(Book1345234[[#This Row],[Administrative, Regulatory and Other Obstacle Ranking]],'Data for Pull-down'!$W$4:$X$9,2,FALSE),"")</f>
        <v/>
      </c>
      <c r="BQ229" s="100"/>
      <c r="BR229" s="48"/>
      <c r="BS229" s="51" t="str">
        <f>IFERROR(VLOOKUP(Book1345234[[#This Row],[Environmental Benefit Ranking]],'Data for Pull-down'!$Y$4:$Z$9,2,FALSE),"")</f>
        <v/>
      </c>
      <c r="BT229" s="100"/>
      <c r="BU229" s="52"/>
      <c r="BV229" s="51" t="str">
        <f>IFERROR(VLOOKUP(Book1345234[[#This Row],[Environmental Impact Ranking]],'Data for Pull-down'!$AA$4:$AB$9,2,FALSE),"")</f>
        <v/>
      </c>
      <c r="BW229" s="117"/>
      <c r="BX229" s="123"/>
      <c r="BY229" s="48"/>
      <c r="BZ229" s="51" t="str">
        <f>IFERROR(VLOOKUP(Book1345234[[#This Row],[Mobility Ranking]],'Data for Pull-down'!$AC$4:$AD$9,2,FALSE),"")</f>
        <v/>
      </c>
      <c r="CA229" s="117"/>
      <c r="CB229" s="48"/>
      <c r="CC229" s="51" t="str">
        <f>IFERROR(VLOOKUP(Book1345234[[#This Row],[Regional Ranking]],'Data for Pull-down'!$AE$4:$AF$9,2,FALSE),"")</f>
        <v/>
      </c>
    </row>
    <row r="230" spans="1:81">
      <c r="A230" s="164"/>
      <c r="B230" s="142"/>
      <c r="C230" s="143">
        <f>Book1345234[[#This Row],[FMP]]*2</f>
        <v>0</v>
      </c>
      <c r="D230" s="43"/>
      <c r="E230" s="43"/>
      <c r="F230" s="52"/>
      <c r="G230" s="48"/>
      <c r="H230" s="48"/>
      <c r="I230" s="48"/>
      <c r="J230" s="48"/>
      <c r="K230" s="45" t="str">
        <f>IFERROR(Book1345234[[#This Row],[Project Cost]]/Book1345234[[#This Row],['# of Structures Removed from 1% Annual Chance FP]],"")</f>
        <v/>
      </c>
      <c r="L230" s="48"/>
      <c r="M230" s="48"/>
      <c r="N230" s="45"/>
      <c r="O230" s="156"/>
      <c r="P230" s="125"/>
      <c r="Q230" s="52"/>
      <c r="R230" s="48"/>
      <c r="S230" s="51" t="str">
        <f>IFERROR(VLOOKUP(Book1345234[[#This Row],[ Severity Ranking: Pre-Project Average Depth of Flooding (100-year)]],'Data for Pull-down'!$A$4:$B$9,2,FALSE),"")</f>
        <v/>
      </c>
      <c r="T230" s="100"/>
      <c r="U230" s="52"/>
      <c r="V230" s="52"/>
      <c r="W230" s="52"/>
      <c r="X230" s="48"/>
      <c r="Y230" s="51" t="str">
        <f>IFERROR(VLOOKUP(Book1345234[[#This Row],[Severity Ranking: Community Need (% Population)]],'Data for Pull-down'!$C$4:$D$9,2,FALSE),"")</f>
        <v/>
      </c>
      <c r="Z230" s="99"/>
      <c r="AA230" s="45"/>
      <c r="AB230" s="48"/>
      <c r="AC230" s="51" t="str">
        <f>IFERROR(VLOOKUP(Book1345234[[#This Row],[Flood Risk Reduction ]],'Data for Pull-down'!$E$4:$F$9,2,FALSE),"")</f>
        <v/>
      </c>
      <c r="AD230" s="99"/>
      <c r="AE230" s="118"/>
      <c r="AF230" s="52"/>
      <c r="AG230" s="52"/>
      <c r="AH230" s="48"/>
      <c r="AI230" s="51" t="str">
        <f>IFERROR(VLOOKUP(Book1345234[[#This Row],[Flood Damage Reduction]],'Data for Pull-down'!$G$4:$H$9,2,FALSE),"")</f>
        <v/>
      </c>
      <c r="AJ230" s="145"/>
      <c r="AK230" s="123"/>
      <c r="AL230" s="52"/>
      <c r="AM230" s="51" t="str">
        <f>IFERROR(VLOOKUP(Book1345234[[#This Row],[ Reduction in Critical Facilities Flood Risk]],'Data for Pull-down'!$I$5:$J$9,2,FALSE),"")</f>
        <v/>
      </c>
      <c r="AN230" s="100">
        <f>'Life and Safety Tabular Data'!L228</f>
        <v>0</v>
      </c>
      <c r="AO230" s="146"/>
      <c r="AP230" s="48"/>
      <c r="AQ230" s="51" t="str">
        <f>IFERROR(VLOOKUP(Book1345234[[#This Row],[Life and Safety Ranking (Injury/Loss of Life)]],'Data for Pull-down'!$K$4:$L$9,2,FALSE),"")</f>
        <v/>
      </c>
      <c r="AR230" s="100"/>
      <c r="AS230" s="146"/>
      <c r="AT230" s="146"/>
      <c r="AU230" s="146"/>
      <c r="AV230" s="48"/>
      <c r="AW230" s="51" t="str">
        <f>IFERROR(VLOOKUP(Book1345234[[#This Row],[Water Supply Yield Ranking]],'Data for Pull-down'!$M$4:$N$9,2,FALSE),"")</f>
        <v/>
      </c>
      <c r="AX230" s="100"/>
      <c r="AY230" s="52"/>
      <c r="AZ230" s="48"/>
      <c r="BA230" s="51" t="str">
        <f>IFERROR(VLOOKUP(Book1345234[[#This Row],[Social Vulnerability Ranking]],'Data for Pull-down'!$O$4:$P$9,2,FALSE),"")</f>
        <v/>
      </c>
      <c r="BB230" s="100"/>
      <c r="BC230" s="146"/>
      <c r="BD230" s="48"/>
      <c r="BE230" s="51" t="str">
        <f>IFERROR(VLOOKUP(Book1345234[[#This Row],[Nature-Based Solutions Ranking]],'Data for Pull-down'!$Q$4:$R$9,2,FALSE),"")</f>
        <v/>
      </c>
      <c r="BF230" s="100"/>
      <c r="BG230" s="52"/>
      <c r="BH230" s="48"/>
      <c r="BI230" s="51" t="str">
        <f>IFERROR(VLOOKUP(Book1345234[[#This Row],[Multiple Benefit Ranking]],'Data for Pull-down'!$S$4:$T$9,2,FALSE),"")</f>
        <v/>
      </c>
      <c r="BJ230" s="125"/>
      <c r="BK230" s="146"/>
      <c r="BL230" s="48"/>
      <c r="BM230" s="51" t="str">
        <f>IFERROR(VLOOKUP(Book1345234[[#This Row],[Operations and Maintenance Ranking]],'Data for Pull-down'!$U$4:$V$9,2,FALSE),"")</f>
        <v/>
      </c>
      <c r="BN230" s="100"/>
      <c r="BO230" s="48"/>
      <c r="BP230" s="51" t="str">
        <f>IFERROR(VLOOKUP(Book1345234[[#This Row],[Administrative, Regulatory and Other Obstacle Ranking]],'Data for Pull-down'!$W$4:$X$9,2,FALSE),"")</f>
        <v/>
      </c>
      <c r="BQ230" s="100"/>
      <c r="BR230" s="48"/>
      <c r="BS230" s="51" t="str">
        <f>IFERROR(VLOOKUP(Book1345234[[#This Row],[Environmental Benefit Ranking]],'Data for Pull-down'!$Y$4:$Z$9,2,FALSE),"")</f>
        <v/>
      </c>
      <c r="BT230" s="100"/>
      <c r="BU230" s="52"/>
      <c r="BV230" s="51" t="str">
        <f>IFERROR(VLOOKUP(Book1345234[[#This Row],[Environmental Impact Ranking]],'Data for Pull-down'!$AA$4:$AB$9,2,FALSE),"")</f>
        <v/>
      </c>
      <c r="BW230" s="117"/>
      <c r="BX230" s="123"/>
      <c r="BY230" s="48"/>
      <c r="BZ230" s="51" t="str">
        <f>IFERROR(VLOOKUP(Book1345234[[#This Row],[Mobility Ranking]],'Data for Pull-down'!$AC$4:$AD$9,2,FALSE),"")</f>
        <v/>
      </c>
      <c r="CA230" s="117"/>
      <c r="CB230" s="48"/>
      <c r="CC230" s="51" t="str">
        <f>IFERROR(VLOOKUP(Book1345234[[#This Row],[Regional Ranking]],'Data for Pull-down'!$AE$4:$AF$9,2,FALSE),"")</f>
        <v/>
      </c>
    </row>
    <row r="231" spans="1:81">
      <c r="A231" s="164"/>
      <c r="B231" s="142"/>
      <c r="C231" s="143">
        <f>Book1345234[[#This Row],[FMP]]*2</f>
        <v>0</v>
      </c>
      <c r="D231" s="43"/>
      <c r="E231" s="43"/>
      <c r="F231" s="52"/>
      <c r="G231" s="48"/>
      <c r="H231" s="48"/>
      <c r="I231" s="48"/>
      <c r="J231" s="48"/>
      <c r="K231" s="45" t="str">
        <f>IFERROR(Book1345234[[#This Row],[Project Cost]]/Book1345234[[#This Row],['# of Structures Removed from 1% Annual Chance FP]],"")</f>
        <v/>
      </c>
      <c r="L231" s="48"/>
      <c r="M231" s="48"/>
      <c r="N231" s="45"/>
      <c r="O231" s="156"/>
      <c r="P231" s="125"/>
      <c r="Q231" s="52"/>
      <c r="R231" s="48"/>
      <c r="S231" s="51" t="str">
        <f>IFERROR(VLOOKUP(Book1345234[[#This Row],[ Severity Ranking: Pre-Project Average Depth of Flooding (100-year)]],'Data for Pull-down'!$A$4:$B$9,2,FALSE),"")</f>
        <v/>
      </c>
      <c r="T231" s="100"/>
      <c r="U231" s="52"/>
      <c r="V231" s="52"/>
      <c r="W231" s="52"/>
      <c r="X231" s="48"/>
      <c r="Y231" s="51" t="str">
        <f>IFERROR(VLOOKUP(Book1345234[[#This Row],[Severity Ranking: Community Need (% Population)]],'Data for Pull-down'!$C$4:$D$9,2,FALSE),"")</f>
        <v/>
      </c>
      <c r="Z231" s="99"/>
      <c r="AA231" s="45"/>
      <c r="AB231" s="48"/>
      <c r="AC231" s="51" t="str">
        <f>IFERROR(VLOOKUP(Book1345234[[#This Row],[Flood Risk Reduction ]],'Data for Pull-down'!$E$4:$F$9,2,FALSE),"")</f>
        <v/>
      </c>
      <c r="AD231" s="99"/>
      <c r="AE231" s="118"/>
      <c r="AF231" s="52"/>
      <c r="AG231" s="52"/>
      <c r="AH231" s="48"/>
      <c r="AI231" s="51" t="str">
        <f>IFERROR(VLOOKUP(Book1345234[[#This Row],[Flood Damage Reduction]],'Data for Pull-down'!$G$4:$H$9,2,FALSE),"")</f>
        <v/>
      </c>
      <c r="AJ231" s="145"/>
      <c r="AK231" s="123"/>
      <c r="AL231" s="52"/>
      <c r="AM231" s="51" t="str">
        <f>IFERROR(VLOOKUP(Book1345234[[#This Row],[ Reduction in Critical Facilities Flood Risk]],'Data for Pull-down'!$I$5:$J$9,2,FALSE),"")</f>
        <v/>
      </c>
      <c r="AN231" s="100">
        <f>'Life and Safety Tabular Data'!L229</f>
        <v>0</v>
      </c>
      <c r="AO231" s="146"/>
      <c r="AP231" s="48"/>
      <c r="AQ231" s="51" t="str">
        <f>IFERROR(VLOOKUP(Book1345234[[#This Row],[Life and Safety Ranking (Injury/Loss of Life)]],'Data for Pull-down'!$K$4:$L$9,2,FALSE),"")</f>
        <v/>
      </c>
      <c r="AR231" s="100"/>
      <c r="AS231" s="146"/>
      <c r="AT231" s="146"/>
      <c r="AU231" s="146"/>
      <c r="AV231" s="48"/>
      <c r="AW231" s="51" t="str">
        <f>IFERROR(VLOOKUP(Book1345234[[#This Row],[Water Supply Yield Ranking]],'Data for Pull-down'!$M$4:$N$9,2,FALSE),"")</f>
        <v/>
      </c>
      <c r="AX231" s="100"/>
      <c r="AY231" s="52"/>
      <c r="AZ231" s="48"/>
      <c r="BA231" s="51" t="str">
        <f>IFERROR(VLOOKUP(Book1345234[[#This Row],[Social Vulnerability Ranking]],'Data for Pull-down'!$O$4:$P$9,2,FALSE),"")</f>
        <v/>
      </c>
      <c r="BB231" s="100"/>
      <c r="BC231" s="146"/>
      <c r="BD231" s="48"/>
      <c r="BE231" s="51" t="str">
        <f>IFERROR(VLOOKUP(Book1345234[[#This Row],[Nature-Based Solutions Ranking]],'Data for Pull-down'!$Q$4:$R$9,2,FALSE),"")</f>
        <v/>
      </c>
      <c r="BF231" s="100"/>
      <c r="BG231" s="52"/>
      <c r="BH231" s="48"/>
      <c r="BI231" s="51" t="str">
        <f>IFERROR(VLOOKUP(Book1345234[[#This Row],[Multiple Benefit Ranking]],'Data for Pull-down'!$S$4:$T$9,2,FALSE),"")</f>
        <v/>
      </c>
      <c r="BJ231" s="125"/>
      <c r="BK231" s="146"/>
      <c r="BL231" s="48"/>
      <c r="BM231" s="51" t="str">
        <f>IFERROR(VLOOKUP(Book1345234[[#This Row],[Operations and Maintenance Ranking]],'Data for Pull-down'!$U$4:$V$9,2,FALSE),"")</f>
        <v/>
      </c>
      <c r="BN231" s="100"/>
      <c r="BO231" s="48"/>
      <c r="BP231" s="51" t="str">
        <f>IFERROR(VLOOKUP(Book1345234[[#This Row],[Administrative, Regulatory and Other Obstacle Ranking]],'Data for Pull-down'!$W$4:$X$9,2,FALSE),"")</f>
        <v/>
      </c>
      <c r="BQ231" s="100"/>
      <c r="BR231" s="48"/>
      <c r="BS231" s="51" t="str">
        <f>IFERROR(VLOOKUP(Book1345234[[#This Row],[Environmental Benefit Ranking]],'Data for Pull-down'!$Y$4:$Z$9,2,FALSE),"")</f>
        <v/>
      </c>
      <c r="BT231" s="100"/>
      <c r="BU231" s="52"/>
      <c r="BV231" s="51" t="str">
        <f>IFERROR(VLOOKUP(Book1345234[[#This Row],[Environmental Impact Ranking]],'Data for Pull-down'!$AA$4:$AB$9,2,FALSE),"")</f>
        <v/>
      </c>
      <c r="BW231" s="117"/>
      <c r="BX231" s="123"/>
      <c r="BY231" s="48"/>
      <c r="BZ231" s="51" t="str">
        <f>IFERROR(VLOOKUP(Book1345234[[#This Row],[Mobility Ranking]],'Data for Pull-down'!$AC$4:$AD$9,2,FALSE),"")</f>
        <v/>
      </c>
      <c r="CA231" s="117"/>
      <c r="CB231" s="48"/>
      <c r="CC231" s="51" t="str">
        <f>IFERROR(VLOOKUP(Book1345234[[#This Row],[Regional Ranking]],'Data for Pull-down'!$AE$4:$AF$9,2,FALSE),"")</f>
        <v/>
      </c>
    </row>
    <row r="232" spans="1:81">
      <c r="A232" s="164"/>
      <c r="B232" s="142"/>
      <c r="C232" s="143">
        <f>Book1345234[[#This Row],[FMP]]*2</f>
        <v>0</v>
      </c>
      <c r="D232" s="43"/>
      <c r="E232" s="43"/>
      <c r="F232" s="52"/>
      <c r="G232" s="48"/>
      <c r="H232" s="48"/>
      <c r="I232" s="48"/>
      <c r="J232" s="48"/>
      <c r="K232" s="45" t="str">
        <f>IFERROR(Book1345234[[#This Row],[Project Cost]]/Book1345234[[#This Row],['# of Structures Removed from 1% Annual Chance FP]],"")</f>
        <v/>
      </c>
      <c r="L232" s="48"/>
      <c r="M232" s="48"/>
      <c r="N232" s="45"/>
      <c r="O232" s="156"/>
      <c r="P232" s="125"/>
      <c r="Q232" s="52"/>
      <c r="R232" s="48"/>
      <c r="S232" s="51" t="str">
        <f>IFERROR(VLOOKUP(Book1345234[[#This Row],[ Severity Ranking: Pre-Project Average Depth of Flooding (100-year)]],'Data for Pull-down'!$A$4:$B$9,2,FALSE),"")</f>
        <v/>
      </c>
      <c r="T232" s="100"/>
      <c r="U232" s="52"/>
      <c r="V232" s="52"/>
      <c r="W232" s="52"/>
      <c r="X232" s="48"/>
      <c r="Y232" s="51" t="str">
        <f>IFERROR(VLOOKUP(Book1345234[[#This Row],[Severity Ranking: Community Need (% Population)]],'Data for Pull-down'!$C$4:$D$9,2,FALSE),"")</f>
        <v/>
      </c>
      <c r="Z232" s="99"/>
      <c r="AA232" s="45"/>
      <c r="AB232" s="48"/>
      <c r="AC232" s="51" t="str">
        <f>IFERROR(VLOOKUP(Book1345234[[#This Row],[Flood Risk Reduction ]],'Data for Pull-down'!$E$4:$F$9,2,FALSE),"")</f>
        <v/>
      </c>
      <c r="AD232" s="99"/>
      <c r="AE232" s="118"/>
      <c r="AF232" s="52"/>
      <c r="AG232" s="52"/>
      <c r="AH232" s="48"/>
      <c r="AI232" s="51" t="str">
        <f>IFERROR(VLOOKUP(Book1345234[[#This Row],[Flood Damage Reduction]],'Data for Pull-down'!$G$4:$H$9,2,FALSE),"")</f>
        <v/>
      </c>
      <c r="AJ232" s="145"/>
      <c r="AK232" s="123"/>
      <c r="AL232" s="52"/>
      <c r="AM232" s="51" t="str">
        <f>IFERROR(VLOOKUP(Book1345234[[#This Row],[ Reduction in Critical Facilities Flood Risk]],'Data for Pull-down'!$I$5:$J$9,2,FALSE),"")</f>
        <v/>
      </c>
      <c r="AN232" s="100">
        <f>'Life and Safety Tabular Data'!L230</f>
        <v>0</v>
      </c>
      <c r="AO232" s="146"/>
      <c r="AP232" s="48"/>
      <c r="AQ232" s="51" t="str">
        <f>IFERROR(VLOOKUP(Book1345234[[#This Row],[Life and Safety Ranking (Injury/Loss of Life)]],'Data for Pull-down'!$K$4:$L$9,2,FALSE),"")</f>
        <v/>
      </c>
      <c r="AR232" s="100"/>
      <c r="AS232" s="146"/>
      <c r="AT232" s="146"/>
      <c r="AU232" s="146"/>
      <c r="AV232" s="48"/>
      <c r="AW232" s="51" t="str">
        <f>IFERROR(VLOOKUP(Book1345234[[#This Row],[Water Supply Yield Ranking]],'Data for Pull-down'!$M$4:$N$9,2,FALSE),"")</f>
        <v/>
      </c>
      <c r="AX232" s="100"/>
      <c r="AY232" s="52"/>
      <c r="AZ232" s="48"/>
      <c r="BA232" s="51" t="str">
        <f>IFERROR(VLOOKUP(Book1345234[[#This Row],[Social Vulnerability Ranking]],'Data for Pull-down'!$O$4:$P$9,2,FALSE),"")</f>
        <v/>
      </c>
      <c r="BB232" s="100"/>
      <c r="BC232" s="146"/>
      <c r="BD232" s="48"/>
      <c r="BE232" s="51" t="str">
        <f>IFERROR(VLOOKUP(Book1345234[[#This Row],[Nature-Based Solutions Ranking]],'Data for Pull-down'!$Q$4:$R$9,2,FALSE),"")</f>
        <v/>
      </c>
      <c r="BF232" s="100"/>
      <c r="BG232" s="52"/>
      <c r="BH232" s="48"/>
      <c r="BI232" s="51" t="str">
        <f>IFERROR(VLOOKUP(Book1345234[[#This Row],[Multiple Benefit Ranking]],'Data for Pull-down'!$S$4:$T$9,2,FALSE),"")</f>
        <v/>
      </c>
      <c r="BJ232" s="125"/>
      <c r="BK232" s="146"/>
      <c r="BL232" s="48"/>
      <c r="BM232" s="51" t="str">
        <f>IFERROR(VLOOKUP(Book1345234[[#This Row],[Operations and Maintenance Ranking]],'Data for Pull-down'!$U$4:$V$9,2,FALSE),"")</f>
        <v/>
      </c>
      <c r="BN232" s="100"/>
      <c r="BO232" s="48"/>
      <c r="BP232" s="51" t="str">
        <f>IFERROR(VLOOKUP(Book1345234[[#This Row],[Administrative, Regulatory and Other Obstacle Ranking]],'Data for Pull-down'!$W$4:$X$9,2,FALSE),"")</f>
        <v/>
      </c>
      <c r="BQ232" s="100"/>
      <c r="BR232" s="48"/>
      <c r="BS232" s="51" t="str">
        <f>IFERROR(VLOOKUP(Book1345234[[#This Row],[Environmental Benefit Ranking]],'Data for Pull-down'!$Y$4:$Z$9,2,FALSE),"")</f>
        <v/>
      </c>
      <c r="BT232" s="100"/>
      <c r="BU232" s="52"/>
      <c r="BV232" s="51" t="str">
        <f>IFERROR(VLOOKUP(Book1345234[[#This Row],[Environmental Impact Ranking]],'Data for Pull-down'!$AA$4:$AB$9,2,FALSE),"")</f>
        <v/>
      </c>
      <c r="BW232" s="117"/>
      <c r="BX232" s="123"/>
      <c r="BY232" s="48"/>
      <c r="BZ232" s="51" t="str">
        <f>IFERROR(VLOOKUP(Book1345234[[#This Row],[Mobility Ranking]],'Data for Pull-down'!$AC$4:$AD$9,2,FALSE),"")</f>
        <v/>
      </c>
      <c r="CA232" s="117"/>
      <c r="CB232" s="48"/>
      <c r="CC232" s="51" t="str">
        <f>IFERROR(VLOOKUP(Book1345234[[#This Row],[Regional Ranking]],'Data for Pull-down'!$AE$4:$AF$9,2,FALSE),"")</f>
        <v/>
      </c>
    </row>
    <row r="233" spans="1:81">
      <c r="A233" s="164"/>
      <c r="B233" s="142"/>
      <c r="C233" s="143">
        <f>Book1345234[[#This Row],[FMP]]*2</f>
        <v>0</v>
      </c>
      <c r="D233" s="43"/>
      <c r="E233" s="43"/>
      <c r="F233" s="52"/>
      <c r="G233" s="48"/>
      <c r="H233" s="48"/>
      <c r="I233" s="48"/>
      <c r="J233" s="48"/>
      <c r="K233" s="45" t="str">
        <f>IFERROR(Book1345234[[#This Row],[Project Cost]]/Book1345234[[#This Row],['# of Structures Removed from 1% Annual Chance FP]],"")</f>
        <v/>
      </c>
      <c r="L233" s="48"/>
      <c r="M233" s="48"/>
      <c r="N233" s="45"/>
      <c r="O233" s="156"/>
      <c r="P233" s="125"/>
      <c r="Q233" s="52"/>
      <c r="R233" s="48"/>
      <c r="S233" s="51" t="str">
        <f>IFERROR(VLOOKUP(Book1345234[[#This Row],[ Severity Ranking: Pre-Project Average Depth of Flooding (100-year)]],'Data for Pull-down'!$A$4:$B$9,2,FALSE),"")</f>
        <v/>
      </c>
      <c r="T233" s="100"/>
      <c r="U233" s="52"/>
      <c r="V233" s="52"/>
      <c r="W233" s="52"/>
      <c r="X233" s="48"/>
      <c r="Y233" s="51" t="str">
        <f>IFERROR(VLOOKUP(Book1345234[[#This Row],[Severity Ranking: Community Need (% Population)]],'Data for Pull-down'!$C$4:$D$9,2,FALSE),"")</f>
        <v/>
      </c>
      <c r="Z233" s="99"/>
      <c r="AA233" s="45"/>
      <c r="AB233" s="48"/>
      <c r="AC233" s="51" t="str">
        <f>IFERROR(VLOOKUP(Book1345234[[#This Row],[Flood Risk Reduction ]],'Data for Pull-down'!$E$4:$F$9,2,FALSE),"")</f>
        <v/>
      </c>
      <c r="AD233" s="99"/>
      <c r="AE233" s="118"/>
      <c r="AF233" s="52"/>
      <c r="AG233" s="52"/>
      <c r="AH233" s="48"/>
      <c r="AI233" s="51" t="str">
        <f>IFERROR(VLOOKUP(Book1345234[[#This Row],[Flood Damage Reduction]],'Data for Pull-down'!$G$4:$H$9,2,FALSE),"")</f>
        <v/>
      </c>
      <c r="AJ233" s="145"/>
      <c r="AK233" s="123"/>
      <c r="AL233" s="52"/>
      <c r="AM233" s="51" t="str">
        <f>IFERROR(VLOOKUP(Book1345234[[#This Row],[ Reduction in Critical Facilities Flood Risk]],'Data for Pull-down'!$I$5:$J$9,2,FALSE),"")</f>
        <v/>
      </c>
      <c r="AN233" s="100">
        <f>'Life and Safety Tabular Data'!L231</f>
        <v>0</v>
      </c>
      <c r="AO233" s="146"/>
      <c r="AP233" s="48"/>
      <c r="AQ233" s="51" t="str">
        <f>IFERROR(VLOOKUP(Book1345234[[#This Row],[Life and Safety Ranking (Injury/Loss of Life)]],'Data for Pull-down'!$K$4:$L$9,2,FALSE),"")</f>
        <v/>
      </c>
      <c r="AR233" s="100"/>
      <c r="AS233" s="146"/>
      <c r="AT233" s="146"/>
      <c r="AU233" s="146"/>
      <c r="AV233" s="48"/>
      <c r="AW233" s="51" t="str">
        <f>IFERROR(VLOOKUP(Book1345234[[#This Row],[Water Supply Yield Ranking]],'Data for Pull-down'!$M$4:$N$9,2,FALSE),"")</f>
        <v/>
      </c>
      <c r="AX233" s="100"/>
      <c r="AY233" s="52"/>
      <c r="AZ233" s="48"/>
      <c r="BA233" s="51" t="str">
        <f>IFERROR(VLOOKUP(Book1345234[[#This Row],[Social Vulnerability Ranking]],'Data for Pull-down'!$O$4:$P$9,2,FALSE),"")</f>
        <v/>
      </c>
      <c r="BB233" s="100"/>
      <c r="BC233" s="146"/>
      <c r="BD233" s="48"/>
      <c r="BE233" s="51" t="str">
        <f>IFERROR(VLOOKUP(Book1345234[[#This Row],[Nature-Based Solutions Ranking]],'Data for Pull-down'!$Q$4:$R$9,2,FALSE),"")</f>
        <v/>
      </c>
      <c r="BF233" s="100"/>
      <c r="BG233" s="52"/>
      <c r="BH233" s="48"/>
      <c r="BI233" s="51" t="str">
        <f>IFERROR(VLOOKUP(Book1345234[[#This Row],[Multiple Benefit Ranking]],'Data for Pull-down'!$S$4:$T$9,2,FALSE),"")</f>
        <v/>
      </c>
      <c r="BJ233" s="125"/>
      <c r="BK233" s="146"/>
      <c r="BL233" s="48"/>
      <c r="BM233" s="51" t="str">
        <f>IFERROR(VLOOKUP(Book1345234[[#This Row],[Operations and Maintenance Ranking]],'Data for Pull-down'!$U$4:$V$9,2,FALSE),"")</f>
        <v/>
      </c>
      <c r="BN233" s="100"/>
      <c r="BO233" s="48"/>
      <c r="BP233" s="51" t="str">
        <f>IFERROR(VLOOKUP(Book1345234[[#This Row],[Administrative, Regulatory and Other Obstacle Ranking]],'Data for Pull-down'!$W$4:$X$9,2,FALSE),"")</f>
        <v/>
      </c>
      <c r="BQ233" s="100"/>
      <c r="BR233" s="48"/>
      <c r="BS233" s="51" t="str">
        <f>IFERROR(VLOOKUP(Book1345234[[#This Row],[Environmental Benefit Ranking]],'Data for Pull-down'!$Y$4:$Z$9,2,FALSE),"")</f>
        <v/>
      </c>
      <c r="BT233" s="100"/>
      <c r="BU233" s="52"/>
      <c r="BV233" s="51" t="str">
        <f>IFERROR(VLOOKUP(Book1345234[[#This Row],[Environmental Impact Ranking]],'Data for Pull-down'!$AA$4:$AB$9,2,FALSE),"")</f>
        <v/>
      </c>
      <c r="BW233" s="117"/>
      <c r="BX233" s="123"/>
      <c r="BY233" s="48"/>
      <c r="BZ233" s="51" t="str">
        <f>IFERROR(VLOOKUP(Book1345234[[#This Row],[Mobility Ranking]],'Data for Pull-down'!$AC$4:$AD$9,2,FALSE),"")</f>
        <v/>
      </c>
      <c r="CA233" s="117"/>
      <c r="CB233" s="48"/>
      <c r="CC233" s="51" t="str">
        <f>IFERROR(VLOOKUP(Book1345234[[#This Row],[Regional Ranking]],'Data for Pull-down'!$AE$4:$AF$9,2,FALSE),"")</f>
        <v/>
      </c>
    </row>
    <row r="234" spans="1:81">
      <c r="A234" s="164"/>
      <c r="B234" s="142"/>
      <c r="C234" s="143">
        <f>Book1345234[[#This Row],[FMP]]*2</f>
        <v>0</v>
      </c>
      <c r="D234" s="43"/>
      <c r="E234" s="43"/>
      <c r="F234" s="52"/>
      <c r="G234" s="48"/>
      <c r="H234" s="48"/>
      <c r="I234" s="48"/>
      <c r="J234" s="48"/>
      <c r="K234" s="45" t="str">
        <f>IFERROR(Book1345234[[#This Row],[Project Cost]]/Book1345234[[#This Row],['# of Structures Removed from 1% Annual Chance FP]],"")</f>
        <v/>
      </c>
      <c r="L234" s="48"/>
      <c r="M234" s="48"/>
      <c r="N234" s="45"/>
      <c r="O234" s="156"/>
      <c r="P234" s="125"/>
      <c r="Q234" s="52"/>
      <c r="R234" s="48"/>
      <c r="S234" s="51" t="str">
        <f>IFERROR(VLOOKUP(Book1345234[[#This Row],[ Severity Ranking: Pre-Project Average Depth of Flooding (100-year)]],'Data for Pull-down'!$A$4:$B$9,2,FALSE),"")</f>
        <v/>
      </c>
      <c r="T234" s="100"/>
      <c r="U234" s="52"/>
      <c r="V234" s="52"/>
      <c r="W234" s="52"/>
      <c r="X234" s="48"/>
      <c r="Y234" s="51" t="str">
        <f>IFERROR(VLOOKUP(Book1345234[[#This Row],[Severity Ranking: Community Need (% Population)]],'Data for Pull-down'!$C$4:$D$9,2,FALSE),"")</f>
        <v/>
      </c>
      <c r="Z234" s="99"/>
      <c r="AA234" s="45"/>
      <c r="AB234" s="48"/>
      <c r="AC234" s="51" t="str">
        <f>IFERROR(VLOOKUP(Book1345234[[#This Row],[Flood Risk Reduction ]],'Data for Pull-down'!$E$4:$F$9,2,FALSE),"")</f>
        <v/>
      </c>
      <c r="AD234" s="99"/>
      <c r="AE234" s="118"/>
      <c r="AF234" s="52"/>
      <c r="AG234" s="52"/>
      <c r="AH234" s="48"/>
      <c r="AI234" s="51" t="str">
        <f>IFERROR(VLOOKUP(Book1345234[[#This Row],[Flood Damage Reduction]],'Data for Pull-down'!$G$4:$H$9,2,FALSE),"")</f>
        <v/>
      </c>
      <c r="AJ234" s="145"/>
      <c r="AK234" s="123"/>
      <c r="AL234" s="52"/>
      <c r="AM234" s="51" t="str">
        <f>IFERROR(VLOOKUP(Book1345234[[#This Row],[ Reduction in Critical Facilities Flood Risk]],'Data for Pull-down'!$I$5:$J$9,2,FALSE),"")</f>
        <v/>
      </c>
      <c r="AN234" s="100">
        <f>'Life and Safety Tabular Data'!L232</f>
        <v>0</v>
      </c>
      <c r="AO234" s="146"/>
      <c r="AP234" s="48"/>
      <c r="AQ234" s="51" t="str">
        <f>IFERROR(VLOOKUP(Book1345234[[#This Row],[Life and Safety Ranking (Injury/Loss of Life)]],'Data for Pull-down'!$K$4:$L$9,2,FALSE),"")</f>
        <v/>
      </c>
      <c r="AR234" s="100"/>
      <c r="AS234" s="146"/>
      <c r="AT234" s="146"/>
      <c r="AU234" s="146"/>
      <c r="AV234" s="48"/>
      <c r="AW234" s="51" t="str">
        <f>IFERROR(VLOOKUP(Book1345234[[#This Row],[Water Supply Yield Ranking]],'Data for Pull-down'!$M$4:$N$9,2,FALSE),"")</f>
        <v/>
      </c>
      <c r="AX234" s="100"/>
      <c r="AY234" s="52"/>
      <c r="AZ234" s="48"/>
      <c r="BA234" s="51" t="str">
        <f>IFERROR(VLOOKUP(Book1345234[[#This Row],[Social Vulnerability Ranking]],'Data for Pull-down'!$O$4:$P$9,2,FALSE),"")</f>
        <v/>
      </c>
      <c r="BB234" s="100"/>
      <c r="BC234" s="146"/>
      <c r="BD234" s="48"/>
      <c r="BE234" s="51" t="str">
        <f>IFERROR(VLOOKUP(Book1345234[[#This Row],[Nature-Based Solutions Ranking]],'Data for Pull-down'!$Q$4:$R$9,2,FALSE),"")</f>
        <v/>
      </c>
      <c r="BF234" s="100"/>
      <c r="BG234" s="52"/>
      <c r="BH234" s="48"/>
      <c r="BI234" s="51" t="str">
        <f>IFERROR(VLOOKUP(Book1345234[[#This Row],[Multiple Benefit Ranking]],'Data for Pull-down'!$S$4:$T$9,2,FALSE),"")</f>
        <v/>
      </c>
      <c r="BJ234" s="125"/>
      <c r="BK234" s="146"/>
      <c r="BL234" s="48"/>
      <c r="BM234" s="51" t="str">
        <f>IFERROR(VLOOKUP(Book1345234[[#This Row],[Operations and Maintenance Ranking]],'Data for Pull-down'!$U$4:$V$9,2,FALSE),"")</f>
        <v/>
      </c>
      <c r="BN234" s="100"/>
      <c r="BO234" s="48"/>
      <c r="BP234" s="51" t="str">
        <f>IFERROR(VLOOKUP(Book1345234[[#This Row],[Administrative, Regulatory and Other Obstacle Ranking]],'Data for Pull-down'!$W$4:$X$9,2,FALSE),"")</f>
        <v/>
      </c>
      <c r="BQ234" s="100"/>
      <c r="BR234" s="48"/>
      <c r="BS234" s="51" t="str">
        <f>IFERROR(VLOOKUP(Book1345234[[#This Row],[Environmental Benefit Ranking]],'Data for Pull-down'!$Y$4:$Z$9,2,FALSE),"")</f>
        <v/>
      </c>
      <c r="BT234" s="100"/>
      <c r="BU234" s="52"/>
      <c r="BV234" s="51" t="str">
        <f>IFERROR(VLOOKUP(Book1345234[[#This Row],[Environmental Impact Ranking]],'Data for Pull-down'!$AA$4:$AB$9,2,FALSE),"")</f>
        <v/>
      </c>
      <c r="BW234" s="117"/>
      <c r="BX234" s="123"/>
      <c r="BY234" s="48"/>
      <c r="BZ234" s="51" t="str">
        <f>IFERROR(VLOOKUP(Book1345234[[#This Row],[Mobility Ranking]],'Data for Pull-down'!$AC$4:$AD$9,2,FALSE),"")</f>
        <v/>
      </c>
      <c r="CA234" s="117"/>
      <c r="CB234" s="48"/>
      <c r="CC234" s="51" t="str">
        <f>IFERROR(VLOOKUP(Book1345234[[#This Row],[Regional Ranking]],'Data for Pull-down'!$AE$4:$AF$9,2,FALSE),"")</f>
        <v/>
      </c>
    </row>
    <row r="235" spans="1:81">
      <c r="A235" s="164"/>
      <c r="B235" s="142"/>
      <c r="C235" s="143">
        <f>Book1345234[[#This Row],[FMP]]*2</f>
        <v>0</v>
      </c>
      <c r="D235" s="43"/>
      <c r="E235" s="43"/>
      <c r="F235" s="52"/>
      <c r="G235" s="48"/>
      <c r="H235" s="48"/>
      <c r="I235" s="48"/>
      <c r="J235" s="48"/>
      <c r="K235" s="45" t="str">
        <f>IFERROR(Book1345234[[#This Row],[Project Cost]]/Book1345234[[#This Row],['# of Structures Removed from 1% Annual Chance FP]],"")</f>
        <v/>
      </c>
      <c r="L235" s="48"/>
      <c r="M235" s="48"/>
      <c r="N235" s="45"/>
      <c r="O235" s="156"/>
      <c r="P235" s="125"/>
      <c r="Q235" s="52"/>
      <c r="R235" s="48"/>
      <c r="S235" s="51" t="str">
        <f>IFERROR(VLOOKUP(Book1345234[[#This Row],[ Severity Ranking: Pre-Project Average Depth of Flooding (100-year)]],'Data for Pull-down'!$A$4:$B$9,2,FALSE),"")</f>
        <v/>
      </c>
      <c r="T235" s="100"/>
      <c r="U235" s="52"/>
      <c r="V235" s="52"/>
      <c r="W235" s="52"/>
      <c r="X235" s="48"/>
      <c r="Y235" s="51" t="str">
        <f>IFERROR(VLOOKUP(Book1345234[[#This Row],[Severity Ranking: Community Need (% Population)]],'Data for Pull-down'!$C$4:$D$9,2,FALSE),"")</f>
        <v/>
      </c>
      <c r="Z235" s="99"/>
      <c r="AA235" s="45"/>
      <c r="AB235" s="48"/>
      <c r="AC235" s="51" t="str">
        <f>IFERROR(VLOOKUP(Book1345234[[#This Row],[Flood Risk Reduction ]],'Data for Pull-down'!$E$4:$F$9,2,FALSE),"")</f>
        <v/>
      </c>
      <c r="AD235" s="99"/>
      <c r="AE235" s="118"/>
      <c r="AF235" s="52"/>
      <c r="AG235" s="52"/>
      <c r="AH235" s="48"/>
      <c r="AI235" s="51" t="str">
        <f>IFERROR(VLOOKUP(Book1345234[[#This Row],[Flood Damage Reduction]],'Data for Pull-down'!$G$4:$H$9,2,FALSE),"")</f>
        <v/>
      </c>
      <c r="AJ235" s="145"/>
      <c r="AK235" s="123"/>
      <c r="AL235" s="52"/>
      <c r="AM235" s="51" t="str">
        <f>IFERROR(VLOOKUP(Book1345234[[#This Row],[ Reduction in Critical Facilities Flood Risk]],'Data for Pull-down'!$I$5:$J$9,2,FALSE),"")</f>
        <v/>
      </c>
      <c r="AN235" s="100">
        <f>'Life and Safety Tabular Data'!L233</f>
        <v>0</v>
      </c>
      <c r="AO235" s="146"/>
      <c r="AP235" s="48"/>
      <c r="AQ235" s="51" t="str">
        <f>IFERROR(VLOOKUP(Book1345234[[#This Row],[Life and Safety Ranking (Injury/Loss of Life)]],'Data for Pull-down'!$K$4:$L$9,2,FALSE),"")</f>
        <v/>
      </c>
      <c r="AR235" s="100"/>
      <c r="AS235" s="146"/>
      <c r="AT235" s="146"/>
      <c r="AU235" s="146"/>
      <c r="AV235" s="48"/>
      <c r="AW235" s="51" t="str">
        <f>IFERROR(VLOOKUP(Book1345234[[#This Row],[Water Supply Yield Ranking]],'Data for Pull-down'!$M$4:$N$9,2,FALSE),"")</f>
        <v/>
      </c>
      <c r="AX235" s="100"/>
      <c r="AY235" s="52"/>
      <c r="AZ235" s="48"/>
      <c r="BA235" s="51" t="str">
        <f>IFERROR(VLOOKUP(Book1345234[[#This Row],[Social Vulnerability Ranking]],'Data for Pull-down'!$O$4:$P$9,2,FALSE),"")</f>
        <v/>
      </c>
      <c r="BB235" s="100"/>
      <c r="BC235" s="146"/>
      <c r="BD235" s="48"/>
      <c r="BE235" s="51" t="str">
        <f>IFERROR(VLOOKUP(Book1345234[[#This Row],[Nature-Based Solutions Ranking]],'Data for Pull-down'!$Q$4:$R$9,2,FALSE),"")</f>
        <v/>
      </c>
      <c r="BF235" s="100"/>
      <c r="BG235" s="52"/>
      <c r="BH235" s="48"/>
      <c r="BI235" s="51" t="str">
        <f>IFERROR(VLOOKUP(Book1345234[[#This Row],[Multiple Benefit Ranking]],'Data for Pull-down'!$S$4:$T$9,2,FALSE),"")</f>
        <v/>
      </c>
      <c r="BJ235" s="125"/>
      <c r="BK235" s="146"/>
      <c r="BL235" s="48"/>
      <c r="BM235" s="51" t="str">
        <f>IFERROR(VLOOKUP(Book1345234[[#This Row],[Operations and Maintenance Ranking]],'Data for Pull-down'!$U$4:$V$9,2,FALSE),"")</f>
        <v/>
      </c>
      <c r="BN235" s="100"/>
      <c r="BO235" s="48"/>
      <c r="BP235" s="51" t="str">
        <f>IFERROR(VLOOKUP(Book1345234[[#This Row],[Administrative, Regulatory and Other Obstacle Ranking]],'Data for Pull-down'!$W$4:$X$9,2,FALSE),"")</f>
        <v/>
      </c>
      <c r="BQ235" s="100"/>
      <c r="BR235" s="48"/>
      <c r="BS235" s="51" t="str">
        <f>IFERROR(VLOOKUP(Book1345234[[#This Row],[Environmental Benefit Ranking]],'Data for Pull-down'!$Y$4:$Z$9,2,FALSE),"")</f>
        <v/>
      </c>
      <c r="BT235" s="100"/>
      <c r="BU235" s="52"/>
      <c r="BV235" s="51" t="str">
        <f>IFERROR(VLOOKUP(Book1345234[[#This Row],[Environmental Impact Ranking]],'Data for Pull-down'!$AA$4:$AB$9,2,FALSE),"")</f>
        <v/>
      </c>
      <c r="BW235" s="117"/>
      <c r="BX235" s="123"/>
      <c r="BY235" s="48"/>
      <c r="BZ235" s="51" t="str">
        <f>IFERROR(VLOOKUP(Book1345234[[#This Row],[Mobility Ranking]],'Data for Pull-down'!$AC$4:$AD$9,2,FALSE),"")</f>
        <v/>
      </c>
      <c r="CA235" s="117"/>
      <c r="CB235" s="48"/>
      <c r="CC235" s="51" t="str">
        <f>IFERROR(VLOOKUP(Book1345234[[#This Row],[Regional Ranking]],'Data for Pull-down'!$AE$4:$AF$9,2,FALSE),"")</f>
        <v/>
      </c>
    </row>
    <row r="236" spans="1:81">
      <c r="A236" s="164"/>
      <c r="B236" s="142"/>
      <c r="C236" s="143">
        <f>Book1345234[[#This Row],[FMP]]*2</f>
        <v>0</v>
      </c>
      <c r="D236" s="43"/>
      <c r="E236" s="43"/>
      <c r="F236" s="52"/>
      <c r="G236" s="48"/>
      <c r="H236" s="48"/>
      <c r="I236" s="48"/>
      <c r="J236" s="48"/>
      <c r="K236" s="45" t="str">
        <f>IFERROR(Book1345234[[#This Row],[Project Cost]]/Book1345234[[#This Row],['# of Structures Removed from 1% Annual Chance FP]],"")</f>
        <v/>
      </c>
      <c r="L236" s="48"/>
      <c r="M236" s="48"/>
      <c r="N236" s="45"/>
      <c r="O236" s="156"/>
      <c r="P236" s="125"/>
      <c r="Q236" s="52"/>
      <c r="R236" s="48"/>
      <c r="S236" s="51" t="str">
        <f>IFERROR(VLOOKUP(Book1345234[[#This Row],[ Severity Ranking: Pre-Project Average Depth of Flooding (100-year)]],'Data for Pull-down'!$A$4:$B$9,2,FALSE),"")</f>
        <v/>
      </c>
      <c r="T236" s="100"/>
      <c r="U236" s="52"/>
      <c r="V236" s="52"/>
      <c r="W236" s="52"/>
      <c r="X236" s="48"/>
      <c r="Y236" s="51" t="str">
        <f>IFERROR(VLOOKUP(Book1345234[[#This Row],[Severity Ranking: Community Need (% Population)]],'Data for Pull-down'!$C$4:$D$9,2,FALSE),"")</f>
        <v/>
      </c>
      <c r="Z236" s="99"/>
      <c r="AA236" s="45"/>
      <c r="AB236" s="48"/>
      <c r="AC236" s="51" t="str">
        <f>IFERROR(VLOOKUP(Book1345234[[#This Row],[Flood Risk Reduction ]],'Data for Pull-down'!$E$4:$F$9,2,FALSE),"")</f>
        <v/>
      </c>
      <c r="AD236" s="99"/>
      <c r="AE236" s="118"/>
      <c r="AF236" s="52"/>
      <c r="AG236" s="52"/>
      <c r="AH236" s="48"/>
      <c r="AI236" s="51" t="str">
        <f>IFERROR(VLOOKUP(Book1345234[[#This Row],[Flood Damage Reduction]],'Data for Pull-down'!$G$4:$H$9,2,FALSE),"")</f>
        <v/>
      </c>
      <c r="AJ236" s="145"/>
      <c r="AK236" s="123"/>
      <c r="AL236" s="52"/>
      <c r="AM236" s="51" t="str">
        <f>IFERROR(VLOOKUP(Book1345234[[#This Row],[ Reduction in Critical Facilities Flood Risk]],'Data for Pull-down'!$I$5:$J$9,2,FALSE),"")</f>
        <v/>
      </c>
      <c r="AN236" s="100">
        <f>'Life and Safety Tabular Data'!L234</f>
        <v>0</v>
      </c>
      <c r="AO236" s="146"/>
      <c r="AP236" s="48"/>
      <c r="AQ236" s="51" t="str">
        <f>IFERROR(VLOOKUP(Book1345234[[#This Row],[Life and Safety Ranking (Injury/Loss of Life)]],'Data for Pull-down'!$K$4:$L$9,2,FALSE),"")</f>
        <v/>
      </c>
      <c r="AR236" s="100"/>
      <c r="AS236" s="146"/>
      <c r="AT236" s="146"/>
      <c r="AU236" s="146"/>
      <c r="AV236" s="48"/>
      <c r="AW236" s="51" t="str">
        <f>IFERROR(VLOOKUP(Book1345234[[#This Row],[Water Supply Yield Ranking]],'Data for Pull-down'!$M$4:$N$9,2,FALSE),"")</f>
        <v/>
      </c>
      <c r="AX236" s="100"/>
      <c r="AY236" s="52"/>
      <c r="AZ236" s="48"/>
      <c r="BA236" s="51" t="str">
        <f>IFERROR(VLOOKUP(Book1345234[[#This Row],[Social Vulnerability Ranking]],'Data for Pull-down'!$O$4:$P$9,2,FALSE),"")</f>
        <v/>
      </c>
      <c r="BB236" s="100"/>
      <c r="BC236" s="146"/>
      <c r="BD236" s="48"/>
      <c r="BE236" s="51" t="str">
        <f>IFERROR(VLOOKUP(Book1345234[[#This Row],[Nature-Based Solutions Ranking]],'Data for Pull-down'!$Q$4:$R$9,2,FALSE),"")</f>
        <v/>
      </c>
      <c r="BF236" s="100"/>
      <c r="BG236" s="52"/>
      <c r="BH236" s="48"/>
      <c r="BI236" s="51" t="str">
        <f>IFERROR(VLOOKUP(Book1345234[[#This Row],[Multiple Benefit Ranking]],'Data for Pull-down'!$S$4:$T$9,2,FALSE),"")</f>
        <v/>
      </c>
      <c r="BJ236" s="125"/>
      <c r="BK236" s="146"/>
      <c r="BL236" s="48"/>
      <c r="BM236" s="51" t="str">
        <f>IFERROR(VLOOKUP(Book1345234[[#This Row],[Operations and Maintenance Ranking]],'Data for Pull-down'!$U$4:$V$9,2,FALSE),"")</f>
        <v/>
      </c>
      <c r="BN236" s="100"/>
      <c r="BO236" s="48"/>
      <c r="BP236" s="51" t="str">
        <f>IFERROR(VLOOKUP(Book1345234[[#This Row],[Administrative, Regulatory and Other Obstacle Ranking]],'Data for Pull-down'!$W$4:$X$9,2,FALSE),"")</f>
        <v/>
      </c>
      <c r="BQ236" s="100"/>
      <c r="BR236" s="48"/>
      <c r="BS236" s="51" t="str">
        <f>IFERROR(VLOOKUP(Book1345234[[#This Row],[Environmental Benefit Ranking]],'Data for Pull-down'!$Y$4:$Z$9,2,FALSE),"")</f>
        <v/>
      </c>
      <c r="BT236" s="100"/>
      <c r="BU236" s="52"/>
      <c r="BV236" s="51" t="str">
        <f>IFERROR(VLOOKUP(Book1345234[[#This Row],[Environmental Impact Ranking]],'Data for Pull-down'!$AA$4:$AB$9,2,FALSE),"")</f>
        <v/>
      </c>
      <c r="BW236" s="117"/>
      <c r="BX236" s="123"/>
      <c r="BY236" s="48"/>
      <c r="BZ236" s="51" t="str">
        <f>IFERROR(VLOOKUP(Book1345234[[#This Row],[Mobility Ranking]],'Data for Pull-down'!$AC$4:$AD$9,2,FALSE),"")</f>
        <v/>
      </c>
      <c r="CA236" s="117"/>
      <c r="CB236" s="48"/>
      <c r="CC236" s="51" t="str">
        <f>IFERROR(VLOOKUP(Book1345234[[#This Row],[Regional Ranking]],'Data for Pull-down'!$AE$4:$AF$9,2,FALSE),"")</f>
        <v/>
      </c>
    </row>
    <row r="237" spans="1:81">
      <c r="A237" s="164"/>
      <c r="B237" s="142"/>
      <c r="C237" s="143">
        <f>Book1345234[[#This Row],[FMP]]*2</f>
        <v>0</v>
      </c>
      <c r="D237" s="43"/>
      <c r="E237" s="43"/>
      <c r="F237" s="52"/>
      <c r="G237" s="48"/>
      <c r="H237" s="48"/>
      <c r="I237" s="48"/>
      <c r="J237" s="48"/>
      <c r="K237" s="45" t="str">
        <f>IFERROR(Book1345234[[#This Row],[Project Cost]]/Book1345234[[#This Row],['# of Structures Removed from 1% Annual Chance FP]],"")</f>
        <v/>
      </c>
      <c r="L237" s="48"/>
      <c r="M237" s="48"/>
      <c r="N237" s="45"/>
      <c r="O237" s="156"/>
      <c r="P237" s="125"/>
      <c r="Q237" s="52"/>
      <c r="R237" s="48"/>
      <c r="S237" s="51" t="str">
        <f>IFERROR(VLOOKUP(Book1345234[[#This Row],[ Severity Ranking: Pre-Project Average Depth of Flooding (100-year)]],'Data for Pull-down'!$A$4:$B$9,2,FALSE),"")</f>
        <v/>
      </c>
      <c r="T237" s="100"/>
      <c r="U237" s="52"/>
      <c r="V237" s="52"/>
      <c r="W237" s="52"/>
      <c r="X237" s="48"/>
      <c r="Y237" s="51" t="str">
        <f>IFERROR(VLOOKUP(Book1345234[[#This Row],[Severity Ranking: Community Need (% Population)]],'Data for Pull-down'!$C$4:$D$9,2,FALSE),"")</f>
        <v/>
      </c>
      <c r="Z237" s="99"/>
      <c r="AA237" s="45"/>
      <c r="AB237" s="48"/>
      <c r="AC237" s="51" t="str">
        <f>IFERROR(VLOOKUP(Book1345234[[#This Row],[Flood Risk Reduction ]],'Data for Pull-down'!$E$4:$F$9,2,FALSE),"")</f>
        <v/>
      </c>
      <c r="AD237" s="99"/>
      <c r="AE237" s="118"/>
      <c r="AF237" s="52"/>
      <c r="AG237" s="52"/>
      <c r="AH237" s="48"/>
      <c r="AI237" s="51" t="str">
        <f>IFERROR(VLOOKUP(Book1345234[[#This Row],[Flood Damage Reduction]],'Data for Pull-down'!$G$4:$H$9,2,FALSE),"")</f>
        <v/>
      </c>
      <c r="AJ237" s="145"/>
      <c r="AK237" s="123"/>
      <c r="AL237" s="52"/>
      <c r="AM237" s="51" t="str">
        <f>IFERROR(VLOOKUP(Book1345234[[#This Row],[ Reduction in Critical Facilities Flood Risk]],'Data for Pull-down'!$I$5:$J$9,2,FALSE),"")</f>
        <v/>
      </c>
      <c r="AN237" s="100">
        <f>'Life and Safety Tabular Data'!L235</f>
        <v>0</v>
      </c>
      <c r="AO237" s="146"/>
      <c r="AP237" s="48"/>
      <c r="AQ237" s="51" t="str">
        <f>IFERROR(VLOOKUP(Book1345234[[#This Row],[Life and Safety Ranking (Injury/Loss of Life)]],'Data for Pull-down'!$K$4:$L$9,2,FALSE),"")</f>
        <v/>
      </c>
      <c r="AR237" s="100"/>
      <c r="AS237" s="146"/>
      <c r="AT237" s="146"/>
      <c r="AU237" s="146"/>
      <c r="AV237" s="48"/>
      <c r="AW237" s="51" t="str">
        <f>IFERROR(VLOOKUP(Book1345234[[#This Row],[Water Supply Yield Ranking]],'Data for Pull-down'!$M$4:$N$9,2,FALSE),"")</f>
        <v/>
      </c>
      <c r="AX237" s="100"/>
      <c r="AY237" s="52"/>
      <c r="AZ237" s="48"/>
      <c r="BA237" s="51" t="str">
        <f>IFERROR(VLOOKUP(Book1345234[[#This Row],[Social Vulnerability Ranking]],'Data for Pull-down'!$O$4:$P$9,2,FALSE),"")</f>
        <v/>
      </c>
      <c r="BB237" s="100"/>
      <c r="BC237" s="146"/>
      <c r="BD237" s="48"/>
      <c r="BE237" s="51" t="str">
        <f>IFERROR(VLOOKUP(Book1345234[[#This Row],[Nature-Based Solutions Ranking]],'Data for Pull-down'!$Q$4:$R$9,2,FALSE),"")</f>
        <v/>
      </c>
      <c r="BF237" s="100"/>
      <c r="BG237" s="52"/>
      <c r="BH237" s="48"/>
      <c r="BI237" s="51" t="str">
        <f>IFERROR(VLOOKUP(Book1345234[[#This Row],[Multiple Benefit Ranking]],'Data for Pull-down'!$S$4:$T$9,2,FALSE),"")</f>
        <v/>
      </c>
      <c r="BJ237" s="125"/>
      <c r="BK237" s="146"/>
      <c r="BL237" s="48"/>
      <c r="BM237" s="51" t="str">
        <f>IFERROR(VLOOKUP(Book1345234[[#This Row],[Operations and Maintenance Ranking]],'Data for Pull-down'!$U$4:$V$9,2,FALSE),"")</f>
        <v/>
      </c>
      <c r="BN237" s="100"/>
      <c r="BO237" s="48"/>
      <c r="BP237" s="51" t="str">
        <f>IFERROR(VLOOKUP(Book1345234[[#This Row],[Administrative, Regulatory and Other Obstacle Ranking]],'Data for Pull-down'!$W$4:$X$9,2,FALSE),"")</f>
        <v/>
      </c>
      <c r="BQ237" s="100"/>
      <c r="BR237" s="48"/>
      <c r="BS237" s="51" t="str">
        <f>IFERROR(VLOOKUP(Book1345234[[#This Row],[Environmental Benefit Ranking]],'Data for Pull-down'!$Y$4:$Z$9,2,FALSE),"")</f>
        <v/>
      </c>
      <c r="BT237" s="100"/>
      <c r="BU237" s="52"/>
      <c r="BV237" s="51" t="str">
        <f>IFERROR(VLOOKUP(Book1345234[[#This Row],[Environmental Impact Ranking]],'Data for Pull-down'!$AA$4:$AB$9,2,FALSE),"")</f>
        <v/>
      </c>
      <c r="BW237" s="117"/>
      <c r="BX237" s="123"/>
      <c r="BY237" s="48"/>
      <c r="BZ237" s="51" t="str">
        <f>IFERROR(VLOOKUP(Book1345234[[#This Row],[Mobility Ranking]],'Data for Pull-down'!$AC$4:$AD$9,2,FALSE),"")</f>
        <v/>
      </c>
      <c r="CA237" s="117"/>
      <c r="CB237" s="48"/>
      <c r="CC237" s="51" t="str">
        <f>IFERROR(VLOOKUP(Book1345234[[#This Row],[Regional Ranking]],'Data for Pull-down'!$AE$4:$AF$9,2,FALSE),"")</f>
        <v/>
      </c>
    </row>
    <row r="238" spans="1:81">
      <c r="A238" s="164"/>
      <c r="B238" s="142"/>
      <c r="C238" s="143">
        <f>Book1345234[[#This Row],[FMP]]*2</f>
        <v>0</v>
      </c>
      <c r="D238" s="43"/>
      <c r="E238" s="43"/>
      <c r="F238" s="52"/>
      <c r="G238" s="48"/>
      <c r="H238" s="48"/>
      <c r="I238" s="48"/>
      <c r="J238" s="48"/>
      <c r="K238" s="45" t="str">
        <f>IFERROR(Book1345234[[#This Row],[Project Cost]]/Book1345234[[#This Row],['# of Structures Removed from 1% Annual Chance FP]],"")</f>
        <v/>
      </c>
      <c r="L238" s="48"/>
      <c r="M238" s="48"/>
      <c r="N238" s="45"/>
      <c r="O238" s="156"/>
      <c r="P238" s="125"/>
      <c r="Q238" s="52"/>
      <c r="R238" s="48"/>
      <c r="S238" s="51" t="str">
        <f>IFERROR(VLOOKUP(Book1345234[[#This Row],[ Severity Ranking: Pre-Project Average Depth of Flooding (100-year)]],'Data for Pull-down'!$A$4:$B$9,2,FALSE),"")</f>
        <v/>
      </c>
      <c r="T238" s="100"/>
      <c r="U238" s="52"/>
      <c r="V238" s="52"/>
      <c r="W238" s="52"/>
      <c r="X238" s="48"/>
      <c r="Y238" s="51" t="str">
        <f>IFERROR(VLOOKUP(Book1345234[[#This Row],[Severity Ranking: Community Need (% Population)]],'Data for Pull-down'!$C$4:$D$9,2,FALSE),"")</f>
        <v/>
      </c>
      <c r="Z238" s="99"/>
      <c r="AA238" s="45"/>
      <c r="AB238" s="48"/>
      <c r="AC238" s="51" t="str">
        <f>IFERROR(VLOOKUP(Book1345234[[#This Row],[Flood Risk Reduction ]],'Data for Pull-down'!$E$4:$F$9,2,FALSE),"")</f>
        <v/>
      </c>
      <c r="AD238" s="99"/>
      <c r="AE238" s="118"/>
      <c r="AF238" s="52"/>
      <c r="AG238" s="52"/>
      <c r="AH238" s="48"/>
      <c r="AI238" s="51" t="str">
        <f>IFERROR(VLOOKUP(Book1345234[[#This Row],[Flood Damage Reduction]],'Data for Pull-down'!$G$4:$H$9,2,FALSE),"")</f>
        <v/>
      </c>
      <c r="AJ238" s="145"/>
      <c r="AK238" s="123"/>
      <c r="AL238" s="52"/>
      <c r="AM238" s="51" t="str">
        <f>IFERROR(VLOOKUP(Book1345234[[#This Row],[ Reduction in Critical Facilities Flood Risk]],'Data for Pull-down'!$I$5:$J$9,2,FALSE),"")</f>
        <v/>
      </c>
      <c r="AN238" s="100">
        <f>'Life and Safety Tabular Data'!L236</f>
        <v>0</v>
      </c>
      <c r="AO238" s="146"/>
      <c r="AP238" s="48"/>
      <c r="AQ238" s="51" t="str">
        <f>IFERROR(VLOOKUP(Book1345234[[#This Row],[Life and Safety Ranking (Injury/Loss of Life)]],'Data for Pull-down'!$K$4:$L$9,2,FALSE),"")</f>
        <v/>
      </c>
      <c r="AR238" s="100"/>
      <c r="AS238" s="146"/>
      <c r="AT238" s="146"/>
      <c r="AU238" s="146"/>
      <c r="AV238" s="48"/>
      <c r="AW238" s="51" t="str">
        <f>IFERROR(VLOOKUP(Book1345234[[#This Row],[Water Supply Yield Ranking]],'Data for Pull-down'!$M$4:$N$9,2,FALSE),"")</f>
        <v/>
      </c>
      <c r="AX238" s="100"/>
      <c r="AY238" s="52"/>
      <c r="AZ238" s="48"/>
      <c r="BA238" s="51" t="str">
        <f>IFERROR(VLOOKUP(Book1345234[[#This Row],[Social Vulnerability Ranking]],'Data for Pull-down'!$O$4:$P$9,2,FALSE),"")</f>
        <v/>
      </c>
      <c r="BB238" s="100"/>
      <c r="BC238" s="146"/>
      <c r="BD238" s="48"/>
      <c r="BE238" s="51" t="str">
        <f>IFERROR(VLOOKUP(Book1345234[[#This Row],[Nature-Based Solutions Ranking]],'Data for Pull-down'!$Q$4:$R$9,2,FALSE),"")</f>
        <v/>
      </c>
      <c r="BF238" s="100"/>
      <c r="BG238" s="52"/>
      <c r="BH238" s="48"/>
      <c r="BI238" s="51" t="str">
        <f>IFERROR(VLOOKUP(Book1345234[[#This Row],[Multiple Benefit Ranking]],'Data for Pull-down'!$S$4:$T$9,2,FALSE),"")</f>
        <v/>
      </c>
      <c r="BJ238" s="125"/>
      <c r="BK238" s="146"/>
      <c r="BL238" s="48"/>
      <c r="BM238" s="51" t="str">
        <f>IFERROR(VLOOKUP(Book1345234[[#This Row],[Operations and Maintenance Ranking]],'Data for Pull-down'!$U$4:$V$9,2,FALSE),"")</f>
        <v/>
      </c>
      <c r="BN238" s="100"/>
      <c r="BO238" s="48"/>
      <c r="BP238" s="51" t="str">
        <f>IFERROR(VLOOKUP(Book1345234[[#This Row],[Administrative, Regulatory and Other Obstacle Ranking]],'Data for Pull-down'!$W$4:$X$9,2,FALSE),"")</f>
        <v/>
      </c>
      <c r="BQ238" s="100"/>
      <c r="BR238" s="48"/>
      <c r="BS238" s="51" t="str">
        <f>IFERROR(VLOOKUP(Book1345234[[#This Row],[Environmental Benefit Ranking]],'Data for Pull-down'!$Y$4:$Z$9,2,FALSE),"")</f>
        <v/>
      </c>
      <c r="BT238" s="100"/>
      <c r="BU238" s="52"/>
      <c r="BV238" s="51" t="str">
        <f>IFERROR(VLOOKUP(Book1345234[[#This Row],[Environmental Impact Ranking]],'Data for Pull-down'!$AA$4:$AB$9,2,FALSE),"")</f>
        <v/>
      </c>
      <c r="BW238" s="117"/>
      <c r="BX238" s="123"/>
      <c r="BY238" s="48"/>
      <c r="BZ238" s="51" t="str">
        <f>IFERROR(VLOOKUP(Book1345234[[#This Row],[Mobility Ranking]],'Data for Pull-down'!$AC$4:$AD$9,2,FALSE),"")</f>
        <v/>
      </c>
      <c r="CA238" s="117"/>
      <c r="CB238" s="48"/>
      <c r="CC238" s="51" t="str">
        <f>IFERROR(VLOOKUP(Book1345234[[#This Row],[Regional Ranking]],'Data for Pull-down'!$AE$4:$AF$9,2,FALSE),"")</f>
        <v/>
      </c>
    </row>
    <row r="239" spans="1:81">
      <c r="A239" s="164"/>
      <c r="B239" s="142"/>
      <c r="C239" s="143">
        <f>Book1345234[[#This Row],[FMP]]*2</f>
        <v>0</v>
      </c>
      <c r="D239" s="43"/>
      <c r="E239" s="43"/>
      <c r="F239" s="52"/>
      <c r="G239" s="48"/>
      <c r="H239" s="48"/>
      <c r="I239" s="48"/>
      <c r="J239" s="48"/>
      <c r="K239" s="45" t="str">
        <f>IFERROR(Book1345234[[#This Row],[Project Cost]]/Book1345234[[#This Row],['# of Structures Removed from 1% Annual Chance FP]],"")</f>
        <v/>
      </c>
      <c r="L239" s="48"/>
      <c r="M239" s="48"/>
      <c r="N239" s="45"/>
      <c r="O239" s="156"/>
      <c r="P239" s="125"/>
      <c r="Q239" s="52"/>
      <c r="R239" s="48"/>
      <c r="S239" s="51" t="str">
        <f>IFERROR(VLOOKUP(Book1345234[[#This Row],[ Severity Ranking: Pre-Project Average Depth of Flooding (100-year)]],'Data for Pull-down'!$A$4:$B$9,2,FALSE),"")</f>
        <v/>
      </c>
      <c r="T239" s="100"/>
      <c r="U239" s="52"/>
      <c r="V239" s="52"/>
      <c r="W239" s="52"/>
      <c r="X239" s="48"/>
      <c r="Y239" s="51" t="str">
        <f>IFERROR(VLOOKUP(Book1345234[[#This Row],[Severity Ranking: Community Need (% Population)]],'Data for Pull-down'!$C$4:$D$9,2,FALSE),"")</f>
        <v/>
      </c>
      <c r="Z239" s="99"/>
      <c r="AA239" s="45"/>
      <c r="AB239" s="48"/>
      <c r="AC239" s="51" t="str">
        <f>IFERROR(VLOOKUP(Book1345234[[#This Row],[Flood Risk Reduction ]],'Data for Pull-down'!$E$4:$F$9,2,FALSE),"")</f>
        <v/>
      </c>
      <c r="AD239" s="99"/>
      <c r="AE239" s="118"/>
      <c r="AF239" s="52"/>
      <c r="AG239" s="52"/>
      <c r="AH239" s="48"/>
      <c r="AI239" s="51" t="str">
        <f>IFERROR(VLOOKUP(Book1345234[[#This Row],[Flood Damage Reduction]],'Data for Pull-down'!$G$4:$H$9,2,FALSE),"")</f>
        <v/>
      </c>
      <c r="AJ239" s="145"/>
      <c r="AK239" s="123"/>
      <c r="AL239" s="52"/>
      <c r="AM239" s="51" t="str">
        <f>IFERROR(VLOOKUP(Book1345234[[#This Row],[ Reduction in Critical Facilities Flood Risk]],'Data for Pull-down'!$I$5:$J$9,2,FALSE),"")</f>
        <v/>
      </c>
      <c r="AN239" s="100">
        <f>'Life and Safety Tabular Data'!L237</f>
        <v>0</v>
      </c>
      <c r="AO239" s="146"/>
      <c r="AP239" s="48"/>
      <c r="AQ239" s="51" t="str">
        <f>IFERROR(VLOOKUP(Book1345234[[#This Row],[Life and Safety Ranking (Injury/Loss of Life)]],'Data for Pull-down'!$K$4:$L$9,2,FALSE),"")</f>
        <v/>
      </c>
      <c r="AR239" s="100"/>
      <c r="AS239" s="146"/>
      <c r="AT239" s="146"/>
      <c r="AU239" s="146"/>
      <c r="AV239" s="48"/>
      <c r="AW239" s="51" t="str">
        <f>IFERROR(VLOOKUP(Book1345234[[#This Row],[Water Supply Yield Ranking]],'Data for Pull-down'!$M$4:$N$9,2,FALSE),"")</f>
        <v/>
      </c>
      <c r="AX239" s="100"/>
      <c r="AY239" s="52"/>
      <c r="AZ239" s="48"/>
      <c r="BA239" s="51" t="str">
        <f>IFERROR(VLOOKUP(Book1345234[[#This Row],[Social Vulnerability Ranking]],'Data for Pull-down'!$O$4:$P$9,2,FALSE),"")</f>
        <v/>
      </c>
      <c r="BB239" s="100"/>
      <c r="BC239" s="146"/>
      <c r="BD239" s="48"/>
      <c r="BE239" s="51" t="str">
        <f>IFERROR(VLOOKUP(Book1345234[[#This Row],[Nature-Based Solutions Ranking]],'Data for Pull-down'!$Q$4:$R$9,2,FALSE),"")</f>
        <v/>
      </c>
      <c r="BF239" s="100"/>
      <c r="BG239" s="52"/>
      <c r="BH239" s="48"/>
      <c r="BI239" s="51" t="str">
        <f>IFERROR(VLOOKUP(Book1345234[[#This Row],[Multiple Benefit Ranking]],'Data for Pull-down'!$S$4:$T$9,2,FALSE),"")</f>
        <v/>
      </c>
      <c r="BJ239" s="125"/>
      <c r="BK239" s="146"/>
      <c r="BL239" s="48"/>
      <c r="BM239" s="51" t="str">
        <f>IFERROR(VLOOKUP(Book1345234[[#This Row],[Operations and Maintenance Ranking]],'Data for Pull-down'!$U$4:$V$9,2,FALSE),"")</f>
        <v/>
      </c>
      <c r="BN239" s="100"/>
      <c r="BO239" s="48"/>
      <c r="BP239" s="51" t="str">
        <f>IFERROR(VLOOKUP(Book1345234[[#This Row],[Administrative, Regulatory and Other Obstacle Ranking]],'Data for Pull-down'!$W$4:$X$9,2,FALSE),"")</f>
        <v/>
      </c>
      <c r="BQ239" s="100"/>
      <c r="BR239" s="48"/>
      <c r="BS239" s="51" t="str">
        <f>IFERROR(VLOOKUP(Book1345234[[#This Row],[Environmental Benefit Ranking]],'Data for Pull-down'!$Y$4:$Z$9,2,FALSE),"")</f>
        <v/>
      </c>
      <c r="BT239" s="100"/>
      <c r="BU239" s="52"/>
      <c r="BV239" s="51" t="str">
        <f>IFERROR(VLOOKUP(Book1345234[[#This Row],[Environmental Impact Ranking]],'Data for Pull-down'!$AA$4:$AB$9,2,FALSE),"")</f>
        <v/>
      </c>
      <c r="BW239" s="117"/>
      <c r="BX239" s="123"/>
      <c r="BY239" s="48"/>
      <c r="BZ239" s="51" t="str">
        <f>IFERROR(VLOOKUP(Book1345234[[#This Row],[Mobility Ranking]],'Data for Pull-down'!$AC$4:$AD$9,2,FALSE),"")</f>
        <v/>
      </c>
      <c r="CA239" s="117"/>
      <c r="CB239" s="48"/>
      <c r="CC239" s="51" t="str">
        <f>IFERROR(VLOOKUP(Book1345234[[#This Row],[Regional Ranking]],'Data for Pull-down'!$AE$4:$AF$9,2,FALSE),"")</f>
        <v/>
      </c>
    </row>
    <row r="240" spans="1:81">
      <c r="A240" s="164"/>
      <c r="B240" s="142"/>
      <c r="C240" s="143">
        <f>Book1345234[[#This Row],[FMP]]*2</f>
        <v>0</v>
      </c>
      <c r="D240" s="43"/>
      <c r="E240" s="43"/>
      <c r="F240" s="52"/>
      <c r="G240" s="48"/>
      <c r="H240" s="48"/>
      <c r="I240" s="48"/>
      <c r="J240" s="48"/>
      <c r="K240" s="45" t="str">
        <f>IFERROR(Book1345234[[#This Row],[Project Cost]]/Book1345234[[#This Row],['# of Structures Removed from 1% Annual Chance FP]],"")</f>
        <v/>
      </c>
      <c r="L240" s="48"/>
      <c r="M240" s="48"/>
      <c r="N240" s="45"/>
      <c r="O240" s="156"/>
      <c r="P240" s="125"/>
      <c r="Q240" s="52"/>
      <c r="R240" s="48"/>
      <c r="S240" s="51" t="str">
        <f>IFERROR(VLOOKUP(Book1345234[[#This Row],[ Severity Ranking: Pre-Project Average Depth of Flooding (100-year)]],'Data for Pull-down'!$A$4:$B$9,2,FALSE),"")</f>
        <v/>
      </c>
      <c r="T240" s="100"/>
      <c r="U240" s="52"/>
      <c r="V240" s="52"/>
      <c r="W240" s="52"/>
      <c r="X240" s="48"/>
      <c r="Y240" s="51" t="str">
        <f>IFERROR(VLOOKUP(Book1345234[[#This Row],[Severity Ranking: Community Need (% Population)]],'Data for Pull-down'!$C$4:$D$9,2,FALSE),"")</f>
        <v/>
      </c>
      <c r="Z240" s="99"/>
      <c r="AA240" s="45"/>
      <c r="AB240" s="48"/>
      <c r="AC240" s="51" t="str">
        <f>IFERROR(VLOOKUP(Book1345234[[#This Row],[Flood Risk Reduction ]],'Data for Pull-down'!$E$4:$F$9,2,FALSE),"")</f>
        <v/>
      </c>
      <c r="AD240" s="99"/>
      <c r="AE240" s="118"/>
      <c r="AF240" s="52"/>
      <c r="AG240" s="52"/>
      <c r="AH240" s="48"/>
      <c r="AI240" s="51" t="str">
        <f>IFERROR(VLOOKUP(Book1345234[[#This Row],[Flood Damage Reduction]],'Data for Pull-down'!$G$4:$H$9,2,FALSE),"")</f>
        <v/>
      </c>
      <c r="AJ240" s="145"/>
      <c r="AK240" s="123"/>
      <c r="AL240" s="52"/>
      <c r="AM240" s="51" t="str">
        <f>IFERROR(VLOOKUP(Book1345234[[#This Row],[ Reduction in Critical Facilities Flood Risk]],'Data for Pull-down'!$I$5:$J$9,2,FALSE),"")</f>
        <v/>
      </c>
      <c r="AN240" s="100">
        <f>'Life and Safety Tabular Data'!L238</f>
        <v>0</v>
      </c>
      <c r="AO240" s="146"/>
      <c r="AP240" s="48"/>
      <c r="AQ240" s="51" t="str">
        <f>IFERROR(VLOOKUP(Book1345234[[#This Row],[Life and Safety Ranking (Injury/Loss of Life)]],'Data for Pull-down'!$K$4:$L$9,2,FALSE),"")</f>
        <v/>
      </c>
      <c r="AR240" s="100"/>
      <c r="AS240" s="146"/>
      <c r="AT240" s="146"/>
      <c r="AU240" s="146"/>
      <c r="AV240" s="48"/>
      <c r="AW240" s="51" t="str">
        <f>IFERROR(VLOOKUP(Book1345234[[#This Row],[Water Supply Yield Ranking]],'Data for Pull-down'!$M$4:$N$9,2,FALSE),"")</f>
        <v/>
      </c>
      <c r="AX240" s="100"/>
      <c r="AY240" s="52"/>
      <c r="AZ240" s="48"/>
      <c r="BA240" s="51" t="str">
        <f>IFERROR(VLOOKUP(Book1345234[[#This Row],[Social Vulnerability Ranking]],'Data for Pull-down'!$O$4:$P$9,2,FALSE),"")</f>
        <v/>
      </c>
      <c r="BB240" s="100"/>
      <c r="BC240" s="146"/>
      <c r="BD240" s="48"/>
      <c r="BE240" s="51" t="str">
        <f>IFERROR(VLOOKUP(Book1345234[[#This Row],[Nature-Based Solutions Ranking]],'Data for Pull-down'!$Q$4:$R$9,2,FALSE),"")</f>
        <v/>
      </c>
      <c r="BF240" s="100"/>
      <c r="BG240" s="52"/>
      <c r="BH240" s="48"/>
      <c r="BI240" s="51" t="str">
        <f>IFERROR(VLOOKUP(Book1345234[[#This Row],[Multiple Benefit Ranking]],'Data for Pull-down'!$S$4:$T$9,2,FALSE),"")</f>
        <v/>
      </c>
      <c r="BJ240" s="125"/>
      <c r="BK240" s="146"/>
      <c r="BL240" s="48"/>
      <c r="BM240" s="51" t="str">
        <f>IFERROR(VLOOKUP(Book1345234[[#This Row],[Operations and Maintenance Ranking]],'Data for Pull-down'!$U$4:$V$9,2,FALSE),"")</f>
        <v/>
      </c>
      <c r="BN240" s="100"/>
      <c r="BO240" s="48"/>
      <c r="BP240" s="51" t="str">
        <f>IFERROR(VLOOKUP(Book1345234[[#This Row],[Administrative, Regulatory and Other Obstacle Ranking]],'Data for Pull-down'!$W$4:$X$9,2,FALSE),"")</f>
        <v/>
      </c>
      <c r="BQ240" s="100"/>
      <c r="BR240" s="48"/>
      <c r="BS240" s="51" t="str">
        <f>IFERROR(VLOOKUP(Book1345234[[#This Row],[Environmental Benefit Ranking]],'Data for Pull-down'!$Y$4:$Z$9,2,FALSE),"")</f>
        <v/>
      </c>
      <c r="BT240" s="100"/>
      <c r="BU240" s="52"/>
      <c r="BV240" s="51" t="str">
        <f>IFERROR(VLOOKUP(Book1345234[[#This Row],[Environmental Impact Ranking]],'Data for Pull-down'!$AA$4:$AB$9,2,FALSE),"")</f>
        <v/>
      </c>
      <c r="BW240" s="117"/>
      <c r="BX240" s="123"/>
      <c r="BY240" s="48"/>
      <c r="BZ240" s="51" t="str">
        <f>IFERROR(VLOOKUP(Book1345234[[#This Row],[Mobility Ranking]],'Data for Pull-down'!$AC$4:$AD$9,2,FALSE),"")</f>
        <v/>
      </c>
      <c r="CA240" s="117"/>
      <c r="CB240" s="48"/>
      <c r="CC240" s="51" t="str">
        <f>IFERROR(VLOOKUP(Book1345234[[#This Row],[Regional Ranking]],'Data for Pull-down'!$AE$4:$AF$9,2,FALSE),"")</f>
        <v/>
      </c>
    </row>
    <row r="241" spans="1:81">
      <c r="A241" s="164"/>
      <c r="B241" s="142"/>
      <c r="C241" s="143">
        <f>Book1345234[[#This Row],[FMP]]*2</f>
        <v>0</v>
      </c>
      <c r="D241" s="43"/>
      <c r="E241" s="43"/>
      <c r="F241" s="52"/>
      <c r="G241" s="48"/>
      <c r="H241" s="48"/>
      <c r="I241" s="48"/>
      <c r="J241" s="48"/>
      <c r="K241" s="45" t="str">
        <f>IFERROR(Book1345234[[#This Row],[Project Cost]]/Book1345234[[#This Row],['# of Structures Removed from 1% Annual Chance FP]],"")</f>
        <v/>
      </c>
      <c r="L241" s="48"/>
      <c r="M241" s="48"/>
      <c r="N241" s="45"/>
      <c r="O241" s="156"/>
      <c r="P241" s="125"/>
      <c r="Q241" s="52"/>
      <c r="R241" s="48"/>
      <c r="S241" s="51" t="str">
        <f>IFERROR(VLOOKUP(Book1345234[[#This Row],[ Severity Ranking: Pre-Project Average Depth of Flooding (100-year)]],'Data for Pull-down'!$A$4:$B$9,2,FALSE),"")</f>
        <v/>
      </c>
      <c r="T241" s="100"/>
      <c r="U241" s="52"/>
      <c r="V241" s="52"/>
      <c r="W241" s="52"/>
      <c r="X241" s="48"/>
      <c r="Y241" s="51" t="str">
        <f>IFERROR(VLOOKUP(Book1345234[[#This Row],[Severity Ranking: Community Need (% Population)]],'Data for Pull-down'!$C$4:$D$9,2,FALSE),"")</f>
        <v/>
      </c>
      <c r="Z241" s="99"/>
      <c r="AA241" s="45"/>
      <c r="AB241" s="48"/>
      <c r="AC241" s="51" t="str">
        <f>IFERROR(VLOOKUP(Book1345234[[#This Row],[Flood Risk Reduction ]],'Data for Pull-down'!$E$4:$F$9,2,FALSE),"")</f>
        <v/>
      </c>
      <c r="AD241" s="99"/>
      <c r="AE241" s="118"/>
      <c r="AF241" s="52"/>
      <c r="AG241" s="52"/>
      <c r="AH241" s="48"/>
      <c r="AI241" s="51" t="str">
        <f>IFERROR(VLOOKUP(Book1345234[[#This Row],[Flood Damage Reduction]],'Data for Pull-down'!$G$4:$H$9,2,FALSE),"")</f>
        <v/>
      </c>
      <c r="AJ241" s="145"/>
      <c r="AK241" s="123"/>
      <c r="AL241" s="52"/>
      <c r="AM241" s="51" t="str">
        <f>IFERROR(VLOOKUP(Book1345234[[#This Row],[ Reduction in Critical Facilities Flood Risk]],'Data for Pull-down'!$I$5:$J$9,2,FALSE),"")</f>
        <v/>
      </c>
      <c r="AN241" s="100">
        <f>'Life and Safety Tabular Data'!L239</f>
        <v>0</v>
      </c>
      <c r="AO241" s="146"/>
      <c r="AP241" s="48"/>
      <c r="AQ241" s="51" t="str">
        <f>IFERROR(VLOOKUP(Book1345234[[#This Row],[Life and Safety Ranking (Injury/Loss of Life)]],'Data for Pull-down'!$K$4:$L$9,2,FALSE),"")</f>
        <v/>
      </c>
      <c r="AR241" s="100"/>
      <c r="AS241" s="146"/>
      <c r="AT241" s="146"/>
      <c r="AU241" s="146"/>
      <c r="AV241" s="48"/>
      <c r="AW241" s="51" t="str">
        <f>IFERROR(VLOOKUP(Book1345234[[#This Row],[Water Supply Yield Ranking]],'Data for Pull-down'!$M$4:$N$9,2,FALSE),"")</f>
        <v/>
      </c>
      <c r="AX241" s="100"/>
      <c r="AY241" s="52"/>
      <c r="AZ241" s="48"/>
      <c r="BA241" s="51" t="str">
        <f>IFERROR(VLOOKUP(Book1345234[[#This Row],[Social Vulnerability Ranking]],'Data for Pull-down'!$O$4:$P$9,2,FALSE),"")</f>
        <v/>
      </c>
      <c r="BB241" s="100"/>
      <c r="BC241" s="146"/>
      <c r="BD241" s="48"/>
      <c r="BE241" s="51" t="str">
        <f>IFERROR(VLOOKUP(Book1345234[[#This Row],[Nature-Based Solutions Ranking]],'Data for Pull-down'!$Q$4:$R$9,2,FALSE),"")</f>
        <v/>
      </c>
      <c r="BF241" s="100"/>
      <c r="BG241" s="52"/>
      <c r="BH241" s="48"/>
      <c r="BI241" s="51" t="str">
        <f>IFERROR(VLOOKUP(Book1345234[[#This Row],[Multiple Benefit Ranking]],'Data for Pull-down'!$S$4:$T$9,2,FALSE),"")</f>
        <v/>
      </c>
      <c r="BJ241" s="125"/>
      <c r="BK241" s="146"/>
      <c r="BL241" s="48"/>
      <c r="BM241" s="51" t="str">
        <f>IFERROR(VLOOKUP(Book1345234[[#This Row],[Operations and Maintenance Ranking]],'Data for Pull-down'!$U$4:$V$9,2,FALSE),"")</f>
        <v/>
      </c>
      <c r="BN241" s="100"/>
      <c r="BO241" s="48"/>
      <c r="BP241" s="51" t="str">
        <f>IFERROR(VLOOKUP(Book1345234[[#This Row],[Administrative, Regulatory and Other Obstacle Ranking]],'Data for Pull-down'!$W$4:$X$9,2,FALSE),"")</f>
        <v/>
      </c>
      <c r="BQ241" s="100"/>
      <c r="BR241" s="48"/>
      <c r="BS241" s="51" t="str">
        <f>IFERROR(VLOOKUP(Book1345234[[#This Row],[Environmental Benefit Ranking]],'Data for Pull-down'!$Y$4:$Z$9,2,FALSE),"")</f>
        <v/>
      </c>
      <c r="BT241" s="100"/>
      <c r="BU241" s="52"/>
      <c r="BV241" s="51" t="str">
        <f>IFERROR(VLOOKUP(Book1345234[[#This Row],[Environmental Impact Ranking]],'Data for Pull-down'!$AA$4:$AB$9,2,FALSE),"")</f>
        <v/>
      </c>
      <c r="BW241" s="117"/>
      <c r="BX241" s="123"/>
      <c r="BY241" s="48"/>
      <c r="BZ241" s="51" t="str">
        <f>IFERROR(VLOOKUP(Book1345234[[#This Row],[Mobility Ranking]],'Data for Pull-down'!$AC$4:$AD$9,2,FALSE),"")</f>
        <v/>
      </c>
      <c r="CA241" s="117"/>
      <c r="CB241" s="48"/>
      <c r="CC241" s="51" t="str">
        <f>IFERROR(VLOOKUP(Book1345234[[#This Row],[Regional Ranking]],'Data for Pull-down'!$AE$4:$AF$9,2,FALSE),"")</f>
        <v/>
      </c>
    </row>
    <row r="242" spans="1:81">
      <c r="A242" s="164"/>
      <c r="B242" s="142"/>
      <c r="C242" s="143">
        <f>Book1345234[[#This Row],[FMP]]*2</f>
        <v>0</v>
      </c>
      <c r="D242" s="43"/>
      <c r="E242" s="43"/>
      <c r="F242" s="52"/>
      <c r="G242" s="48"/>
      <c r="H242" s="48"/>
      <c r="I242" s="48"/>
      <c r="J242" s="48"/>
      <c r="K242" s="45" t="str">
        <f>IFERROR(Book1345234[[#This Row],[Project Cost]]/Book1345234[[#This Row],['# of Structures Removed from 1% Annual Chance FP]],"")</f>
        <v/>
      </c>
      <c r="L242" s="48"/>
      <c r="M242" s="48"/>
      <c r="N242" s="45"/>
      <c r="O242" s="156"/>
      <c r="P242" s="125"/>
      <c r="Q242" s="52"/>
      <c r="R242" s="48"/>
      <c r="S242" s="51" t="str">
        <f>IFERROR(VLOOKUP(Book1345234[[#This Row],[ Severity Ranking: Pre-Project Average Depth of Flooding (100-year)]],'Data for Pull-down'!$A$4:$B$9,2,FALSE),"")</f>
        <v/>
      </c>
      <c r="T242" s="100"/>
      <c r="U242" s="52"/>
      <c r="V242" s="52"/>
      <c r="W242" s="52"/>
      <c r="X242" s="48"/>
      <c r="Y242" s="51" t="str">
        <f>IFERROR(VLOOKUP(Book1345234[[#This Row],[Severity Ranking: Community Need (% Population)]],'Data for Pull-down'!$C$4:$D$9,2,FALSE),"")</f>
        <v/>
      </c>
      <c r="Z242" s="99"/>
      <c r="AA242" s="45"/>
      <c r="AB242" s="48"/>
      <c r="AC242" s="51" t="str">
        <f>IFERROR(VLOOKUP(Book1345234[[#This Row],[Flood Risk Reduction ]],'Data for Pull-down'!$E$4:$F$9,2,FALSE),"")</f>
        <v/>
      </c>
      <c r="AD242" s="99"/>
      <c r="AE242" s="118"/>
      <c r="AF242" s="52"/>
      <c r="AG242" s="52"/>
      <c r="AH242" s="48"/>
      <c r="AI242" s="51" t="str">
        <f>IFERROR(VLOOKUP(Book1345234[[#This Row],[Flood Damage Reduction]],'Data for Pull-down'!$G$4:$H$9,2,FALSE),"")</f>
        <v/>
      </c>
      <c r="AJ242" s="145"/>
      <c r="AK242" s="123"/>
      <c r="AL242" s="52"/>
      <c r="AM242" s="51" t="str">
        <f>IFERROR(VLOOKUP(Book1345234[[#This Row],[ Reduction in Critical Facilities Flood Risk]],'Data for Pull-down'!$I$5:$J$9,2,FALSE),"")</f>
        <v/>
      </c>
      <c r="AN242" s="100">
        <f>'Life and Safety Tabular Data'!L240</f>
        <v>0</v>
      </c>
      <c r="AO242" s="146"/>
      <c r="AP242" s="48"/>
      <c r="AQ242" s="51" t="str">
        <f>IFERROR(VLOOKUP(Book1345234[[#This Row],[Life and Safety Ranking (Injury/Loss of Life)]],'Data for Pull-down'!$K$4:$L$9,2,FALSE),"")</f>
        <v/>
      </c>
      <c r="AR242" s="100"/>
      <c r="AS242" s="146"/>
      <c r="AT242" s="146"/>
      <c r="AU242" s="146"/>
      <c r="AV242" s="48"/>
      <c r="AW242" s="51" t="str">
        <f>IFERROR(VLOOKUP(Book1345234[[#This Row],[Water Supply Yield Ranking]],'Data for Pull-down'!$M$4:$N$9,2,FALSE),"")</f>
        <v/>
      </c>
      <c r="AX242" s="100"/>
      <c r="AY242" s="52"/>
      <c r="AZ242" s="48"/>
      <c r="BA242" s="51" t="str">
        <f>IFERROR(VLOOKUP(Book1345234[[#This Row],[Social Vulnerability Ranking]],'Data for Pull-down'!$O$4:$P$9,2,FALSE),"")</f>
        <v/>
      </c>
      <c r="BB242" s="100"/>
      <c r="BC242" s="146"/>
      <c r="BD242" s="48"/>
      <c r="BE242" s="51" t="str">
        <f>IFERROR(VLOOKUP(Book1345234[[#This Row],[Nature-Based Solutions Ranking]],'Data for Pull-down'!$Q$4:$R$9,2,FALSE),"")</f>
        <v/>
      </c>
      <c r="BF242" s="100"/>
      <c r="BG242" s="52"/>
      <c r="BH242" s="48"/>
      <c r="BI242" s="51" t="str">
        <f>IFERROR(VLOOKUP(Book1345234[[#This Row],[Multiple Benefit Ranking]],'Data for Pull-down'!$S$4:$T$9,2,FALSE),"")</f>
        <v/>
      </c>
      <c r="BJ242" s="125"/>
      <c r="BK242" s="146"/>
      <c r="BL242" s="48"/>
      <c r="BM242" s="51" t="str">
        <f>IFERROR(VLOOKUP(Book1345234[[#This Row],[Operations and Maintenance Ranking]],'Data for Pull-down'!$U$4:$V$9,2,FALSE),"")</f>
        <v/>
      </c>
      <c r="BN242" s="100"/>
      <c r="BO242" s="48"/>
      <c r="BP242" s="51" t="str">
        <f>IFERROR(VLOOKUP(Book1345234[[#This Row],[Administrative, Regulatory and Other Obstacle Ranking]],'Data for Pull-down'!$W$4:$X$9,2,FALSE),"")</f>
        <v/>
      </c>
      <c r="BQ242" s="100"/>
      <c r="BR242" s="48"/>
      <c r="BS242" s="51" t="str">
        <f>IFERROR(VLOOKUP(Book1345234[[#This Row],[Environmental Benefit Ranking]],'Data for Pull-down'!$Y$4:$Z$9,2,FALSE),"")</f>
        <v/>
      </c>
      <c r="BT242" s="100"/>
      <c r="BU242" s="52"/>
      <c r="BV242" s="51" t="str">
        <f>IFERROR(VLOOKUP(Book1345234[[#This Row],[Environmental Impact Ranking]],'Data for Pull-down'!$AA$4:$AB$9,2,FALSE),"")</f>
        <v/>
      </c>
      <c r="BW242" s="117"/>
      <c r="BX242" s="123"/>
      <c r="BY242" s="48"/>
      <c r="BZ242" s="51" t="str">
        <f>IFERROR(VLOOKUP(Book1345234[[#This Row],[Mobility Ranking]],'Data for Pull-down'!$AC$4:$AD$9,2,FALSE),"")</f>
        <v/>
      </c>
      <c r="CA242" s="117"/>
      <c r="CB242" s="48"/>
      <c r="CC242" s="51" t="str">
        <f>IFERROR(VLOOKUP(Book1345234[[#This Row],[Regional Ranking]],'Data for Pull-down'!$AE$4:$AF$9,2,FALSE),"")</f>
        <v/>
      </c>
    </row>
    <row r="243" spans="1:81">
      <c r="A243" s="164"/>
      <c r="B243" s="142"/>
      <c r="C243" s="143">
        <f>Book1345234[[#This Row],[FMP]]*2</f>
        <v>0</v>
      </c>
      <c r="D243" s="43"/>
      <c r="E243" s="43"/>
      <c r="F243" s="52"/>
      <c r="G243" s="48"/>
      <c r="H243" s="48"/>
      <c r="I243" s="48"/>
      <c r="J243" s="48"/>
      <c r="K243" s="45" t="str">
        <f>IFERROR(Book1345234[[#This Row],[Project Cost]]/Book1345234[[#This Row],['# of Structures Removed from 1% Annual Chance FP]],"")</f>
        <v/>
      </c>
      <c r="L243" s="48"/>
      <c r="M243" s="48"/>
      <c r="N243" s="45"/>
      <c r="O243" s="156"/>
      <c r="P243" s="125"/>
      <c r="Q243" s="52"/>
      <c r="R243" s="48"/>
      <c r="S243" s="51" t="str">
        <f>IFERROR(VLOOKUP(Book1345234[[#This Row],[ Severity Ranking: Pre-Project Average Depth of Flooding (100-year)]],'Data for Pull-down'!$A$4:$B$9,2,FALSE),"")</f>
        <v/>
      </c>
      <c r="T243" s="100"/>
      <c r="U243" s="52"/>
      <c r="V243" s="52"/>
      <c r="W243" s="52"/>
      <c r="X243" s="48"/>
      <c r="Y243" s="51" t="str">
        <f>IFERROR(VLOOKUP(Book1345234[[#This Row],[Severity Ranking: Community Need (% Population)]],'Data for Pull-down'!$C$4:$D$9,2,FALSE),"")</f>
        <v/>
      </c>
      <c r="Z243" s="99"/>
      <c r="AA243" s="45"/>
      <c r="AB243" s="48"/>
      <c r="AC243" s="51" t="str">
        <f>IFERROR(VLOOKUP(Book1345234[[#This Row],[Flood Risk Reduction ]],'Data for Pull-down'!$E$4:$F$9,2,FALSE),"")</f>
        <v/>
      </c>
      <c r="AD243" s="99"/>
      <c r="AE243" s="118"/>
      <c r="AF243" s="52"/>
      <c r="AG243" s="52"/>
      <c r="AH243" s="48"/>
      <c r="AI243" s="51" t="str">
        <f>IFERROR(VLOOKUP(Book1345234[[#This Row],[Flood Damage Reduction]],'Data for Pull-down'!$G$4:$H$9,2,FALSE),"")</f>
        <v/>
      </c>
      <c r="AJ243" s="145"/>
      <c r="AK243" s="123"/>
      <c r="AL243" s="52"/>
      <c r="AM243" s="51" t="str">
        <f>IFERROR(VLOOKUP(Book1345234[[#This Row],[ Reduction in Critical Facilities Flood Risk]],'Data for Pull-down'!$I$5:$J$9,2,FALSE),"")</f>
        <v/>
      </c>
      <c r="AN243" s="100">
        <f>'Life and Safety Tabular Data'!L241</f>
        <v>0</v>
      </c>
      <c r="AO243" s="146"/>
      <c r="AP243" s="48"/>
      <c r="AQ243" s="51" t="str">
        <f>IFERROR(VLOOKUP(Book1345234[[#This Row],[Life and Safety Ranking (Injury/Loss of Life)]],'Data for Pull-down'!$K$4:$L$9,2,FALSE),"")</f>
        <v/>
      </c>
      <c r="AR243" s="100"/>
      <c r="AS243" s="146"/>
      <c r="AT243" s="146"/>
      <c r="AU243" s="146"/>
      <c r="AV243" s="48"/>
      <c r="AW243" s="51" t="str">
        <f>IFERROR(VLOOKUP(Book1345234[[#This Row],[Water Supply Yield Ranking]],'Data for Pull-down'!$M$4:$N$9,2,FALSE),"")</f>
        <v/>
      </c>
      <c r="AX243" s="100"/>
      <c r="AY243" s="52"/>
      <c r="AZ243" s="48"/>
      <c r="BA243" s="51" t="str">
        <f>IFERROR(VLOOKUP(Book1345234[[#This Row],[Social Vulnerability Ranking]],'Data for Pull-down'!$O$4:$P$9,2,FALSE),"")</f>
        <v/>
      </c>
      <c r="BB243" s="100"/>
      <c r="BC243" s="146"/>
      <c r="BD243" s="48"/>
      <c r="BE243" s="51" t="str">
        <f>IFERROR(VLOOKUP(Book1345234[[#This Row],[Nature-Based Solutions Ranking]],'Data for Pull-down'!$Q$4:$R$9,2,FALSE),"")</f>
        <v/>
      </c>
      <c r="BF243" s="100"/>
      <c r="BG243" s="52"/>
      <c r="BH243" s="48"/>
      <c r="BI243" s="51" t="str">
        <f>IFERROR(VLOOKUP(Book1345234[[#This Row],[Multiple Benefit Ranking]],'Data for Pull-down'!$S$4:$T$9,2,FALSE),"")</f>
        <v/>
      </c>
      <c r="BJ243" s="125"/>
      <c r="BK243" s="146"/>
      <c r="BL243" s="48"/>
      <c r="BM243" s="51" t="str">
        <f>IFERROR(VLOOKUP(Book1345234[[#This Row],[Operations and Maintenance Ranking]],'Data for Pull-down'!$U$4:$V$9,2,FALSE),"")</f>
        <v/>
      </c>
      <c r="BN243" s="100"/>
      <c r="BO243" s="48"/>
      <c r="BP243" s="51" t="str">
        <f>IFERROR(VLOOKUP(Book1345234[[#This Row],[Administrative, Regulatory and Other Obstacle Ranking]],'Data for Pull-down'!$W$4:$X$9,2,FALSE),"")</f>
        <v/>
      </c>
      <c r="BQ243" s="100"/>
      <c r="BR243" s="48"/>
      <c r="BS243" s="51" t="str">
        <f>IFERROR(VLOOKUP(Book1345234[[#This Row],[Environmental Benefit Ranking]],'Data for Pull-down'!$Y$4:$Z$9,2,FALSE),"")</f>
        <v/>
      </c>
      <c r="BT243" s="100"/>
      <c r="BU243" s="52"/>
      <c r="BV243" s="51" t="str">
        <f>IFERROR(VLOOKUP(Book1345234[[#This Row],[Environmental Impact Ranking]],'Data for Pull-down'!$AA$4:$AB$9,2,FALSE),"")</f>
        <v/>
      </c>
      <c r="BW243" s="117"/>
      <c r="BX243" s="123"/>
      <c r="BY243" s="48"/>
      <c r="BZ243" s="51" t="str">
        <f>IFERROR(VLOOKUP(Book1345234[[#This Row],[Mobility Ranking]],'Data for Pull-down'!$AC$4:$AD$9,2,FALSE),"")</f>
        <v/>
      </c>
      <c r="CA243" s="117"/>
      <c r="CB243" s="48"/>
      <c r="CC243" s="51" t="str">
        <f>IFERROR(VLOOKUP(Book1345234[[#This Row],[Regional Ranking]],'Data for Pull-down'!$AE$4:$AF$9,2,FALSE),"")</f>
        <v/>
      </c>
    </row>
    <row r="244" spans="1:81">
      <c r="A244" s="164"/>
      <c r="B244" s="142"/>
      <c r="C244" s="143">
        <f>Book1345234[[#This Row],[FMP]]*2</f>
        <v>0</v>
      </c>
      <c r="D244" s="43"/>
      <c r="E244" s="43"/>
      <c r="F244" s="52"/>
      <c r="G244" s="48"/>
      <c r="H244" s="48"/>
      <c r="I244" s="48"/>
      <c r="J244" s="48"/>
      <c r="K244" s="45" t="str">
        <f>IFERROR(Book1345234[[#This Row],[Project Cost]]/Book1345234[[#This Row],['# of Structures Removed from 1% Annual Chance FP]],"")</f>
        <v/>
      </c>
      <c r="L244" s="48"/>
      <c r="M244" s="48"/>
      <c r="N244" s="45"/>
      <c r="O244" s="156"/>
      <c r="P244" s="125"/>
      <c r="Q244" s="52"/>
      <c r="R244" s="48"/>
      <c r="S244" s="51" t="str">
        <f>IFERROR(VLOOKUP(Book1345234[[#This Row],[ Severity Ranking: Pre-Project Average Depth of Flooding (100-year)]],'Data for Pull-down'!$A$4:$B$9,2,FALSE),"")</f>
        <v/>
      </c>
      <c r="T244" s="100"/>
      <c r="U244" s="52"/>
      <c r="V244" s="52"/>
      <c r="W244" s="52"/>
      <c r="X244" s="48"/>
      <c r="Y244" s="51" t="str">
        <f>IFERROR(VLOOKUP(Book1345234[[#This Row],[Severity Ranking: Community Need (% Population)]],'Data for Pull-down'!$C$4:$D$9,2,FALSE),"")</f>
        <v/>
      </c>
      <c r="Z244" s="99"/>
      <c r="AA244" s="45"/>
      <c r="AB244" s="48"/>
      <c r="AC244" s="51" t="str">
        <f>IFERROR(VLOOKUP(Book1345234[[#This Row],[Flood Risk Reduction ]],'Data for Pull-down'!$E$4:$F$9,2,FALSE),"")</f>
        <v/>
      </c>
      <c r="AD244" s="99"/>
      <c r="AE244" s="118"/>
      <c r="AF244" s="52"/>
      <c r="AG244" s="52"/>
      <c r="AH244" s="48"/>
      <c r="AI244" s="51" t="str">
        <f>IFERROR(VLOOKUP(Book1345234[[#This Row],[Flood Damage Reduction]],'Data for Pull-down'!$G$4:$H$9,2,FALSE),"")</f>
        <v/>
      </c>
      <c r="AJ244" s="145"/>
      <c r="AK244" s="123"/>
      <c r="AL244" s="52"/>
      <c r="AM244" s="51" t="str">
        <f>IFERROR(VLOOKUP(Book1345234[[#This Row],[ Reduction in Critical Facilities Flood Risk]],'Data for Pull-down'!$I$5:$J$9,2,FALSE),"")</f>
        <v/>
      </c>
      <c r="AN244" s="100">
        <f>'Life and Safety Tabular Data'!L242</f>
        <v>0</v>
      </c>
      <c r="AO244" s="146"/>
      <c r="AP244" s="48"/>
      <c r="AQ244" s="51" t="str">
        <f>IFERROR(VLOOKUP(Book1345234[[#This Row],[Life and Safety Ranking (Injury/Loss of Life)]],'Data for Pull-down'!$K$4:$L$9,2,FALSE),"")</f>
        <v/>
      </c>
      <c r="AR244" s="100"/>
      <c r="AS244" s="146"/>
      <c r="AT244" s="146"/>
      <c r="AU244" s="146"/>
      <c r="AV244" s="48"/>
      <c r="AW244" s="51" t="str">
        <f>IFERROR(VLOOKUP(Book1345234[[#This Row],[Water Supply Yield Ranking]],'Data for Pull-down'!$M$4:$N$9,2,FALSE),"")</f>
        <v/>
      </c>
      <c r="AX244" s="100"/>
      <c r="AY244" s="52"/>
      <c r="AZ244" s="48"/>
      <c r="BA244" s="51" t="str">
        <f>IFERROR(VLOOKUP(Book1345234[[#This Row],[Social Vulnerability Ranking]],'Data for Pull-down'!$O$4:$P$9,2,FALSE),"")</f>
        <v/>
      </c>
      <c r="BB244" s="100"/>
      <c r="BC244" s="146"/>
      <c r="BD244" s="48"/>
      <c r="BE244" s="51" t="str">
        <f>IFERROR(VLOOKUP(Book1345234[[#This Row],[Nature-Based Solutions Ranking]],'Data for Pull-down'!$Q$4:$R$9,2,FALSE),"")</f>
        <v/>
      </c>
      <c r="BF244" s="100"/>
      <c r="BG244" s="52"/>
      <c r="BH244" s="48"/>
      <c r="BI244" s="51" t="str">
        <f>IFERROR(VLOOKUP(Book1345234[[#This Row],[Multiple Benefit Ranking]],'Data for Pull-down'!$S$4:$T$9,2,FALSE),"")</f>
        <v/>
      </c>
      <c r="BJ244" s="125"/>
      <c r="BK244" s="146"/>
      <c r="BL244" s="48"/>
      <c r="BM244" s="51" t="str">
        <f>IFERROR(VLOOKUP(Book1345234[[#This Row],[Operations and Maintenance Ranking]],'Data for Pull-down'!$U$4:$V$9,2,FALSE),"")</f>
        <v/>
      </c>
      <c r="BN244" s="100"/>
      <c r="BO244" s="48"/>
      <c r="BP244" s="51" t="str">
        <f>IFERROR(VLOOKUP(Book1345234[[#This Row],[Administrative, Regulatory and Other Obstacle Ranking]],'Data for Pull-down'!$W$4:$X$9,2,FALSE),"")</f>
        <v/>
      </c>
      <c r="BQ244" s="100"/>
      <c r="BR244" s="48"/>
      <c r="BS244" s="51" t="str">
        <f>IFERROR(VLOOKUP(Book1345234[[#This Row],[Environmental Benefit Ranking]],'Data for Pull-down'!$Y$4:$Z$9,2,FALSE),"")</f>
        <v/>
      </c>
      <c r="BT244" s="100"/>
      <c r="BU244" s="52"/>
      <c r="BV244" s="51" t="str">
        <f>IFERROR(VLOOKUP(Book1345234[[#This Row],[Environmental Impact Ranking]],'Data for Pull-down'!$AA$4:$AB$9,2,FALSE),"")</f>
        <v/>
      </c>
      <c r="BW244" s="117"/>
      <c r="BX244" s="123"/>
      <c r="BY244" s="48"/>
      <c r="BZ244" s="51" t="str">
        <f>IFERROR(VLOOKUP(Book1345234[[#This Row],[Mobility Ranking]],'Data for Pull-down'!$AC$4:$AD$9,2,FALSE),"")</f>
        <v/>
      </c>
      <c r="CA244" s="117"/>
      <c r="CB244" s="48"/>
      <c r="CC244" s="51" t="str">
        <f>IFERROR(VLOOKUP(Book1345234[[#This Row],[Regional Ranking]],'Data for Pull-down'!$AE$4:$AF$9,2,FALSE),"")</f>
        <v/>
      </c>
    </row>
    <row r="245" spans="1:81">
      <c r="A245" s="164"/>
      <c r="B245" s="142"/>
      <c r="C245" s="143">
        <f>Book1345234[[#This Row],[FMP]]*2</f>
        <v>0</v>
      </c>
      <c r="D245" s="43"/>
      <c r="E245" s="43"/>
      <c r="F245" s="52"/>
      <c r="G245" s="48"/>
      <c r="H245" s="48"/>
      <c r="I245" s="48"/>
      <c r="J245" s="48"/>
      <c r="K245" s="45" t="str">
        <f>IFERROR(Book1345234[[#This Row],[Project Cost]]/Book1345234[[#This Row],['# of Structures Removed from 1% Annual Chance FP]],"")</f>
        <v/>
      </c>
      <c r="L245" s="48"/>
      <c r="M245" s="48"/>
      <c r="N245" s="45"/>
      <c r="O245" s="156"/>
      <c r="P245" s="125"/>
      <c r="Q245" s="52"/>
      <c r="R245" s="48"/>
      <c r="S245" s="51" t="str">
        <f>IFERROR(VLOOKUP(Book1345234[[#This Row],[ Severity Ranking: Pre-Project Average Depth of Flooding (100-year)]],'Data for Pull-down'!$A$4:$B$9,2,FALSE),"")</f>
        <v/>
      </c>
      <c r="T245" s="100"/>
      <c r="U245" s="52"/>
      <c r="V245" s="52"/>
      <c r="W245" s="52"/>
      <c r="X245" s="48"/>
      <c r="Y245" s="51" t="str">
        <f>IFERROR(VLOOKUP(Book1345234[[#This Row],[Severity Ranking: Community Need (% Population)]],'Data for Pull-down'!$C$4:$D$9,2,FALSE),"")</f>
        <v/>
      </c>
      <c r="Z245" s="99"/>
      <c r="AA245" s="45"/>
      <c r="AB245" s="48"/>
      <c r="AC245" s="51" t="str">
        <f>IFERROR(VLOOKUP(Book1345234[[#This Row],[Flood Risk Reduction ]],'Data for Pull-down'!$E$4:$F$9,2,FALSE),"")</f>
        <v/>
      </c>
      <c r="AD245" s="99"/>
      <c r="AE245" s="118"/>
      <c r="AF245" s="52"/>
      <c r="AG245" s="52"/>
      <c r="AH245" s="48"/>
      <c r="AI245" s="51" t="str">
        <f>IFERROR(VLOOKUP(Book1345234[[#This Row],[Flood Damage Reduction]],'Data for Pull-down'!$G$4:$H$9,2,FALSE),"")</f>
        <v/>
      </c>
      <c r="AJ245" s="145"/>
      <c r="AK245" s="123"/>
      <c r="AL245" s="52"/>
      <c r="AM245" s="51" t="str">
        <f>IFERROR(VLOOKUP(Book1345234[[#This Row],[ Reduction in Critical Facilities Flood Risk]],'Data for Pull-down'!$I$5:$J$9,2,FALSE),"")</f>
        <v/>
      </c>
      <c r="AN245" s="100">
        <f>'Life and Safety Tabular Data'!L243</f>
        <v>0</v>
      </c>
      <c r="AO245" s="146"/>
      <c r="AP245" s="48"/>
      <c r="AQ245" s="51" t="str">
        <f>IFERROR(VLOOKUP(Book1345234[[#This Row],[Life and Safety Ranking (Injury/Loss of Life)]],'Data for Pull-down'!$K$4:$L$9,2,FALSE),"")</f>
        <v/>
      </c>
      <c r="AR245" s="100"/>
      <c r="AS245" s="146"/>
      <c r="AT245" s="146"/>
      <c r="AU245" s="146"/>
      <c r="AV245" s="48"/>
      <c r="AW245" s="51" t="str">
        <f>IFERROR(VLOOKUP(Book1345234[[#This Row],[Water Supply Yield Ranking]],'Data for Pull-down'!$M$4:$N$9,2,FALSE),"")</f>
        <v/>
      </c>
      <c r="AX245" s="100"/>
      <c r="AY245" s="52"/>
      <c r="AZ245" s="48"/>
      <c r="BA245" s="51" t="str">
        <f>IFERROR(VLOOKUP(Book1345234[[#This Row],[Social Vulnerability Ranking]],'Data for Pull-down'!$O$4:$P$9,2,FALSE),"")</f>
        <v/>
      </c>
      <c r="BB245" s="100"/>
      <c r="BC245" s="146"/>
      <c r="BD245" s="48"/>
      <c r="BE245" s="51" t="str">
        <f>IFERROR(VLOOKUP(Book1345234[[#This Row],[Nature-Based Solutions Ranking]],'Data for Pull-down'!$Q$4:$R$9,2,FALSE),"")</f>
        <v/>
      </c>
      <c r="BF245" s="100"/>
      <c r="BG245" s="52"/>
      <c r="BH245" s="48"/>
      <c r="BI245" s="51" t="str">
        <f>IFERROR(VLOOKUP(Book1345234[[#This Row],[Multiple Benefit Ranking]],'Data for Pull-down'!$S$4:$T$9,2,FALSE),"")</f>
        <v/>
      </c>
      <c r="BJ245" s="125"/>
      <c r="BK245" s="146"/>
      <c r="BL245" s="48"/>
      <c r="BM245" s="51" t="str">
        <f>IFERROR(VLOOKUP(Book1345234[[#This Row],[Operations and Maintenance Ranking]],'Data for Pull-down'!$U$4:$V$9,2,FALSE),"")</f>
        <v/>
      </c>
      <c r="BN245" s="100"/>
      <c r="BO245" s="48"/>
      <c r="BP245" s="51" t="str">
        <f>IFERROR(VLOOKUP(Book1345234[[#This Row],[Administrative, Regulatory and Other Obstacle Ranking]],'Data for Pull-down'!$W$4:$X$9,2,FALSE),"")</f>
        <v/>
      </c>
      <c r="BQ245" s="100"/>
      <c r="BR245" s="48"/>
      <c r="BS245" s="51" t="str">
        <f>IFERROR(VLOOKUP(Book1345234[[#This Row],[Environmental Benefit Ranking]],'Data for Pull-down'!$Y$4:$Z$9,2,FALSE),"")</f>
        <v/>
      </c>
      <c r="BT245" s="100"/>
      <c r="BU245" s="52"/>
      <c r="BV245" s="51" t="str">
        <f>IFERROR(VLOOKUP(Book1345234[[#This Row],[Environmental Impact Ranking]],'Data for Pull-down'!$AA$4:$AB$9,2,FALSE),"")</f>
        <v/>
      </c>
      <c r="BW245" s="117"/>
      <c r="BX245" s="123"/>
      <c r="BY245" s="48"/>
      <c r="BZ245" s="51" t="str">
        <f>IFERROR(VLOOKUP(Book1345234[[#This Row],[Mobility Ranking]],'Data for Pull-down'!$AC$4:$AD$9,2,FALSE),"")</f>
        <v/>
      </c>
      <c r="CA245" s="117"/>
      <c r="CB245" s="48"/>
      <c r="CC245" s="51" t="str">
        <f>IFERROR(VLOOKUP(Book1345234[[#This Row],[Regional Ranking]],'Data for Pull-down'!$AE$4:$AF$9,2,FALSE),"")</f>
        <v/>
      </c>
    </row>
    <row r="246" spans="1:81">
      <c r="A246" s="164"/>
      <c r="B246" s="142"/>
      <c r="C246" s="143">
        <f>Book1345234[[#This Row],[FMP]]*2</f>
        <v>0</v>
      </c>
      <c r="D246" s="43"/>
      <c r="E246" s="43"/>
      <c r="F246" s="52"/>
      <c r="G246" s="48"/>
      <c r="H246" s="48"/>
      <c r="I246" s="48"/>
      <c r="J246" s="48"/>
      <c r="K246" s="45" t="str">
        <f>IFERROR(Book1345234[[#This Row],[Project Cost]]/Book1345234[[#This Row],['# of Structures Removed from 1% Annual Chance FP]],"")</f>
        <v/>
      </c>
      <c r="L246" s="48"/>
      <c r="M246" s="48"/>
      <c r="N246" s="45"/>
      <c r="O246" s="156"/>
      <c r="P246" s="125"/>
      <c r="Q246" s="52"/>
      <c r="R246" s="48"/>
      <c r="S246" s="51" t="str">
        <f>IFERROR(VLOOKUP(Book1345234[[#This Row],[ Severity Ranking: Pre-Project Average Depth of Flooding (100-year)]],'Data for Pull-down'!$A$4:$B$9,2,FALSE),"")</f>
        <v/>
      </c>
      <c r="T246" s="100"/>
      <c r="U246" s="52"/>
      <c r="V246" s="52"/>
      <c r="W246" s="52"/>
      <c r="X246" s="48"/>
      <c r="Y246" s="51" t="str">
        <f>IFERROR(VLOOKUP(Book1345234[[#This Row],[Severity Ranking: Community Need (% Population)]],'Data for Pull-down'!$C$4:$D$9,2,FALSE),"")</f>
        <v/>
      </c>
      <c r="Z246" s="99"/>
      <c r="AA246" s="45"/>
      <c r="AB246" s="48"/>
      <c r="AC246" s="51" t="str">
        <f>IFERROR(VLOOKUP(Book1345234[[#This Row],[Flood Risk Reduction ]],'Data for Pull-down'!$E$4:$F$9,2,FALSE),"")</f>
        <v/>
      </c>
      <c r="AD246" s="99"/>
      <c r="AE246" s="118"/>
      <c r="AF246" s="52"/>
      <c r="AG246" s="52"/>
      <c r="AH246" s="48"/>
      <c r="AI246" s="51" t="str">
        <f>IFERROR(VLOOKUP(Book1345234[[#This Row],[Flood Damage Reduction]],'Data for Pull-down'!$G$4:$H$9,2,FALSE),"")</f>
        <v/>
      </c>
      <c r="AJ246" s="145"/>
      <c r="AK246" s="123"/>
      <c r="AL246" s="52"/>
      <c r="AM246" s="51" t="str">
        <f>IFERROR(VLOOKUP(Book1345234[[#This Row],[ Reduction in Critical Facilities Flood Risk]],'Data for Pull-down'!$I$5:$J$9,2,FALSE),"")</f>
        <v/>
      </c>
      <c r="AN246" s="100">
        <f>'Life and Safety Tabular Data'!L244</f>
        <v>0</v>
      </c>
      <c r="AO246" s="146"/>
      <c r="AP246" s="48"/>
      <c r="AQ246" s="51" t="str">
        <f>IFERROR(VLOOKUP(Book1345234[[#This Row],[Life and Safety Ranking (Injury/Loss of Life)]],'Data for Pull-down'!$K$4:$L$9,2,FALSE),"")</f>
        <v/>
      </c>
      <c r="AR246" s="100"/>
      <c r="AS246" s="146"/>
      <c r="AT246" s="146"/>
      <c r="AU246" s="146"/>
      <c r="AV246" s="48"/>
      <c r="AW246" s="51" t="str">
        <f>IFERROR(VLOOKUP(Book1345234[[#This Row],[Water Supply Yield Ranking]],'Data for Pull-down'!$M$4:$N$9,2,FALSE),"")</f>
        <v/>
      </c>
      <c r="AX246" s="100"/>
      <c r="AY246" s="52"/>
      <c r="AZ246" s="48"/>
      <c r="BA246" s="51" t="str">
        <f>IFERROR(VLOOKUP(Book1345234[[#This Row],[Social Vulnerability Ranking]],'Data for Pull-down'!$O$4:$P$9,2,FALSE),"")</f>
        <v/>
      </c>
      <c r="BB246" s="100"/>
      <c r="BC246" s="146"/>
      <c r="BD246" s="48"/>
      <c r="BE246" s="51" t="str">
        <f>IFERROR(VLOOKUP(Book1345234[[#This Row],[Nature-Based Solutions Ranking]],'Data for Pull-down'!$Q$4:$R$9,2,FALSE),"")</f>
        <v/>
      </c>
      <c r="BF246" s="100"/>
      <c r="BG246" s="52"/>
      <c r="BH246" s="48"/>
      <c r="BI246" s="51" t="str">
        <f>IFERROR(VLOOKUP(Book1345234[[#This Row],[Multiple Benefit Ranking]],'Data for Pull-down'!$S$4:$T$9,2,FALSE),"")</f>
        <v/>
      </c>
      <c r="BJ246" s="125"/>
      <c r="BK246" s="146"/>
      <c r="BL246" s="48"/>
      <c r="BM246" s="51" t="str">
        <f>IFERROR(VLOOKUP(Book1345234[[#This Row],[Operations and Maintenance Ranking]],'Data for Pull-down'!$U$4:$V$9,2,FALSE),"")</f>
        <v/>
      </c>
      <c r="BN246" s="100"/>
      <c r="BO246" s="48"/>
      <c r="BP246" s="51" t="str">
        <f>IFERROR(VLOOKUP(Book1345234[[#This Row],[Administrative, Regulatory and Other Obstacle Ranking]],'Data for Pull-down'!$W$4:$X$9,2,FALSE),"")</f>
        <v/>
      </c>
      <c r="BQ246" s="100"/>
      <c r="BR246" s="48"/>
      <c r="BS246" s="51" t="str">
        <f>IFERROR(VLOOKUP(Book1345234[[#This Row],[Environmental Benefit Ranking]],'Data for Pull-down'!$Y$4:$Z$9,2,FALSE),"")</f>
        <v/>
      </c>
      <c r="BT246" s="100"/>
      <c r="BU246" s="52"/>
      <c r="BV246" s="51" t="str">
        <f>IFERROR(VLOOKUP(Book1345234[[#This Row],[Environmental Impact Ranking]],'Data for Pull-down'!$AA$4:$AB$9,2,FALSE),"")</f>
        <v/>
      </c>
      <c r="BW246" s="117"/>
      <c r="BX246" s="123"/>
      <c r="BY246" s="48"/>
      <c r="BZ246" s="51" t="str">
        <f>IFERROR(VLOOKUP(Book1345234[[#This Row],[Mobility Ranking]],'Data for Pull-down'!$AC$4:$AD$9,2,FALSE),"")</f>
        <v/>
      </c>
      <c r="CA246" s="117"/>
      <c r="CB246" s="48"/>
      <c r="CC246" s="51" t="str">
        <f>IFERROR(VLOOKUP(Book1345234[[#This Row],[Regional Ranking]],'Data for Pull-down'!$AE$4:$AF$9,2,FALSE),"")</f>
        <v/>
      </c>
    </row>
    <row r="247" spans="1:81">
      <c r="A247" s="164"/>
      <c r="B247" s="142"/>
      <c r="C247" s="143">
        <f>Book1345234[[#This Row],[FMP]]*2</f>
        <v>0</v>
      </c>
      <c r="D247" s="43"/>
      <c r="E247" s="43"/>
      <c r="F247" s="52"/>
      <c r="G247" s="48"/>
      <c r="H247" s="48"/>
      <c r="I247" s="48"/>
      <c r="J247" s="48"/>
      <c r="K247" s="45" t="str">
        <f>IFERROR(Book1345234[[#This Row],[Project Cost]]/Book1345234[[#This Row],['# of Structures Removed from 1% Annual Chance FP]],"")</f>
        <v/>
      </c>
      <c r="L247" s="48"/>
      <c r="M247" s="48"/>
      <c r="N247" s="45"/>
      <c r="O247" s="156"/>
      <c r="P247" s="125"/>
      <c r="Q247" s="52"/>
      <c r="R247" s="48"/>
      <c r="S247" s="51" t="str">
        <f>IFERROR(VLOOKUP(Book1345234[[#This Row],[ Severity Ranking: Pre-Project Average Depth of Flooding (100-year)]],'Data for Pull-down'!$A$4:$B$9,2,FALSE),"")</f>
        <v/>
      </c>
      <c r="T247" s="100"/>
      <c r="U247" s="52"/>
      <c r="V247" s="52"/>
      <c r="W247" s="52"/>
      <c r="X247" s="48"/>
      <c r="Y247" s="51" t="str">
        <f>IFERROR(VLOOKUP(Book1345234[[#This Row],[Severity Ranking: Community Need (% Population)]],'Data for Pull-down'!$C$4:$D$9,2,FALSE),"")</f>
        <v/>
      </c>
      <c r="Z247" s="99"/>
      <c r="AA247" s="45"/>
      <c r="AB247" s="48"/>
      <c r="AC247" s="51" t="str">
        <f>IFERROR(VLOOKUP(Book1345234[[#This Row],[Flood Risk Reduction ]],'Data for Pull-down'!$E$4:$F$9,2,FALSE),"")</f>
        <v/>
      </c>
      <c r="AD247" s="99"/>
      <c r="AE247" s="118"/>
      <c r="AF247" s="52"/>
      <c r="AG247" s="52"/>
      <c r="AH247" s="48"/>
      <c r="AI247" s="51" t="str">
        <f>IFERROR(VLOOKUP(Book1345234[[#This Row],[Flood Damage Reduction]],'Data for Pull-down'!$G$4:$H$9,2,FALSE),"")</f>
        <v/>
      </c>
      <c r="AJ247" s="145"/>
      <c r="AK247" s="123"/>
      <c r="AL247" s="52"/>
      <c r="AM247" s="51" t="str">
        <f>IFERROR(VLOOKUP(Book1345234[[#This Row],[ Reduction in Critical Facilities Flood Risk]],'Data for Pull-down'!$I$5:$J$9,2,FALSE),"")</f>
        <v/>
      </c>
      <c r="AN247" s="100">
        <f>'Life and Safety Tabular Data'!L245</f>
        <v>0</v>
      </c>
      <c r="AO247" s="146"/>
      <c r="AP247" s="48"/>
      <c r="AQ247" s="51" t="str">
        <f>IFERROR(VLOOKUP(Book1345234[[#This Row],[Life and Safety Ranking (Injury/Loss of Life)]],'Data for Pull-down'!$K$4:$L$9,2,FALSE),"")</f>
        <v/>
      </c>
      <c r="AR247" s="100"/>
      <c r="AS247" s="146"/>
      <c r="AT247" s="146"/>
      <c r="AU247" s="146"/>
      <c r="AV247" s="48"/>
      <c r="AW247" s="51" t="str">
        <f>IFERROR(VLOOKUP(Book1345234[[#This Row],[Water Supply Yield Ranking]],'Data for Pull-down'!$M$4:$N$9,2,FALSE),"")</f>
        <v/>
      </c>
      <c r="AX247" s="100"/>
      <c r="AY247" s="52"/>
      <c r="AZ247" s="48"/>
      <c r="BA247" s="51" t="str">
        <f>IFERROR(VLOOKUP(Book1345234[[#This Row],[Social Vulnerability Ranking]],'Data for Pull-down'!$O$4:$P$9,2,FALSE),"")</f>
        <v/>
      </c>
      <c r="BB247" s="100"/>
      <c r="BC247" s="146"/>
      <c r="BD247" s="48"/>
      <c r="BE247" s="51" t="str">
        <f>IFERROR(VLOOKUP(Book1345234[[#This Row],[Nature-Based Solutions Ranking]],'Data for Pull-down'!$Q$4:$R$9,2,FALSE),"")</f>
        <v/>
      </c>
      <c r="BF247" s="100"/>
      <c r="BG247" s="52"/>
      <c r="BH247" s="48"/>
      <c r="BI247" s="51" t="str">
        <f>IFERROR(VLOOKUP(Book1345234[[#This Row],[Multiple Benefit Ranking]],'Data for Pull-down'!$S$4:$T$9,2,FALSE),"")</f>
        <v/>
      </c>
      <c r="BJ247" s="125"/>
      <c r="BK247" s="146"/>
      <c r="BL247" s="48"/>
      <c r="BM247" s="51" t="str">
        <f>IFERROR(VLOOKUP(Book1345234[[#This Row],[Operations and Maintenance Ranking]],'Data for Pull-down'!$U$4:$V$9,2,FALSE),"")</f>
        <v/>
      </c>
      <c r="BN247" s="100"/>
      <c r="BO247" s="48"/>
      <c r="BP247" s="51" t="str">
        <f>IFERROR(VLOOKUP(Book1345234[[#This Row],[Administrative, Regulatory and Other Obstacle Ranking]],'Data for Pull-down'!$W$4:$X$9,2,FALSE),"")</f>
        <v/>
      </c>
      <c r="BQ247" s="100"/>
      <c r="BR247" s="48"/>
      <c r="BS247" s="51" t="str">
        <f>IFERROR(VLOOKUP(Book1345234[[#This Row],[Environmental Benefit Ranking]],'Data for Pull-down'!$Y$4:$Z$9,2,FALSE),"")</f>
        <v/>
      </c>
      <c r="BT247" s="100"/>
      <c r="BU247" s="52"/>
      <c r="BV247" s="51" t="str">
        <f>IFERROR(VLOOKUP(Book1345234[[#This Row],[Environmental Impact Ranking]],'Data for Pull-down'!$AA$4:$AB$9,2,FALSE),"")</f>
        <v/>
      </c>
      <c r="BW247" s="117"/>
      <c r="BX247" s="123"/>
      <c r="BY247" s="48"/>
      <c r="BZ247" s="51" t="str">
        <f>IFERROR(VLOOKUP(Book1345234[[#This Row],[Mobility Ranking]],'Data for Pull-down'!$AC$4:$AD$9,2,FALSE),"")</f>
        <v/>
      </c>
      <c r="CA247" s="117"/>
      <c r="CB247" s="48"/>
      <c r="CC247" s="51" t="str">
        <f>IFERROR(VLOOKUP(Book1345234[[#This Row],[Regional Ranking]],'Data for Pull-down'!$AE$4:$AF$9,2,FALSE),"")</f>
        <v/>
      </c>
    </row>
    <row r="248" spans="1:81">
      <c r="A248" s="164"/>
      <c r="B248" s="142"/>
      <c r="C248" s="143">
        <f>Book1345234[[#This Row],[FMP]]*2</f>
        <v>0</v>
      </c>
      <c r="D248" s="43"/>
      <c r="E248" s="43"/>
      <c r="F248" s="52"/>
      <c r="G248" s="48"/>
      <c r="H248" s="48"/>
      <c r="I248" s="48"/>
      <c r="J248" s="48"/>
      <c r="K248" s="45" t="str">
        <f>IFERROR(Book1345234[[#This Row],[Project Cost]]/Book1345234[[#This Row],['# of Structures Removed from 1% Annual Chance FP]],"")</f>
        <v/>
      </c>
      <c r="L248" s="48"/>
      <c r="M248" s="48"/>
      <c r="N248" s="45"/>
      <c r="O248" s="156"/>
      <c r="P248" s="125"/>
      <c r="Q248" s="52"/>
      <c r="R248" s="48"/>
      <c r="S248" s="51" t="str">
        <f>IFERROR(VLOOKUP(Book1345234[[#This Row],[ Severity Ranking: Pre-Project Average Depth of Flooding (100-year)]],'Data for Pull-down'!$A$4:$B$9,2,FALSE),"")</f>
        <v/>
      </c>
      <c r="T248" s="100"/>
      <c r="U248" s="52"/>
      <c r="V248" s="52"/>
      <c r="W248" s="52"/>
      <c r="X248" s="48"/>
      <c r="Y248" s="51" t="str">
        <f>IFERROR(VLOOKUP(Book1345234[[#This Row],[Severity Ranking: Community Need (% Population)]],'Data for Pull-down'!$C$4:$D$9,2,FALSE),"")</f>
        <v/>
      </c>
      <c r="Z248" s="99"/>
      <c r="AA248" s="45"/>
      <c r="AB248" s="48"/>
      <c r="AC248" s="51" t="str">
        <f>IFERROR(VLOOKUP(Book1345234[[#This Row],[Flood Risk Reduction ]],'Data for Pull-down'!$E$4:$F$9,2,FALSE),"")</f>
        <v/>
      </c>
      <c r="AD248" s="99"/>
      <c r="AE248" s="118"/>
      <c r="AF248" s="52"/>
      <c r="AG248" s="52"/>
      <c r="AH248" s="48"/>
      <c r="AI248" s="51" t="str">
        <f>IFERROR(VLOOKUP(Book1345234[[#This Row],[Flood Damage Reduction]],'Data for Pull-down'!$G$4:$H$9,2,FALSE),"")</f>
        <v/>
      </c>
      <c r="AJ248" s="145"/>
      <c r="AK248" s="123"/>
      <c r="AL248" s="52"/>
      <c r="AM248" s="51" t="str">
        <f>IFERROR(VLOOKUP(Book1345234[[#This Row],[ Reduction in Critical Facilities Flood Risk]],'Data for Pull-down'!$I$5:$J$9,2,FALSE),"")</f>
        <v/>
      </c>
      <c r="AN248" s="100">
        <f>'Life and Safety Tabular Data'!L246</f>
        <v>0</v>
      </c>
      <c r="AO248" s="146"/>
      <c r="AP248" s="48"/>
      <c r="AQ248" s="51" t="str">
        <f>IFERROR(VLOOKUP(Book1345234[[#This Row],[Life and Safety Ranking (Injury/Loss of Life)]],'Data for Pull-down'!$K$4:$L$9,2,FALSE),"")</f>
        <v/>
      </c>
      <c r="AR248" s="100"/>
      <c r="AS248" s="146"/>
      <c r="AT248" s="146"/>
      <c r="AU248" s="146"/>
      <c r="AV248" s="48"/>
      <c r="AW248" s="51" t="str">
        <f>IFERROR(VLOOKUP(Book1345234[[#This Row],[Water Supply Yield Ranking]],'Data for Pull-down'!$M$4:$N$9,2,FALSE),"")</f>
        <v/>
      </c>
      <c r="AX248" s="100"/>
      <c r="AY248" s="52"/>
      <c r="AZ248" s="48"/>
      <c r="BA248" s="51" t="str">
        <f>IFERROR(VLOOKUP(Book1345234[[#This Row],[Social Vulnerability Ranking]],'Data for Pull-down'!$O$4:$P$9,2,FALSE),"")</f>
        <v/>
      </c>
      <c r="BB248" s="100"/>
      <c r="BC248" s="146"/>
      <c r="BD248" s="48"/>
      <c r="BE248" s="51" t="str">
        <f>IFERROR(VLOOKUP(Book1345234[[#This Row],[Nature-Based Solutions Ranking]],'Data for Pull-down'!$Q$4:$R$9,2,FALSE),"")</f>
        <v/>
      </c>
      <c r="BF248" s="100"/>
      <c r="BG248" s="52"/>
      <c r="BH248" s="48"/>
      <c r="BI248" s="51" t="str">
        <f>IFERROR(VLOOKUP(Book1345234[[#This Row],[Multiple Benefit Ranking]],'Data for Pull-down'!$S$4:$T$9,2,FALSE),"")</f>
        <v/>
      </c>
      <c r="BJ248" s="125"/>
      <c r="BK248" s="146"/>
      <c r="BL248" s="48"/>
      <c r="BM248" s="51" t="str">
        <f>IFERROR(VLOOKUP(Book1345234[[#This Row],[Operations and Maintenance Ranking]],'Data for Pull-down'!$U$4:$V$9,2,FALSE),"")</f>
        <v/>
      </c>
      <c r="BN248" s="100"/>
      <c r="BO248" s="48"/>
      <c r="BP248" s="51" t="str">
        <f>IFERROR(VLOOKUP(Book1345234[[#This Row],[Administrative, Regulatory and Other Obstacle Ranking]],'Data for Pull-down'!$W$4:$X$9,2,FALSE),"")</f>
        <v/>
      </c>
      <c r="BQ248" s="100"/>
      <c r="BR248" s="48"/>
      <c r="BS248" s="51" t="str">
        <f>IFERROR(VLOOKUP(Book1345234[[#This Row],[Environmental Benefit Ranking]],'Data for Pull-down'!$Y$4:$Z$9,2,FALSE),"")</f>
        <v/>
      </c>
      <c r="BT248" s="100"/>
      <c r="BU248" s="52"/>
      <c r="BV248" s="51" t="str">
        <f>IFERROR(VLOOKUP(Book1345234[[#This Row],[Environmental Impact Ranking]],'Data for Pull-down'!$AA$4:$AB$9,2,FALSE),"")</f>
        <v/>
      </c>
      <c r="BW248" s="117"/>
      <c r="BX248" s="123"/>
      <c r="BY248" s="48"/>
      <c r="BZ248" s="51" t="str">
        <f>IFERROR(VLOOKUP(Book1345234[[#This Row],[Mobility Ranking]],'Data for Pull-down'!$AC$4:$AD$9,2,FALSE),"")</f>
        <v/>
      </c>
      <c r="CA248" s="117"/>
      <c r="CB248" s="48"/>
      <c r="CC248" s="51" t="str">
        <f>IFERROR(VLOOKUP(Book1345234[[#This Row],[Regional Ranking]],'Data for Pull-down'!$AE$4:$AF$9,2,FALSE),"")</f>
        <v/>
      </c>
    </row>
    <row r="249" spans="1:81">
      <c r="A249" s="164"/>
      <c r="B249" s="142"/>
      <c r="C249" s="143">
        <f>Book1345234[[#This Row],[FMP]]*2</f>
        <v>0</v>
      </c>
      <c r="D249" s="43"/>
      <c r="E249" s="43"/>
      <c r="F249" s="52"/>
      <c r="G249" s="48"/>
      <c r="H249" s="48"/>
      <c r="I249" s="48"/>
      <c r="J249" s="48"/>
      <c r="K249" s="45" t="str">
        <f>IFERROR(Book1345234[[#This Row],[Project Cost]]/Book1345234[[#This Row],['# of Structures Removed from 1% Annual Chance FP]],"")</f>
        <v/>
      </c>
      <c r="L249" s="48"/>
      <c r="M249" s="48"/>
      <c r="N249" s="45"/>
      <c r="O249" s="156"/>
      <c r="P249" s="125"/>
      <c r="Q249" s="52"/>
      <c r="R249" s="48"/>
      <c r="S249" s="51" t="str">
        <f>IFERROR(VLOOKUP(Book1345234[[#This Row],[ Severity Ranking: Pre-Project Average Depth of Flooding (100-year)]],'Data for Pull-down'!$A$4:$B$9,2,FALSE),"")</f>
        <v/>
      </c>
      <c r="T249" s="100"/>
      <c r="U249" s="52"/>
      <c r="V249" s="52"/>
      <c r="W249" s="52"/>
      <c r="X249" s="48"/>
      <c r="Y249" s="51" t="str">
        <f>IFERROR(VLOOKUP(Book1345234[[#This Row],[Severity Ranking: Community Need (% Population)]],'Data for Pull-down'!$C$4:$D$9,2,FALSE),"")</f>
        <v/>
      </c>
      <c r="Z249" s="99"/>
      <c r="AA249" s="45"/>
      <c r="AB249" s="48"/>
      <c r="AC249" s="51" t="str">
        <f>IFERROR(VLOOKUP(Book1345234[[#This Row],[Flood Risk Reduction ]],'Data for Pull-down'!$E$4:$F$9,2,FALSE),"")</f>
        <v/>
      </c>
      <c r="AD249" s="99"/>
      <c r="AE249" s="118"/>
      <c r="AF249" s="52"/>
      <c r="AG249" s="52"/>
      <c r="AH249" s="48"/>
      <c r="AI249" s="51" t="str">
        <f>IFERROR(VLOOKUP(Book1345234[[#This Row],[Flood Damage Reduction]],'Data for Pull-down'!$G$4:$H$9,2,FALSE),"")</f>
        <v/>
      </c>
      <c r="AJ249" s="145"/>
      <c r="AK249" s="123"/>
      <c r="AL249" s="52"/>
      <c r="AM249" s="51" t="str">
        <f>IFERROR(VLOOKUP(Book1345234[[#This Row],[ Reduction in Critical Facilities Flood Risk]],'Data for Pull-down'!$I$5:$J$9,2,FALSE),"")</f>
        <v/>
      </c>
      <c r="AN249" s="100">
        <f>'Life and Safety Tabular Data'!L247</f>
        <v>0</v>
      </c>
      <c r="AO249" s="146"/>
      <c r="AP249" s="48"/>
      <c r="AQ249" s="51" t="str">
        <f>IFERROR(VLOOKUP(Book1345234[[#This Row],[Life and Safety Ranking (Injury/Loss of Life)]],'Data for Pull-down'!$K$4:$L$9,2,FALSE),"")</f>
        <v/>
      </c>
      <c r="AR249" s="100"/>
      <c r="AS249" s="146"/>
      <c r="AT249" s="146"/>
      <c r="AU249" s="146"/>
      <c r="AV249" s="48"/>
      <c r="AW249" s="51" t="str">
        <f>IFERROR(VLOOKUP(Book1345234[[#This Row],[Water Supply Yield Ranking]],'Data for Pull-down'!$M$4:$N$9,2,FALSE),"")</f>
        <v/>
      </c>
      <c r="AX249" s="100"/>
      <c r="AY249" s="52"/>
      <c r="AZ249" s="48"/>
      <c r="BA249" s="51" t="str">
        <f>IFERROR(VLOOKUP(Book1345234[[#This Row],[Social Vulnerability Ranking]],'Data for Pull-down'!$O$4:$P$9,2,FALSE),"")</f>
        <v/>
      </c>
      <c r="BB249" s="100"/>
      <c r="BC249" s="146"/>
      <c r="BD249" s="48"/>
      <c r="BE249" s="51" t="str">
        <f>IFERROR(VLOOKUP(Book1345234[[#This Row],[Nature-Based Solutions Ranking]],'Data for Pull-down'!$Q$4:$R$9,2,FALSE),"")</f>
        <v/>
      </c>
      <c r="BF249" s="100"/>
      <c r="BG249" s="52"/>
      <c r="BH249" s="48"/>
      <c r="BI249" s="51" t="str">
        <f>IFERROR(VLOOKUP(Book1345234[[#This Row],[Multiple Benefit Ranking]],'Data for Pull-down'!$S$4:$T$9,2,FALSE),"")</f>
        <v/>
      </c>
      <c r="BJ249" s="125"/>
      <c r="BK249" s="146"/>
      <c r="BL249" s="48"/>
      <c r="BM249" s="51" t="str">
        <f>IFERROR(VLOOKUP(Book1345234[[#This Row],[Operations and Maintenance Ranking]],'Data for Pull-down'!$U$4:$V$9,2,FALSE),"")</f>
        <v/>
      </c>
      <c r="BN249" s="100"/>
      <c r="BO249" s="48"/>
      <c r="BP249" s="51" t="str">
        <f>IFERROR(VLOOKUP(Book1345234[[#This Row],[Administrative, Regulatory and Other Obstacle Ranking]],'Data for Pull-down'!$W$4:$X$9,2,FALSE),"")</f>
        <v/>
      </c>
      <c r="BQ249" s="100"/>
      <c r="BR249" s="48"/>
      <c r="BS249" s="51" t="str">
        <f>IFERROR(VLOOKUP(Book1345234[[#This Row],[Environmental Benefit Ranking]],'Data for Pull-down'!$Y$4:$Z$9,2,FALSE),"")</f>
        <v/>
      </c>
      <c r="BT249" s="100"/>
      <c r="BU249" s="52"/>
      <c r="BV249" s="51" t="str">
        <f>IFERROR(VLOOKUP(Book1345234[[#This Row],[Environmental Impact Ranking]],'Data for Pull-down'!$AA$4:$AB$9,2,FALSE),"")</f>
        <v/>
      </c>
      <c r="BW249" s="117"/>
      <c r="BX249" s="123"/>
      <c r="BY249" s="48"/>
      <c r="BZ249" s="51" t="str">
        <f>IFERROR(VLOOKUP(Book1345234[[#This Row],[Mobility Ranking]],'Data for Pull-down'!$AC$4:$AD$9,2,FALSE),"")</f>
        <v/>
      </c>
      <c r="CA249" s="117"/>
      <c r="CB249" s="48"/>
      <c r="CC249" s="51" t="str">
        <f>IFERROR(VLOOKUP(Book1345234[[#This Row],[Regional Ranking]],'Data for Pull-down'!$AE$4:$AF$9,2,FALSE),"")</f>
        <v/>
      </c>
    </row>
    <row r="250" spans="1:81">
      <c r="A250" s="164"/>
      <c r="B250" s="142"/>
      <c r="C250" s="143">
        <f>Book1345234[[#This Row],[FMP]]*2</f>
        <v>0</v>
      </c>
      <c r="D250" s="43"/>
      <c r="E250" s="43"/>
      <c r="F250" s="52"/>
      <c r="G250" s="48"/>
      <c r="H250" s="48"/>
      <c r="I250" s="48"/>
      <c r="J250" s="48"/>
      <c r="K250" s="45" t="str">
        <f>IFERROR(Book1345234[[#This Row],[Project Cost]]/Book1345234[[#This Row],['# of Structures Removed from 1% Annual Chance FP]],"")</f>
        <v/>
      </c>
      <c r="L250" s="48"/>
      <c r="M250" s="48"/>
      <c r="N250" s="45"/>
      <c r="O250" s="156"/>
      <c r="P250" s="125"/>
      <c r="Q250" s="52"/>
      <c r="R250" s="48"/>
      <c r="S250" s="51" t="str">
        <f>IFERROR(VLOOKUP(Book1345234[[#This Row],[ Severity Ranking: Pre-Project Average Depth of Flooding (100-year)]],'Data for Pull-down'!$A$4:$B$9,2,FALSE),"")</f>
        <v/>
      </c>
      <c r="T250" s="100"/>
      <c r="U250" s="52"/>
      <c r="V250" s="52"/>
      <c r="W250" s="52"/>
      <c r="X250" s="48"/>
      <c r="Y250" s="51" t="str">
        <f>IFERROR(VLOOKUP(Book1345234[[#This Row],[Severity Ranking: Community Need (% Population)]],'Data for Pull-down'!$C$4:$D$9,2,FALSE),"")</f>
        <v/>
      </c>
      <c r="Z250" s="99"/>
      <c r="AA250" s="45"/>
      <c r="AB250" s="48"/>
      <c r="AC250" s="51" t="str">
        <f>IFERROR(VLOOKUP(Book1345234[[#This Row],[Flood Risk Reduction ]],'Data for Pull-down'!$E$4:$F$9,2,FALSE),"")</f>
        <v/>
      </c>
      <c r="AD250" s="99"/>
      <c r="AE250" s="118"/>
      <c r="AF250" s="52"/>
      <c r="AG250" s="52"/>
      <c r="AH250" s="48"/>
      <c r="AI250" s="51" t="str">
        <f>IFERROR(VLOOKUP(Book1345234[[#This Row],[Flood Damage Reduction]],'Data for Pull-down'!$G$4:$H$9,2,FALSE),"")</f>
        <v/>
      </c>
      <c r="AJ250" s="145"/>
      <c r="AK250" s="123"/>
      <c r="AL250" s="52"/>
      <c r="AM250" s="51" t="str">
        <f>IFERROR(VLOOKUP(Book1345234[[#This Row],[ Reduction in Critical Facilities Flood Risk]],'Data for Pull-down'!$I$5:$J$9,2,FALSE),"")</f>
        <v/>
      </c>
      <c r="AN250" s="100">
        <f>'Life and Safety Tabular Data'!L248</f>
        <v>0</v>
      </c>
      <c r="AO250" s="146"/>
      <c r="AP250" s="48"/>
      <c r="AQ250" s="51" t="str">
        <f>IFERROR(VLOOKUP(Book1345234[[#This Row],[Life and Safety Ranking (Injury/Loss of Life)]],'Data for Pull-down'!$K$4:$L$9,2,FALSE),"")</f>
        <v/>
      </c>
      <c r="AR250" s="100"/>
      <c r="AS250" s="146"/>
      <c r="AT250" s="146"/>
      <c r="AU250" s="146"/>
      <c r="AV250" s="48"/>
      <c r="AW250" s="51" t="str">
        <f>IFERROR(VLOOKUP(Book1345234[[#This Row],[Water Supply Yield Ranking]],'Data for Pull-down'!$M$4:$N$9,2,FALSE),"")</f>
        <v/>
      </c>
      <c r="AX250" s="100"/>
      <c r="AY250" s="52"/>
      <c r="AZ250" s="48"/>
      <c r="BA250" s="51" t="str">
        <f>IFERROR(VLOOKUP(Book1345234[[#This Row],[Social Vulnerability Ranking]],'Data for Pull-down'!$O$4:$P$9,2,FALSE),"")</f>
        <v/>
      </c>
      <c r="BB250" s="100"/>
      <c r="BC250" s="146"/>
      <c r="BD250" s="48"/>
      <c r="BE250" s="51" t="str">
        <f>IFERROR(VLOOKUP(Book1345234[[#This Row],[Nature-Based Solutions Ranking]],'Data for Pull-down'!$Q$4:$R$9,2,FALSE),"")</f>
        <v/>
      </c>
      <c r="BF250" s="100"/>
      <c r="BG250" s="52"/>
      <c r="BH250" s="48"/>
      <c r="BI250" s="51" t="str">
        <f>IFERROR(VLOOKUP(Book1345234[[#This Row],[Multiple Benefit Ranking]],'Data for Pull-down'!$S$4:$T$9,2,FALSE),"")</f>
        <v/>
      </c>
      <c r="BJ250" s="125"/>
      <c r="BK250" s="146"/>
      <c r="BL250" s="48"/>
      <c r="BM250" s="51" t="str">
        <f>IFERROR(VLOOKUP(Book1345234[[#This Row],[Operations and Maintenance Ranking]],'Data for Pull-down'!$U$4:$V$9,2,FALSE),"")</f>
        <v/>
      </c>
      <c r="BN250" s="100"/>
      <c r="BO250" s="48"/>
      <c r="BP250" s="51" t="str">
        <f>IFERROR(VLOOKUP(Book1345234[[#This Row],[Administrative, Regulatory and Other Obstacle Ranking]],'Data for Pull-down'!$W$4:$X$9,2,FALSE),"")</f>
        <v/>
      </c>
      <c r="BQ250" s="100"/>
      <c r="BR250" s="48"/>
      <c r="BS250" s="51" t="str">
        <f>IFERROR(VLOOKUP(Book1345234[[#This Row],[Environmental Benefit Ranking]],'Data for Pull-down'!$Y$4:$Z$9,2,FALSE),"")</f>
        <v/>
      </c>
      <c r="BT250" s="100"/>
      <c r="BU250" s="52"/>
      <c r="BV250" s="51" t="str">
        <f>IFERROR(VLOOKUP(Book1345234[[#This Row],[Environmental Impact Ranking]],'Data for Pull-down'!$AA$4:$AB$9,2,FALSE),"")</f>
        <v/>
      </c>
      <c r="BW250" s="117"/>
      <c r="BX250" s="123"/>
      <c r="BY250" s="48"/>
      <c r="BZ250" s="51" t="str">
        <f>IFERROR(VLOOKUP(Book1345234[[#This Row],[Mobility Ranking]],'Data for Pull-down'!$AC$4:$AD$9,2,FALSE),"")</f>
        <v/>
      </c>
      <c r="CA250" s="117"/>
      <c r="CB250" s="48"/>
      <c r="CC250" s="51" t="str">
        <f>IFERROR(VLOOKUP(Book1345234[[#This Row],[Regional Ranking]],'Data for Pull-down'!$AE$4:$AF$9,2,FALSE),"")</f>
        <v/>
      </c>
    </row>
    <row r="251" spans="1:81">
      <c r="A251" s="164"/>
      <c r="B251" s="142"/>
      <c r="C251" s="143">
        <f>Book1345234[[#This Row],[FMP]]*2</f>
        <v>0</v>
      </c>
      <c r="D251" s="43"/>
      <c r="E251" s="43"/>
      <c r="F251" s="52"/>
      <c r="G251" s="48"/>
      <c r="H251" s="48"/>
      <c r="I251" s="48"/>
      <c r="J251" s="48"/>
      <c r="K251" s="45" t="str">
        <f>IFERROR(Book1345234[[#This Row],[Project Cost]]/Book1345234[[#This Row],['# of Structures Removed from 1% Annual Chance FP]],"")</f>
        <v/>
      </c>
      <c r="L251" s="48"/>
      <c r="M251" s="48"/>
      <c r="N251" s="45"/>
      <c r="O251" s="156"/>
      <c r="P251" s="125"/>
      <c r="Q251" s="52"/>
      <c r="R251" s="48"/>
      <c r="S251" s="51" t="str">
        <f>IFERROR(VLOOKUP(Book1345234[[#This Row],[ Severity Ranking: Pre-Project Average Depth of Flooding (100-year)]],'Data for Pull-down'!$A$4:$B$9,2,FALSE),"")</f>
        <v/>
      </c>
      <c r="T251" s="100"/>
      <c r="U251" s="52"/>
      <c r="V251" s="52"/>
      <c r="W251" s="52"/>
      <c r="X251" s="48"/>
      <c r="Y251" s="51" t="str">
        <f>IFERROR(VLOOKUP(Book1345234[[#This Row],[Severity Ranking: Community Need (% Population)]],'Data for Pull-down'!$C$4:$D$9,2,FALSE),"")</f>
        <v/>
      </c>
      <c r="Z251" s="99"/>
      <c r="AA251" s="45"/>
      <c r="AB251" s="48"/>
      <c r="AC251" s="51" t="str">
        <f>IFERROR(VLOOKUP(Book1345234[[#This Row],[Flood Risk Reduction ]],'Data for Pull-down'!$E$4:$F$9,2,FALSE),"")</f>
        <v/>
      </c>
      <c r="AD251" s="99"/>
      <c r="AE251" s="118"/>
      <c r="AF251" s="52"/>
      <c r="AG251" s="52"/>
      <c r="AH251" s="48"/>
      <c r="AI251" s="51" t="str">
        <f>IFERROR(VLOOKUP(Book1345234[[#This Row],[Flood Damage Reduction]],'Data for Pull-down'!$G$4:$H$9,2,FALSE),"")</f>
        <v/>
      </c>
      <c r="AJ251" s="145"/>
      <c r="AK251" s="123"/>
      <c r="AL251" s="52"/>
      <c r="AM251" s="51" t="str">
        <f>IFERROR(VLOOKUP(Book1345234[[#This Row],[ Reduction in Critical Facilities Flood Risk]],'Data for Pull-down'!$I$5:$J$9,2,FALSE),"")</f>
        <v/>
      </c>
      <c r="AN251" s="100">
        <f>'Life and Safety Tabular Data'!L249</f>
        <v>0</v>
      </c>
      <c r="AO251" s="146"/>
      <c r="AP251" s="48"/>
      <c r="AQ251" s="51" t="str">
        <f>IFERROR(VLOOKUP(Book1345234[[#This Row],[Life and Safety Ranking (Injury/Loss of Life)]],'Data for Pull-down'!$K$4:$L$9,2,FALSE),"")</f>
        <v/>
      </c>
      <c r="AR251" s="100"/>
      <c r="AS251" s="146"/>
      <c r="AT251" s="146"/>
      <c r="AU251" s="146"/>
      <c r="AV251" s="48"/>
      <c r="AW251" s="51" t="str">
        <f>IFERROR(VLOOKUP(Book1345234[[#This Row],[Water Supply Yield Ranking]],'Data for Pull-down'!$M$4:$N$9,2,FALSE),"")</f>
        <v/>
      </c>
      <c r="AX251" s="100"/>
      <c r="AY251" s="52"/>
      <c r="AZ251" s="48"/>
      <c r="BA251" s="51" t="str">
        <f>IFERROR(VLOOKUP(Book1345234[[#This Row],[Social Vulnerability Ranking]],'Data for Pull-down'!$O$4:$P$9,2,FALSE),"")</f>
        <v/>
      </c>
      <c r="BB251" s="100"/>
      <c r="BC251" s="146"/>
      <c r="BD251" s="48"/>
      <c r="BE251" s="51" t="str">
        <f>IFERROR(VLOOKUP(Book1345234[[#This Row],[Nature-Based Solutions Ranking]],'Data for Pull-down'!$Q$4:$R$9,2,FALSE),"")</f>
        <v/>
      </c>
      <c r="BF251" s="100"/>
      <c r="BG251" s="52"/>
      <c r="BH251" s="48"/>
      <c r="BI251" s="51" t="str">
        <f>IFERROR(VLOOKUP(Book1345234[[#This Row],[Multiple Benefit Ranking]],'Data for Pull-down'!$S$4:$T$9,2,FALSE),"")</f>
        <v/>
      </c>
      <c r="BJ251" s="125"/>
      <c r="BK251" s="146"/>
      <c r="BL251" s="48"/>
      <c r="BM251" s="51" t="str">
        <f>IFERROR(VLOOKUP(Book1345234[[#This Row],[Operations and Maintenance Ranking]],'Data for Pull-down'!$U$4:$V$9,2,FALSE),"")</f>
        <v/>
      </c>
      <c r="BN251" s="100"/>
      <c r="BO251" s="48"/>
      <c r="BP251" s="51" t="str">
        <f>IFERROR(VLOOKUP(Book1345234[[#This Row],[Administrative, Regulatory and Other Obstacle Ranking]],'Data for Pull-down'!$W$4:$X$9,2,FALSE),"")</f>
        <v/>
      </c>
      <c r="BQ251" s="100"/>
      <c r="BR251" s="48"/>
      <c r="BS251" s="51" t="str">
        <f>IFERROR(VLOOKUP(Book1345234[[#This Row],[Environmental Benefit Ranking]],'Data for Pull-down'!$Y$4:$Z$9,2,FALSE),"")</f>
        <v/>
      </c>
      <c r="BT251" s="100"/>
      <c r="BU251" s="52"/>
      <c r="BV251" s="51" t="str">
        <f>IFERROR(VLOOKUP(Book1345234[[#This Row],[Environmental Impact Ranking]],'Data for Pull-down'!$AA$4:$AB$9,2,FALSE),"")</f>
        <v/>
      </c>
      <c r="BW251" s="117"/>
      <c r="BX251" s="123"/>
      <c r="BY251" s="48"/>
      <c r="BZ251" s="51" t="str">
        <f>IFERROR(VLOOKUP(Book1345234[[#This Row],[Mobility Ranking]],'Data for Pull-down'!$AC$4:$AD$9,2,FALSE),"")</f>
        <v/>
      </c>
      <c r="CA251" s="117"/>
      <c r="CB251" s="48"/>
      <c r="CC251" s="51" t="str">
        <f>IFERROR(VLOOKUP(Book1345234[[#This Row],[Regional Ranking]],'Data for Pull-down'!$AE$4:$AF$9,2,FALSE),"")</f>
        <v/>
      </c>
    </row>
    <row r="252" spans="1:81">
      <c r="A252" s="164"/>
      <c r="B252" s="142"/>
      <c r="C252" s="143">
        <f>Book1345234[[#This Row],[FMP]]*2</f>
        <v>0</v>
      </c>
      <c r="D252" s="43"/>
      <c r="E252" s="43"/>
      <c r="F252" s="52"/>
      <c r="G252" s="48"/>
      <c r="H252" s="48"/>
      <c r="I252" s="48"/>
      <c r="J252" s="48"/>
      <c r="K252" s="45" t="str">
        <f>IFERROR(Book1345234[[#This Row],[Project Cost]]/Book1345234[[#This Row],['# of Structures Removed from 1% Annual Chance FP]],"")</f>
        <v/>
      </c>
      <c r="L252" s="48"/>
      <c r="M252" s="48"/>
      <c r="N252" s="45"/>
      <c r="O252" s="156"/>
      <c r="P252" s="125"/>
      <c r="Q252" s="52"/>
      <c r="R252" s="48"/>
      <c r="S252" s="51" t="str">
        <f>IFERROR(VLOOKUP(Book1345234[[#This Row],[ Severity Ranking: Pre-Project Average Depth of Flooding (100-year)]],'Data for Pull-down'!$A$4:$B$9,2,FALSE),"")</f>
        <v/>
      </c>
      <c r="T252" s="100"/>
      <c r="U252" s="52"/>
      <c r="V252" s="52"/>
      <c r="W252" s="52"/>
      <c r="X252" s="48"/>
      <c r="Y252" s="51" t="str">
        <f>IFERROR(VLOOKUP(Book1345234[[#This Row],[Severity Ranking: Community Need (% Population)]],'Data for Pull-down'!$C$4:$D$9,2,FALSE),"")</f>
        <v/>
      </c>
      <c r="Z252" s="99"/>
      <c r="AA252" s="45"/>
      <c r="AB252" s="48"/>
      <c r="AC252" s="51" t="str">
        <f>IFERROR(VLOOKUP(Book1345234[[#This Row],[Flood Risk Reduction ]],'Data for Pull-down'!$E$4:$F$9,2,FALSE),"")</f>
        <v/>
      </c>
      <c r="AD252" s="99"/>
      <c r="AE252" s="118"/>
      <c r="AF252" s="52"/>
      <c r="AG252" s="52"/>
      <c r="AH252" s="48"/>
      <c r="AI252" s="51" t="str">
        <f>IFERROR(VLOOKUP(Book1345234[[#This Row],[Flood Damage Reduction]],'Data for Pull-down'!$G$4:$H$9,2,FALSE),"")</f>
        <v/>
      </c>
      <c r="AJ252" s="145"/>
      <c r="AK252" s="123"/>
      <c r="AL252" s="52"/>
      <c r="AM252" s="51" t="str">
        <f>IFERROR(VLOOKUP(Book1345234[[#This Row],[ Reduction in Critical Facilities Flood Risk]],'Data for Pull-down'!$I$5:$J$9,2,FALSE),"")</f>
        <v/>
      </c>
      <c r="AN252" s="100">
        <f>'Life and Safety Tabular Data'!L250</f>
        <v>0</v>
      </c>
      <c r="AO252" s="146"/>
      <c r="AP252" s="48"/>
      <c r="AQ252" s="51" t="str">
        <f>IFERROR(VLOOKUP(Book1345234[[#This Row],[Life and Safety Ranking (Injury/Loss of Life)]],'Data for Pull-down'!$K$4:$L$9,2,FALSE),"")</f>
        <v/>
      </c>
      <c r="AR252" s="100"/>
      <c r="AS252" s="146"/>
      <c r="AT252" s="146"/>
      <c r="AU252" s="146"/>
      <c r="AV252" s="48"/>
      <c r="AW252" s="51" t="str">
        <f>IFERROR(VLOOKUP(Book1345234[[#This Row],[Water Supply Yield Ranking]],'Data for Pull-down'!$M$4:$N$9,2,FALSE),"")</f>
        <v/>
      </c>
      <c r="AX252" s="100"/>
      <c r="AY252" s="52"/>
      <c r="AZ252" s="48"/>
      <c r="BA252" s="51" t="str">
        <f>IFERROR(VLOOKUP(Book1345234[[#This Row],[Social Vulnerability Ranking]],'Data for Pull-down'!$O$4:$P$9,2,FALSE),"")</f>
        <v/>
      </c>
      <c r="BB252" s="100"/>
      <c r="BC252" s="146"/>
      <c r="BD252" s="48"/>
      <c r="BE252" s="51" t="str">
        <f>IFERROR(VLOOKUP(Book1345234[[#This Row],[Nature-Based Solutions Ranking]],'Data for Pull-down'!$Q$4:$R$9,2,FALSE),"")</f>
        <v/>
      </c>
      <c r="BF252" s="100"/>
      <c r="BG252" s="52"/>
      <c r="BH252" s="48"/>
      <c r="BI252" s="51" t="str">
        <f>IFERROR(VLOOKUP(Book1345234[[#This Row],[Multiple Benefit Ranking]],'Data for Pull-down'!$S$4:$T$9,2,FALSE),"")</f>
        <v/>
      </c>
      <c r="BJ252" s="125"/>
      <c r="BK252" s="146"/>
      <c r="BL252" s="48"/>
      <c r="BM252" s="51" t="str">
        <f>IFERROR(VLOOKUP(Book1345234[[#This Row],[Operations and Maintenance Ranking]],'Data for Pull-down'!$U$4:$V$9,2,FALSE),"")</f>
        <v/>
      </c>
      <c r="BN252" s="100"/>
      <c r="BO252" s="48"/>
      <c r="BP252" s="51" t="str">
        <f>IFERROR(VLOOKUP(Book1345234[[#This Row],[Administrative, Regulatory and Other Obstacle Ranking]],'Data for Pull-down'!$W$4:$X$9,2,FALSE),"")</f>
        <v/>
      </c>
      <c r="BQ252" s="100"/>
      <c r="BR252" s="48"/>
      <c r="BS252" s="51" t="str">
        <f>IFERROR(VLOOKUP(Book1345234[[#This Row],[Environmental Benefit Ranking]],'Data for Pull-down'!$Y$4:$Z$9,2,FALSE),"")</f>
        <v/>
      </c>
      <c r="BT252" s="100"/>
      <c r="BU252" s="52"/>
      <c r="BV252" s="51" t="str">
        <f>IFERROR(VLOOKUP(Book1345234[[#This Row],[Environmental Impact Ranking]],'Data for Pull-down'!$AA$4:$AB$9,2,FALSE),"")</f>
        <v/>
      </c>
      <c r="BW252" s="117"/>
      <c r="BX252" s="123"/>
      <c r="BY252" s="48"/>
      <c r="BZ252" s="51" t="str">
        <f>IFERROR(VLOOKUP(Book1345234[[#This Row],[Mobility Ranking]],'Data for Pull-down'!$AC$4:$AD$9,2,FALSE),"")</f>
        <v/>
      </c>
      <c r="CA252" s="117"/>
      <c r="CB252" s="48"/>
      <c r="CC252" s="51" t="str">
        <f>IFERROR(VLOOKUP(Book1345234[[#This Row],[Regional Ranking]],'Data for Pull-down'!$AE$4:$AF$9,2,FALSE),"")</f>
        <v/>
      </c>
    </row>
    <row r="253" spans="1:81">
      <c r="A253" s="164"/>
      <c r="B253" s="142"/>
      <c r="C253" s="143">
        <f>Book1345234[[#This Row],[FMP]]*2</f>
        <v>0</v>
      </c>
      <c r="D253" s="43"/>
      <c r="E253" s="43"/>
      <c r="F253" s="52"/>
      <c r="G253" s="48"/>
      <c r="H253" s="48"/>
      <c r="I253" s="48"/>
      <c r="J253" s="48"/>
      <c r="K253" s="45" t="str">
        <f>IFERROR(Book1345234[[#This Row],[Project Cost]]/Book1345234[[#This Row],['# of Structures Removed from 1% Annual Chance FP]],"")</f>
        <v/>
      </c>
      <c r="L253" s="48"/>
      <c r="M253" s="48"/>
      <c r="N253" s="45"/>
      <c r="O253" s="156"/>
      <c r="P253" s="125"/>
      <c r="Q253" s="52"/>
      <c r="R253" s="48"/>
      <c r="S253" s="51" t="str">
        <f>IFERROR(VLOOKUP(Book1345234[[#This Row],[ Severity Ranking: Pre-Project Average Depth of Flooding (100-year)]],'Data for Pull-down'!$A$4:$B$9,2,FALSE),"")</f>
        <v/>
      </c>
      <c r="T253" s="100"/>
      <c r="U253" s="52"/>
      <c r="V253" s="52"/>
      <c r="W253" s="52"/>
      <c r="X253" s="48"/>
      <c r="Y253" s="51" t="str">
        <f>IFERROR(VLOOKUP(Book1345234[[#This Row],[Severity Ranking: Community Need (% Population)]],'Data for Pull-down'!$C$4:$D$9,2,FALSE),"")</f>
        <v/>
      </c>
      <c r="Z253" s="99"/>
      <c r="AA253" s="45"/>
      <c r="AB253" s="48"/>
      <c r="AC253" s="51" t="str">
        <f>IFERROR(VLOOKUP(Book1345234[[#This Row],[Flood Risk Reduction ]],'Data for Pull-down'!$E$4:$F$9,2,FALSE),"")</f>
        <v/>
      </c>
      <c r="AD253" s="99"/>
      <c r="AE253" s="118"/>
      <c r="AF253" s="52"/>
      <c r="AG253" s="52"/>
      <c r="AH253" s="48"/>
      <c r="AI253" s="51" t="str">
        <f>IFERROR(VLOOKUP(Book1345234[[#This Row],[Flood Damage Reduction]],'Data for Pull-down'!$G$4:$H$9,2,FALSE),"")</f>
        <v/>
      </c>
      <c r="AJ253" s="145"/>
      <c r="AK253" s="123"/>
      <c r="AL253" s="52"/>
      <c r="AM253" s="51" t="str">
        <f>IFERROR(VLOOKUP(Book1345234[[#This Row],[ Reduction in Critical Facilities Flood Risk]],'Data for Pull-down'!$I$5:$J$9,2,FALSE),"")</f>
        <v/>
      </c>
      <c r="AN253" s="100">
        <f>'Life and Safety Tabular Data'!L251</f>
        <v>0</v>
      </c>
      <c r="AO253" s="146"/>
      <c r="AP253" s="48"/>
      <c r="AQ253" s="51" t="str">
        <f>IFERROR(VLOOKUP(Book1345234[[#This Row],[Life and Safety Ranking (Injury/Loss of Life)]],'Data for Pull-down'!$K$4:$L$9,2,FALSE),"")</f>
        <v/>
      </c>
      <c r="AR253" s="100"/>
      <c r="AS253" s="146"/>
      <c r="AT253" s="146"/>
      <c r="AU253" s="146"/>
      <c r="AV253" s="48"/>
      <c r="AW253" s="51" t="str">
        <f>IFERROR(VLOOKUP(Book1345234[[#This Row],[Water Supply Yield Ranking]],'Data for Pull-down'!$M$4:$N$9,2,FALSE),"")</f>
        <v/>
      </c>
      <c r="AX253" s="100"/>
      <c r="AY253" s="52"/>
      <c r="AZ253" s="48"/>
      <c r="BA253" s="51" t="str">
        <f>IFERROR(VLOOKUP(Book1345234[[#This Row],[Social Vulnerability Ranking]],'Data for Pull-down'!$O$4:$P$9,2,FALSE),"")</f>
        <v/>
      </c>
      <c r="BB253" s="100"/>
      <c r="BC253" s="146"/>
      <c r="BD253" s="48"/>
      <c r="BE253" s="51" t="str">
        <f>IFERROR(VLOOKUP(Book1345234[[#This Row],[Nature-Based Solutions Ranking]],'Data for Pull-down'!$Q$4:$R$9,2,FALSE),"")</f>
        <v/>
      </c>
      <c r="BF253" s="100"/>
      <c r="BG253" s="52"/>
      <c r="BH253" s="48"/>
      <c r="BI253" s="51" t="str">
        <f>IFERROR(VLOOKUP(Book1345234[[#This Row],[Multiple Benefit Ranking]],'Data for Pull-down'!$S$4:$T$9,2,FALSE),"")</f>
        <v/>
      </c>
      <c r="BJ253" s="125"/>
      <c r="BK253" s="146"/>
      <c r="BL253" s="48"/>
      <c r="BM253" s="51" t="str">
        <f>IFERROR(VLOOKUP(Book1345234[[#This Row],[Operations and Maintenance Ranking]],'Data for Pull-down'!$U$4:$V$9,2,FALSE),"")</f>
        <v/>
      </c>
      <c r="BN253" s="100"/>
      <c r="BO253" s="48"/>
      <c r="BP253" s="51" t="str">
        <f>IFERROR(VLOOKUP(Book1345234[[#This Row],[Administrative, Regulatory and Other Obstacle Ranking]],'Data for Pull-down'!$W$4:$X$9,2,FALSE),"")</f>
        <v/>
      </c>
      <c r="BQ253" s="100"/>
      <c r="BR253" s="48"/>
      <c r="BS253" s="51" t="str">
        <f>IFERROR(VLOOKUP(Book1345234[[#This Row],[Environmental Benefit Ranking]],'Data for Pull-down'!$Y$4:$Z$9,2,FALSE),"")</f>
        <v/>
      </c>
      <c r="BT253" s="100"/>
      <c r="BU253" s="52"/>
      <c r="BV253" s="51" t="str">
        <f>IFERROR(VLOOKUP(Book1345234[[#This Row],[Environmental Impact Ranking]],'Data for Pull-down'!$AA$4:$AB$9,2,FALSE),"")</f>
        <v/>
      </c>
      <c r="BW253" s="117"/>
      <c r="BX253" s="123"/>
      <c r="BY253" s="48"/>
      <c r="BZ253" s="51" t="str">
        <f>IFERROR(VLOOKUP(Book1345234[[#This Row],[Mobility Ranking]],'Data for Pull-down'!$AC$4:$AD$9,2,FALSE),"")</f>
        <v/>
      </c>
      <c r="CA253" s="117"/>
      <c r="CB253" s="48"/>
      <c r="CC253" s="51" t="str">
        <f>IFERROR(VLOOKUP(Book1345234[[#This Row],[Regional Ranking]],'Data for Pull-down'!$AE$4:$AF$9,2,FALSE),"")</f>
        <v/>
      </c>
    </row>
    <row r="254" spans="1:81">
      <c r="A254" s="164"/>
      <c r="B254" s="142"/>
      <c r="C254" s="143">
        <f>Book1345234[[#This Row],[FMP]]*2</f>
        <v>0</v>
      </c>
      <c r="D254" s="43"/>
      <c r="E254" s="43"/>
      <c r="F254" s="52"/>
      <c r="G254" s="48"/>
      <c r="H254" s="48"/>
      <c r="I254" s="48"/>
      <c r="J254" s="48"/>
      <c r="K254" s="45" t="str">
        <f>IFERROR(Book1345234[[#This Row],[Project Cost]]/Book1345234[[#This Row],['# of Structures Removed from 1% Annual Chance FP]],"")</f>
        <v/>
      </c>
      <c r="L254" s="48"/>
      <c r="M254" s="48"/>
      <c r="N254" s="45"/>
      <c r="O254" s="156"/>
      <c r="P254" s="125"/>
      <c r="Q254" s="52"/>
      <c r="R254" s="48"/>
      <c r="S254" s="51" t="str">
        <f>IFERROR(VLOOKUP(Book1345234[[#This Row],[ Severity Ranking: Pre-Project Average Depth of Flooding (100-year)]],'Data for Pull-down'!$A$4:$B$9,2,FALSE),"")</f>
        <v/>
      </c>
      <c r="T254" s="100"/>
      <c r="U254" s="52"/>
      <c r="V254" s="52"/>
      <c r="W254" s="52"/>
      <c r="X254" s="48"/>
      <c r="Y254" s="51" t="str">
        <f>IFERROR(VLOOKUP(Book1345234[[#This Row],[Severity Ranking: Community Need (% Population)]],'Data for Pull-down'!$C$4:$D$9,2,FALSE),"")</f>
        <v/>
      </c>
      <c r="Z254" s="99"/>
      <c r="AA254" s="45"/>
      <c r="AB254" s="48"/>
      <c r="AC254" s="51" t="str">
        <f>IFERROR(VLOOKUP(Book1345234[[#This Row],[Flood Risk Reduction ]],'Data for Pull-down'!$E$4:$F$9,2,FALSE),"")</f>
        <v/>
      </c>
      <c r="AD254" s="99"/>
      <c r="AE254" s="118"/>
      <c r="AF254" s="52"/>
      <c r="AG254" s="52"/>
      <c r="AH254" s="48"/>
      <c r="AI254" s="51" t="str">
        <f>IFERROR(VLOOKUP(Book1345234[[#This Row],[Flood Damage Reduction]],'Data for Pull-down'!$G$4:$H$9,2,FALSE),"")</f>
        <v/>
      </c>
      <c r="AJ254" s="145"/>
      <c r="AK254" s="123"/>
      <c r="AL254" s="52"/>
      <c r="AM254" s="51" t="str">
        <f>IFERROR(VLOOKUP(Book1345234[[#This Row],[ Reduction in Critical Facilities Flood Risk]],'Data for Pull-down'!$I$5:$J$9,2,FALSE),"")</f>
        <v/>
      </c>
      <c r="AN254" s="100">
        <f>'Life and Safety Tabular Data'!L252</f>
        <v>0</v>
      </c>
      <c r="AO254" s="146"/>
      <c r="AP254" s="48"/>
      <c r="AQ254" s="51" t="str">
        <f>IFERROR(VLOOKUP(Book1345234[[#This Row],[Life and Safety Ranking (Injury/Loss of Life)]],'Data for Pull-down'!$K$4:$L$9,2,FALSE),"")</f>
        <v/>
      </c>
      <c r="AR254" s="100"/>
      <c r="AS254" s="146"/>
      <c r="AT254" s="146"/>
      <c r="AU254" s="146"/>
      <c r="AV254" s="48"/>
      <c r="AW254" s="51" t="str">
        <f>IFERROR(VLOOKUP(Book1345234[[#This Row],[Water Supply Yield Ranking]],'Data for Pull-down'!$M$4:$N$9,2,FALSE),"")</f>
        <v/>
      </c>
      <c r="AX254" s="100"/>
      <c r="AY254" s="52"/>
      <c r="AZ254" s="48"/>
      <c r="BA254" s="51" t="str">
        <f>IFERROR(VLOOKUP(Book1345234[[#This Row],[Social Vulnerability Ranking]],'Data for Pull-down'!$O$4:$P$9,2,FALSE),"")</f>
        <v/>
      </c>
      <c r="BB254" s="100"/>
      <c r="BC254" s="146"/>
      <c r="BD254" s="48"/>
      <c r="BE254" s="51" t="str">
        <f>IFERROR(VLOOKUP(Book1345234[[#This Row],[Nature-Based Solutions Ranking]],'Data for Pull-down'!$Q$4:$R$9,2,FALSE),"")</f>
        <v/>
      </c>
      <c r="BF254" s="100"/>
      <c r="BG254" s="52"/>
      <c r="BH254" s="48"/>
      <c r="BI254" s="51" t="str">
        <f>IFERROR(VLOOKUP(Book1345234[[#This Row],[Multiple Benefit Ranking]],'Data for Pull-down'!$S$4:$T$9,2,FALSE),"")</f>
        <v/>
      </c>
      <c r="BJ254" s="125"/>
      <c r="BK254" s="146"/>
      <c r="BL254" s="48"/>
      <c r="BM254" s="51" t="str">
        <f>IFERROR(VLOOKUP(Book1345234[[#This Row],[Operations and Maintenance Ranking]],'Data for Pull-down'!$U$4:$V$9,2,FALSE),"")</f>
        <v/>
      </c>
      <c r="BN254" s="100"/>
      <c r="BO254" s="48"/>
      <c r="BP254" s="51" t="str">
        <f>IFERROR(VLOOKUP(Book1345234[[#This Row],[Administrative, Regulatory and Other Obstacle Ranking]],'Data for Pull-down'!$W$4:$X$9,2,FALSE),"")</f>
        <v/>
      </c>
      <c r="BQ254" s="100"/>
      <c r="BR254" s="48"/>
      <c r="BS254" s="51" t="str">
        <f>IFERROR(VLOOKUP(Book1345234[[#This Row],[Environmental Benefit Ranking]],'Data for Pull-down'!$Y$4:$Z$9,2,FALSE),"")</f>
        <v/>
      </c>
      <c r="BT254" s="100"/>
      <c r="BU254" s="52"/>
      <c r="BV254" s="51" t="str">
        <f>IFERROR(VLOOKUP(Book1345234[[#This Row],[Environmental Impact Ranking]],'Data for Pull-down'!$AA$4:$AB$9,2,FALSE),"")</f>
        <v/>
      </c>
      <c r="BW254" s="117"/>
      <c r="BX254" s="123"/>
      <c r="BY254" s="48"/>
      <c r="BZ254" s="51" t="str">
        <f>IFERROR(VLOOKUP(Book1345234[[#This Row],[Mobility Ranking]],'Data for Pull-down'!$AC$4:$AD$9,2,FALSE),"")</f>
        <v/>
      </c>
      <c r="CA254" s="117"/>
      <c r="CB254" s="48"/>
      <c r="CC254" s="51" t="str">
        <f>IFERROR(VLOOKUP(Book1345234[[#This Row],[Regional Ranking]],'Data for Pull-down'!$AE$4:$AF$9,2,FALSE),"")</f>
        <v/>
      </c>
    </row>
    <row r="255" spans="1:81">
      <c r="A255" s="164"/>
      <c r="B255" s="142"/>
      <c r="C255" s="143">
        <f>Book1345234[[#This Row],[FMP]]*2</f>
        <v>0</v>
      </c>
      <c r="D255" s="43"/>
      <c r="E255" s="43"/>
      <c r="F255" s="52"/>
      <c r="G255" s="48"/>
      <c r="H255" s="48"/>
      <c r="I255" s="48"/>
      <c r="J255" s="48"/>
      <c r="K255" s="45" t="str">
        <f>IFERROR(Book1345234[[#This Row],[Project Cost]]/Book1345234[[#This Row],['# of Structures Removed from 1% Annual Chance FP]],"")</f>
        <v/>
      </c>
      <c r="L255" s="48"/>
      <c r="M255" s="48"/>
      <c r="N255" s="45"/>
      <c r="O255" s="156"/>
      <c r="P255" s="125"/>
      <c r="Q255" s="52"/>
      <c r="R255" s="48"/>
      <c r="S255" s="51" t="str">
        <f>IFERROR(VLOOKUP(Book1345234[[#This Row],[ Severity Ranking: Pre-Project Average Depth of Flooding (100-year)]],'Data for Pull-down'!$A$4:$B$9,2,FALSE),"")</f>
        <v/>
      </c>
      <c r="T255" s="100"/>
      <c r="U255" s="52"/>
      <c r="V255" s="52"/>
      <c r="W255" s="52"/>
      <c r="X255" s="48"/>
      <c r="Y255" s="51" t="str">
        <f>IFERROR(VLOOKUP(Book1345234[[#This Row],[Severity Ranking: Community Need (% Population)]],'Data for Pull-down'!$C$4:$D$9,2,FALSE),"")</f>
        <v/>
      </c>
      <c r="Z255" s="99"/>
      <c r="AA255" s="45"/>
      <c r="AB255" s="48"/>
      <c r="AC255" s="51" t="str">
        <f>IFERROR(VLOOKUP(Book1345234[[#This Row],[Flood Risk Reduction ]],'Data for Pull-down'!$E$4:$F$9,2,FALSE),"")</f>
        <v/>
      </c>
      <c r="AD255" s="99"/>
      <c r="AE255" s="118"/>
      <c r="AF255" s="52"/>
      <c r="AG255" s="52"/>
      <c r="AH255" s="48"/>
      <c r="AI255" s="51" t="str">
        <f>IFERROR(VLOOKUP(Book1345234[[#This Row],[Flood Damage Reduction]],'Data for Pull-down'!$G$4:$H$9,2,FALSE),"")</f>
        <v/>
      </c>
      <c r="AJ255" s="145"/>
      <c r="AK255" s="123"/>
      <c r="AL255" s="52"/>
      <c r="AM255" s="51" t="str">
        <f>IFERROR(VLOOKUP(Book1345234[[#This Row],[ Reduction in Critical Facilities Flood Risk]],'Data for Pull-down'!$I$5:$J$9,2,FALSE),"")</f>
        <v/>
      </c>
      <c r="AN255" s="100">
        <f>'Life and Safety Tabular Data'!L253</f>
        <v>0</v>
      </c>
      <c r="AO255" s="146"/>
      <c r="AP255" s="48"/>
      <c r="AQ255" s="51" t="str">
        <f>IFERROR(VLOOKUP(Book1345234[[#This Row],[Life and Safety Ranking (Injury/Loss of Life)]],'Data for Pull-down'!$K$4:$L$9,2,FALSE),"")</f>
        <v/>
      </c>
      <c r="AR255" s="100"/>
      <c r="AS255" s="146"/>
      <c r="AT255" s="146"/>
      <c r="AU255" s="146"/>
      <c r="AV255" s="48"/>
      <c r="AW255" s="51" t="str">
        <f>IFERROR(VLOOKUP(Book1345234[[#This Row],[Water Supply Yield Ranking]],'Data for Pull-down'!$M$4:$N$9,2,FALSE),"")</f>
        <v/>
      </c>
      <c r="AX255" s="100"/>
      <c r="AY255" s="52"/>
      <c r="AZ255" s="48"/>
      <c r="BA255" s="51" t="str">
        <f>IFERROR(VLOOKUP(Book1345234[[#This Row],[Social Vulnerability Ranking]],'Data for Pull-down'!$O$4:$P$9,2,FALSE),"")</f>
        <v/>
      </c>
      <c r="BB255" s="100"/>
      <c r="BC255" s="146"/>
      <c r="BD255" s="48"/>
      <c r="BE255" s="51" t="str">
        <f>IFERROR(VLOOKUP(Book1345234[[#This Row],[Nature-Based Solutions Ranking]],'Data for Pull-down'!$Q$4:$R$9,2,FALSE),"")</f>
        <v/>
      </c>
      <c r="BF255" s="100"/>
      <c r="BG255" s="52"/>
      <c r="BH255" s="48"/>
      <c r="BI255" s="51" t="str">
        <f>IFERROR(VLOOKUP(Book1345234[[#This Row],[Multiple Benefit Ranking]],'Data for Pull-down'!$S$4:$T$9,2,FALSE),"")</f>
        <v/>
      </c>
      <c r="BJ255" s="125"/>
      <c r="BK255" s="146"/>
      <c r="BL255" s="48"/>
      <c r="BM255" s="51" t="str">
        <f>IFERROR(VLOOKUP(Book1345234[[#This Row],[Operations and Maintenance Ranking]],'Data for Pull-down'!$U$4:$V$9,2,FALSE),"")</f>
        <v/>
      </c>
      <c r="BN255" s="100"/>
      <c r="BO255" s="48"/>
      <c r="BP255" s="51" t="str">
        <f>IFERROR(VLOOKUP(Book1345234[[#This Row],[Administrative, Regulatory and Other Obstacle Ranking]],'Data for Pull-down'!$W$4:$X$9,2,FALSE),"")</f>
        <v/>
      </c>
      <c r="BQ255" s="100"/>
      <c r="BR255" s="48"/>
      <c r="BS255" s="51" t="str">
        <f>IFERROR(VLOOKUP(Book1345234[[#This Row],[Environmental Benefit Ranking]],'Data for Pull-down'!$Y$4:$Z$9,2,FALSE),"")</f>
        <v/>
      </c>
      <c r="BT255" s="100"/>
      <c r="BU255" s="52"/>
      <c r="BV255" s="51" t="str">
        <f>IFERROR(VLOOKUP(Book1345234[[#This Row],[Environmental Impact Ranking]],'Data for Pull-down'!$AA$4:$AB$9,2,FALSE),"")</f>
        <v/>
      </c>
      <c r="BW255" s="117"/>
      <c r="BX255" s="123"/>
      <c r="BY255" s="48"/>
      <c r="BZ255" s="51" t="str">
        <f>IFERROR(VLOOKUP(Book1345234[[#This Row],[Mobility Ranking]],'Data for Pull-down'!$AC$4:$AD$9,2,FALSE),"")</f>
        <v/>
      </c>
      <c r="CA255" s="117"/>
      <c r="CB255" s="48"/>
      <c r="CC255" s="51" t="str">
        <f>IFERROR(VLOOKUP(Book1345234[[#This Row],[Regional Ranking]],'Data for Pull-down'!$AE$4:$AF$9,2,FALSE),"")</f>
        <v/>
      </c>
    </row>
    <row r="256" spans="1:81">
      <c r="A256" s="164"/>
      <c r="B256" s="142"/>
      <c r="C256" s="143">
        <f>Book1345234[[#This Row],[FMP]]*2</f>
        <v>0</v>
      </c>
      <c r="D256" s="43"/>
      <c r="E256" s="43"/>
      <c r="F256" s="52"/>
      <c r="G256" s="48"/>
      <c r="H256" s="48"/>
      <c r="I256" s="48"/>
      <c r="J256" s="48"/>
      <c r="K256" s="45" t="str">
        <f>IFERROR(Book1345234[[#This Row],[Project Cost]]/Book1345234[[#This Row],['# of Structures Removed from 1% Annual Chance FP]],"")</f>
        <v/>
      </c>
      <c r="L256" s="48"/>
      <c r="M256" s="48"/>
      <c r="N256" s="45"/>
      <c r="O256" s="156"/>
      <c r="P256" s="125"/>
      <c r="Q256" s="52"/>
      <c r="R256" s="48"/>
      <c r="S256" s="51" t="str">
        <f>IFERROR(VLOOKUP(Book1345234[[#This Row],[ Severity Ranking: Pre-Project Average Depth of Flooding (100-year)]],'Data for Pull-down'!$A$4:$B$9,2,FALSE),"")</f>
        <v/>
      </c>
      <c r="T256" s="100"/>
      <c r="U256" s="52"/>
      <c r="V256" s="52"/>
      <c r="W256" s="52"/>
      <c r="X256" s="48"/>
      <c r="Y256" s="51" t="str">
        <f>IFERROR(VLOOKUP(Book1345234[[#This Row],[Severity Ranking: Community Need (% Population)]],'Data for Pull-down'!$C$4:$D$9,2,FALSE),"")</f>
        <v/>
      </c>
      <c r="Z256" s="99"/>
      <c r="AA256" s="45"/>
      <c r="AB256" s="48"/>
      <c r="AC256" s="51" t="str">
        <f>IFERROR(VLOOKUP(Book1345234[[#This Row],[Flood Risk Reduction ]],'Data for Pull-down'!$E$4:$F$9,2,FALSE),"")</f>
        <v/>
      </c>
      <c r="AD256" s="99"/>
      <c r="AE256" s="118"/>
      <c r="AF256" s="52"/>
      <c r="AG256" s="52"/>
      <c r="AH256" s="48"/>
      <c r="AI256" s="51" t="str">
        <f>IFERROR(VLOOKUP(Book1345234[[#This Row],[Flood Damage Reduction]],'Data for Pull-down'!$G$4:$H$9,2,FALSE),"")</f>
        <v/>
      </c>
      <c r="AJ256" s="145"/>
      <c r="AK256" s="123"/>
      <c r="AL256" s="52"/>
      <c r="AM256" s="51" t="str">
        <f>IFERROR(VLOOKUP(Book1345234[[#This Row],[ Reduction in Critical Facilities Flood Risk]],'Data for Pull-down'!$I$5:$J$9,2,FALSE),"")</f>
        <v/>
      </c>
      <c r="AN256" s="100">
        <f>'Life and Safety Tabular Data'!L254</f>
        <v>0</v>
      </c>
      <c r="AO256" s="146"/>
      <c r="AP256" s="48"/>
      <c r="AQ256" s="51" t="str">
        <f>IFERROR(VLOOKUP(Book1345234[[#This Row],[Life and Safety Ranking (Injury/Loss of Life)]],'Data for Pull-down'!$K$4:$L$9,2,FALSE),"")</f>
        <v/>
      </c>
      <c r="AR256" s="100"/>
      <c r="AS256" s="146"/>
      <c r="AT256" s="146"/>
      <c r="AU256" s="146"/>
      <c r="AV256" s="48"/>
      <c r="AW256" s="51" t="str">
        <f>IFERROR(VLOOKUP(Book1345234[[#This Row],[Water Supply Yield Ranking]],'Data for Pull-down'!$M$4:$N$9,2,FALSE),"")</f>
        <v/>
      </c>
      <c r="AX256" s="100"/>
      <c r="AY256" s="52"/>
      <c r="AZ256" s="48"/>
      <c r="BA256" s="51" t="str">
        <f>IFERROR(VLOOKUP(Book1345234[[#This Row],[Social Vulnerability Ranking]],'Data for Pull-down'!$O$4:$P$9,2,FALSE),"")</f>
        <v/>
      </c>
      <c r="BB256" s="100"/>
      <c r="BC256" s="146"/>
      <c r="BD256" s="48"/>
      <c r="BE256" s="51" t="str">
        <f>IFERROR(VLOOKUP(Book1345234[[#This Row],[Nature-Based Solutions Ranking]],'Data for Pull-down'!$Q$4:$R$9,2,FALSE),"")</f>
        <v/>
      </c>
      <c r="BF256" s="100"/>
      <c r="BG256" s="52"/>
      <c r="BH256" s="48"/>
      <c r="BI256" s="51" t="str">
        <f>IFERROR(VLOOKUP(Book1345234[[#This Row],[Multiple Benefit Ranking]],'Data for Pull-down'!$S$4:$T$9,2,FALSE),"")</f>
        <v/>
      </c>
      <c r="BJ256" s="125"/>
      <c r="BK256" s="146"/>
      <c r="BL256" s="48"/>
      <c r="BM256" s="51" t="str">
        <f>IFERROR(VLOOKUP(Book1345234[[#This Row],[Operations and Maintenance Ranking]],'Data for Pull-down'!$U$4:$V$9,2,FALSE),"")</f>
        <v/>
      </c>
      <c r="BN256" s="100"/>
      <c r="BO256" s="48"/>
      <c r="BP256" s="51" t="str">
        <f>IFERROR(VLOOKUP(Book1345234[[#This Row],[Administrative, Regulatory and Other Obstacle Ranking]],'Data for Pull-down'!$W$4:$X$9,2,FALSE),"")</f>
        <v/>
      </c>
      <c r="BQ256" s="100"/>
      <c r="BR256" s="48"/>
      <c r="BS256" s="51" t="str">
        <f>IFERROR(VLOOKUP(Book1345234[[#This Row],[Environmental Benefit Ranking]],'Data for Pull-down'!$Y$4:$Z$9,2,FALSE),"")</f>
        <v/>
      </c>
      <c r="BT256" s="100"/>
      <c r="BU256" s="52"/>
      <c r="BV256" s="51" t="str">
        <f>IFERROR(VLOOKUP(Book1345234[[#This Row],[Environmental Impact Ranking]],'Data for Pull-down'!$AA$4:$AB$9,2,FALSE),"")</f>
        <v/>
      </c>
      <c r="BW256" s="117"/>
      <c r="BX256" s="123"/>
      <c r="BY256" s="48"/>
      <c r="BZ256" s="51" t="str">
        <f>IFERROR(VLOOKUP(Book1345234[[#This Row],[Mobility Ranking]],'Data for Pull-down'!$AC$4:$AD$9,2,FALSE),"")</f>
        <v/>
      </c>
      <c r="CA256" s="117"/>
      <c r="CB256" s="48"/>
      <c r="CC256" s="51" t="str">
        <f>IFERROR(VLOOKUP(Book1345234[[#This Row],[Regional Ranking]],'Data for Pull-down'!$AE$4:$AF$9,2,FALSE),"")</f>
        <v/>
      </c>
    </row>
    <row r="257" spans="1:81">
      <c r="A257" s="164"/>
      <c r="B257" s="142"/>
      <c r="C257" s="143">
        <f>Book1345234[[#This Row],[FMP]]*2</f>
        <v>0</v>
      </c>
      <c r="D257" s="43"/>
      <c r="E257" s="43"/>
      <c r="F257" s="52"/>
      <c r="G257" s="48"/>
      <c r="H257" s="48"/>
      <c r="I257" s="48"/>
      <c r="J257" s="48"/>
      <c r="K257" s="45" t="str">
        <f>IFERROR(Book1345234[[#This Row],[Project Cost]]/Book1345234[[#This Row],['# of Structures Removed from 1% Annual Chance FP]],"")</f>
        <v/>
      </c>
      <c r="L257" s="48"/>
      <c r="M257" s="48"/>
      <c r="N257" s="45"/>
      <c r="O257" s="156"/>
      <c r="P257" s="125"/>
      <c r="Q257" s="52"/>
      <c r="R257" s="48"/>
      <c r="S257" s="51" t="str">
        <f>IFERROR(VLOOKUP(Book1345234[[#This Row],[ Severity Ranking: Pre-Project Average Depth of Flooding (100-year)]],'Data for Pull-down'!$A$4:$B$9,2,FALSE),"")</f>
        <v/>
      </c>
      <c r="T257" s="100"/>
      <c r="U257" s="52"/>
      <c r="V257" s="52"/>
      <c r="W257" s="52"/>
      <c r="X257" s="48"/>
      <c r="Y257" s="51" t="str">
        <f>IFERROR(VLOOKUP(Book1345234[[#This Row],[Severity Ranking: Community Need (% Population)]],'Data for Pull-down'!$C$4:$D$9,2,FALSE),"")</f>
        <v/>
      </c>
      <c r="Z257" s="99"/>
      <c r="AA257" s="45"/>
      <c r="AB257" s="48"/>
      <c r="AC257" s="51" t="str">
        <f>IFERROR(VLOOKUP(Book1345234[[#This Row],[Flood Risk Reduction ]],'Data for Pull-down'!$E$4:$F$9,2,FALSE),"")</f>
        <v/>
      </c>
      <c r="AD257" s="99"/>
      <c r="AE257" s="118"/>
      <c r="AF257" s="52"/>
      <c r="AG257" s="52"/>
      <c r="AH257" s="48"/>
      <c r="AI257" s="51" t="str">
        <f>IFERROR(VLOOKUP(Book1345234[[#This Row],[Flood Damage Reduction]],'Data for Pull-down'!$G$4:$H$9,2,FALSE),"")</f>
        <v/>
      </c>
      <c r="AJ257" s="145"/>
      <c r="AK257" s="123"/>
      <c r="AL257" s="52"/>
      <c r="AM257" s="51" t="str">
        <f>IFERROR(VLOOKUP(Book1345234[[#This Row],[ Reduction in Critical Facilities Flood Risk]],'Data for Pull-down'!$I$5:$J$9,2,FALSE),"")</f>
        <v/>
      </c>
      <c r="AN257" s="100">
        <f>'Life and Safety Tabular Data'!L255</f>
        <v>0</v>
      </c>
      <c r="AO257" s="146"/>
      <c r="AP257" s="48"/>
      <c r="AQ257" s="51" t="str">
        <f>IFERROR(VLOOKUP(Book1345234[[#This Row],[Life and Safety Ranking (Injury/Loss of Life)]],'Data for Pull-down'!$K$4:$L$9,2,FALSE),"")</f>
        <v/>
      </c>
      <c r="AR257" s="100"/>
      <c r="AS257" s="146"/>
      <c r="AT257" s="146"/>
      <c r="AU257" s="146"/>
      <c r="AV257" s="48"/>
      <c r="AW257" s="51" t="str">
        <f>IFERROR(VLOOKUP(Book1345234[[#This Row],[Water Supply Yield Ranking]],'Data for Pull-down'!$M$4:$N$9,2,FALSE),"")</f>
        <v/>
      </c>
      <c r="AX257" s="100"/>
      <c r="AY257" s="52"/>
      <c r="AZ257" s="48"/>
      <c r="BA257" s="51" t="str">
        <f>IFERROR(VLOOKUP(Book1345234[[#This Row],[Social Vulnerability Ranking]],'Data for Pull-down'!$O$4:$P$9,2,FALSE),"")</f>
        <v/>
      </c>
      <c r="BB257" s="100"/>
      <c r="BC257" s="146"/>
      <c r="BD257" s="48"/>
      <c r="BE257" s="51" t="str">
        <f>IFERROR(VLOOKUP(Book1345234[[#This Row],[Nature-Based Solutions Ranking]],'Data for Pull-down'!$Q$4:$R$9,2,FALSE),"")</f>
        <v/>
      </c>
      <c r="BF257" s="100"/>
      <c r="BG257" s="52"/>
      <c r="BH257" s="48"/>
      <c r="BI257" s="51" t="str">
        <f>IFERROR(VLOOKUP(Book1345234[[#This Row],[Multiple Benefit Ranking]],'Data for Pull-down'!$S$4:$T$9,2,FALSE),"")</f>
        <v/>
      </c>
      <c r="BJ257" s="125"/>
      <c r="BK257" s="146"/>
      <c r="BL257" s="48"/>
      <c r="BM257" s="51" t="str">
        <f>IFERROR(VLOOKUP(Book1345234[[#This Row],[Operations and Maintenance Ranking]],'Data for Pull-down'!$U$4:$V$9,2,FALSE),"")</f>
        <v/>
      </c>
      <c r="BN257" s="100"/>
      <c r="BO257" s="48"/>
      <c r="BP257" s="51" t="str">
        <f>IFERROR(VLOOKUP(Book1345234[[#This Row],[Administrative, Regulatory and Other Obstacle Ranking]],'Data for Pull-down'!$W$4:$X$9,2,FALSE),"")</f>
        <v/>
      </c>
      <c r="BQ257" s="100"/>
      <c r="BR257" s="48"/>
      <c r="BS257" s="51" t="str">
        <f>IFERROR(VLOOKUP(Book1345234[[#This Row],[Environmental Benefit Ranking]],'Data for Pull-down'!$Y$4:$Z$9,2,FALSE),"")</f>
        <v/>
      </c>
      <c r="BT257" s="100"/>
      <c r="BU257" s="52"/>
      <c r="BV257" s="51" t="str">
        <f>IFERROR(VLOOKUP(Book1345234[[#This Row],[Environmental Impact Ranking]],'Data for Pull-down'!$AA$4:$AB$9,2,FALSE),"")</f>
        <v/>
      </c>
      <c r="BW257" s="117"/>
      <c r="BX257" s="123"/>
      <c r="BY257" s="48"/>
      <c r="BZ257" s="51" t="str">
        <f>IFERROR(VLOOKUP(Book1345234[[#This Row],[Mobility Ranking]],'Data for Pull-down'!$AC$4:$AD$9,2,FALSE),"")</f>
        <v/>
      </c>
      <c r="CA257" s="117"/>
      <c r="CB257" s="48"/>
      <c r="CC257" s="51" t="str">
        <f>IFERROR(VLOOKUP(Book1345234[[#This Row],[Regional Ranking]],'Data for Pull-down'!$AE$4:$AF$9,2,FALSE),"")</f>
        <v/>
      </c>
    </row>
    <row r="258" spans="1:81">
      <c r="A258" s="164"/>
      <c r="B258" s="142"/>
      <c r="C258" s="143">
        <f>Book1345234[[#This Row],[FMP]]*2</f>
        <v>0</v>
      </c>
      <c r="D258" s="43"/>
      <c r="E258" s="43"/>
      <c r="F258" s="52"/>
      <c r="G258" s="48"/>
      <c r="H258" s="48"/>
      <c r="I258" s="48"/>
      <c r="J258" s="48"/>
      <c r="K258" s="45" t="str">
        <f>IFERROR(Book1345234[[#This Row],[Project Cost]]/Book1345234[[#This Row],['# of Structures Removed from 1% Annual Chance FP]],"")</f>
        <v/>
      </c>
      <c r="L258" s="48"/>
      <c r="M258" s="48"/>
      <c r="N258" s="45"/>
      <c r="O258" s="156"/>
      <c r="P258" s="125"/>
      <c r="Q258" s="52"/>
      <c r="R258" s="48"/>
      <c r="S258" s="51" t="str">
        <f>IFERROR(VLOOKUP(Book1345234[[#This Row],[ Severity Ranking: Pre-Project Average Depth of Flooding (100-year)]],'Data for Pull-down'!$A$4:$B$9,2,FALSE),"")</f>
        <v/>
      </c>
      <c r="T258" s="100"/>
      <c r="U258" s="52"/>
      <c r="V258" s="52"/>
      <c r="W258" s="52"/>
      <c r="X258" s="48"/>
      <c r="Y258" s="51" t="str">
        <f>IFERROR(VLOOKUP(Book1345234[[#This Row],[Severity Ranking: Community Need (% Population)]],'Data for Pull-down'!$C$4:$D$9,2,FALSE),"")</f>
        <v/>
      </c>
      <c r="Z258" s="99"/>
      <c r="AA258" s="45"/>
      <c r="AB258" s="48"/>
      <c r="AC258" s="51" t="str">
        <f>IFERROR(VLOOKUP(Book1345234[[#This Row],[Flood Risk Reduction ]],'Data for Pull-down'!$E$4:$F$9,2,FALSE),"")</f>
        <v/>
      </c>
      <c r="AD258" s="99"/>
      <c r="AE258" s="118"/>
      <c r="AF258" s="52"/>
      <c r="AG258" s="52"/>
      <c r="AH258" s="48"/>
      <c r="AI258" s="51" t="str">
        <f>IFERROR(VLOOKUP(Book1345234[[#This Row],[Flood Damage Reduction]],'Data for Pull-down'!$G$4:$H$9,2,FALSE),"")</f>
        <v/>
      </c>
      <c r="AJ258" s="145"/>
      <c r="AK258" s="123"/>
      <c r="AL258" s="52"/>
      <c r="AM258" s="51" t="str">
        <f>IFERROR(VLOOKUP(Book1345234[[#This Row],[ Reduction in Critical Facilities Flood Risk]],'Data for Pull-down'!$I$5:$J$9,2,FALSE),"")</f>
        <v/>
      </c>
      <c r="AN258" s="100">
        <f>'Life and Safety Tabular Data'!L256</f>
        <v>0</v>
      </c>
      <c r="AO258" s="146"/>
      <c r="AP258" s="48"/>
      <c r="AQ258" s="51" t="str">
        <f>IFERROR(VLOOKUP(Book1345234[[#This Row],[Life and Safety Ranking (Injury/Loss of Life)]],'Data for Pull-down'!$K$4:$L$9,2,FALSE),"")</f>
        <v/>
      </c>
      <c r="AR258" s="100"/>
      <c r="AS258" s="146"/>
      <c r="AT258" s="146"/>
      <c r="AU258" s="146"/>
      <c r="AV258" s="48"/>
      <c r="AW258" s="51" t="str">
        <f>IFERROR(VLOOKUP(Book1345234[[#This Row],[Water Supply Yield Ranking]],'Data for Pull-down'!$M$4:$N$9,2,FALSE),"")</f>
        <v/>
      </c>
      <c r="AX258" s="100"/>
      <c r="AY258" s="52"/>
      <c r="AZ258" s="48"/>
      <c r="BA258" s="51" t="str">
        <f>IFERROR(VLOOKUP(Book1345234[[#This Row],[Social Vulnerability Ranking]],'Data for Pull-down'!$O$4:$P$9,2,FALSE),"")</f>
        <v/>
      </c>
      <c r="BB258" s="100"/>
      <c r="BC258" s="146"/>
      <c r="BD258" s="48"/>
      <c r="BE258" s="51" t="str">
        <f>IFERROR(VLOOKUP(Book1345234[[#This Row],[Nature-Based Solutions Ranking]],'Data for Pull-down'!$Q$4:$R$9,2,FALSE),"")</f>
        <v/>
      </c>
      <c r="BF258" s="100"/>
      <c r="BG258" s="52"/>
      <c r="BH258" s="48"/>
      <c r="BI258" s="51" t="str">
        <f>IFERROR(VLOOKUP(Book1345234[[#This Row],[Multiple Benefit Ranking]],'Data for Pull-down'!$S$4:$T$9,2,FALSE),"")</f>
        <v/>
      </c>
      <c r="BJ258" s="125"/>
      <c r="BK258" s="146"/>
      <c r="BL258" s="48"/>
      <c r="BM258" s="51" t="str">
        <f>IFERROR(VLOOKUP(Book1345234[[#This Row],[Operations and Maintenance Ranking]],'Data for Pull-down'!$U$4:$V$9,2,FALSE),"")</f>
        <v/>
      </c>
      <c r="BN258" s="100"/>
      <c r="BO258" s="48"/>
      <c r="BP258" s="51" t="str">
        <f>IFERROR(VLOOKUP(Book1345234[[#This Row],[Administrative, Regulatory and Other Obstacle Ranking]],'Data for Pull-down'!$W$4:$X$9,2,FALSE),"")</f>
        <v/>
      </c>
      <c r="BQ258" s="100"/>
      <c r="BR258" s="48"/>
      <c r="BS258" s="51" t="str">
        <f>IFERROR(VLOOKUP(Book1345234[[#This Row],[Environmental Benefit Ranking]],'Data for Pull-down'!$Y$4:$Z$9,2,FALSE),"")</f>
        <v/>
      </c>
      <c r="BT258" s="100"/>
      <c r="BU258" s="52"/>
      <c r="BV258" s="51" t="str">
        <f>IFERROR(VLOOKUP(Book1345234[[#This Row],[Environmental Impact Ranking]],'Data for Pull-down'!$AA$4:$AB$9,2,FALSE),"")</f>
        <v/>
      </c>
      <c r="BW258" s="117"/>
      <c r="BX258" s="123"/>
      <c r="BY258" s="48"/>
      <c r="BZ258" s="51" t="str">
        <f>IFERROR(VLOOKUP(Book1345234[[#This Row],[Mobility Ranking]],'Data for Pull-down'!$AC$4:$AD$9,2,FALSE),"")</f>
        <v/>
      </c>
      <c r="CA258" s="117"/>
      <c r="CB258" s="48"/>
      <c r="CC258" s="51" t="str">
        <f>IFERROR(VLOOKUP(Book1345234[[#This Row],[Regional Ranking]],'Data for Pull-down'!$AE$4:$AF$9,2,FALSE),"")</f>
        <v/>
      </c>
    </row>
    <row r="259" spans="1:81">
      <c r="A259" s="164"/>
      <c r="B259" s="142"/>
      <c r="C259" s="143">
        <f>Book1345234[[#This Row],[FMP]]*2</f>
        <v>0</v>
      </c>
      <c r="D259" s="43"/>
      <c r="E259" s="43"/>
      <c r="F259" s="52"/>
      <c r="G259" s="48"/>
      <c r="H259" s="48"/>
      <c r="I259" s="48"/>
      <c r="J259" s="48"/>
      <c r="K259" s="45" t="str">
        <f>IFERROR(Book1345234[[#This Row],[Project Cost]]/Book1345234[[#This Row],['# of Structures Removed from 1% Annual Chance FP]],"")</f>
        <v/>
      </c>
      <c r="L259" s="48"/>
      <c r="M259" s="48"/>
      <c r="N259" s="45"/>
      <c r="O259" s="156"/>
      <c r="P259" s="125"/>
      <c r="Q259" s="52"/>
      <c r="R259" s="48"/>
      <c r="S259" s="51" t="str">
        <f>IFERROR(VLOOKUP(Book1345234[[#This Row],[ Severity Ranking: Pre-Project Average Depth of Flooding (100-year)]],'Data for Pull-down'!$A$4:$B$9,2,FALSE),"")</f>
        <v/>
      </c>
      <c r="T259" s="100"/>
      <c r="U259" s="52"/>
      <c r="V259" s="52"/>
      <c r="W259" s="52"/>
      <c r="X259" s="48"/>
      <c r="Y259" s="51" t="str">
        <f>IFERROR(VLOOKUP(Book1345234[[#This Row],[Severity Ranking: Community Need (% Population)]],'Data for Pull-down'!$C$4:$D$9,2,FALSE),"")</f>
        <v/>
      </c>
      <c r="Z259" s="99"/>
      <c r="AA259" s="45"/>
      <c r="AB259" s="48"/>
      <c r="AC259" s="51" t="str">
        <f>IFERROR(VLOOKUP(Book1345234[[#This Row],[Flood Risk Reduction ]],'Data for Pull-down'!$E$4:$F$9,2,FALSE),"")</f>
        <v/>
      </c>
      <c r="AD259" s="99"/>
      <c r="AE259" s="118"/>
      <c r="AF259" s="52"/>
      <c r="AG259" s="52"/>
      <c r="AH259" s="48"/>
      <c r="AI259" s="51" t="str">
        <f>IFERROR(VLOOKUP(Book1345234[[#This Row],[Flood Damage Reduction]],'Data for Pull-down'!$G$4:$H$9,2,FALSE),"")</f>
        <v/>
      </c>
      <c r="AJ259" s="145"/>
      <c r="AK259" s="123"/>
      <c r="AL259" s="52"/>
      <c r="AM259" s="51" t="str">
        <f>IFERROR(VLOOKUP(Book1345234[[#This Row],[ Reduction in Critical Facilities Flood Risk]],'Data for Pull-down'!$I$5:$J$9,2,FALSE),"")</f>
        <v/>
      </c>
      <c r="AN259" s="100">
        <f>'Life and Safety Tabular Data'!L257</f>
        <v>0</v>
      </c>
      <c r="AO259" s="146"/>
      <c r="AP259" s="48"/>
      <c r="AQ259" s="51" t="str">
        <f>IFERROR(VLOOKUP(Book1345234[[#This Row],[Life and Safety Ranking (Injury/Loss of Life)]],'Data for Pull-down'!$K$4:$L$9,2,FALSE),"")</f>
        <v/>
      </c>
      <c r="AR259" s="100"/>
      <c r="AS259" s="146"/>
      <c r="AT259" s="146"/>
      <c r="AU259" s="146"/>
      <c r="AV259" s="48"/>
      <c r="AW259" s="51" t="str">
        <f>IFERROR(VLOOKUP(Book1345234[[#This Row],[Water Supply Yield Ranking]],'Data for Pull-down'!$M$4:$N$9,2,FALSE),"")</f>
        <v/>
      </c>
      <c r="AX259" s="100"/>
      <c r="AY259" s="52"/>
      <c r="AZ259" s="48"/>
      <c r="BA259" s="51" t="str">
        <f>IFERROR(VLOOKUP(Book1345234[[#This Row],[Social Vulnerability Ranking]],'Data for Pull-down'!$O$4:$P$9,2,FALSE),"")</f>
        <v/>
      </c>
      <c r="BB259" s="100"/>
      <c r="BC259" s="146"/>
      <c r="BD259" s="48"/>
      <c r="BE259" s="51" t="str">
        <f>IFERROR(VLOOKUP(Book1345234[[#This Row],[Nature-Based Solutions Ranking]],'Data for Pull-down'!$Q$4:$R$9,2,FALSE),"")</f>
        <v/>
      </c>
      <c r="BF259" s="100"/>
      <c r="BG259" s="52"/>
      <c r="BH259" s="48"/>
      <c r="BI259" s="51" t="str">
        <f>IFERROR(VLOOKUP(Book1345234[[#This Row],[Multiple Benefit Ranking]],'Data for Pull-down'!$S$4:$T$9,2,FALSE),"")</f>
        <v/>
      </c>
      <c r="BJ259" s="125"/>
      <c r="BK259" s="146"/>
      <c r="BL259" s="48"/>
      <c r="BM259" s="51" t="str">
        <f>IFERROR(VLOOKUP(Book1345234[[#This Row],[Operations and Maintenance Ranking]],'Data for Pull-down'!$U$4:$V$9,2,FALSE),"")</f>
        <v/>
      </c>
      <c r="BN259" s="100"/>
      <c r="BO259" s="48"/>
      <c r="BP259" s="51" t="str">
        <f>IFERROR(VLOOKUP(Book1345234[[#This Row],[Administrative, Regulatory and Other Obstacle Ranking]],'Data for Pull-down'!$W$4:$X$9,2,FALSE),"")</f>
        <v/>
      </c>
      <c r="BQ259" s="100"/>
      <c r="BR259" s="48"/>
      <c r="BS259" s="51" t="str">
        <f>IFERROR(VLOOKUP(Book1345234[[#This Row],[Environmental Benefit Ranking]],'Data for Pull-down'!$Y$4:$Z$9,2,FALSE),"")</f>
        <v/>
      </c>
      <c r="BT259" s="100"/>
      <c r="BU259" s="52"/>
      <c r="BV259" s="51" t="str">
        <f>IFERROR(VLOOKUP(Book1345234[[#This Row],[Environmental Impact Ranking]],'Data for Pull-down'!$AA$4:$AB$9,2,FALSE),"")</f>
        <v/>
      </c>
      <c r="BW259" s="117"/>
      <c r="BX259" s="123"/>
      <c r="BY259" s="48"/>
      <c r="BZ259" s="51" t="str">
        <f>IFERROR(VLOOKUP(Book1345234[[#This Row],[Mobility Ranking]],'Data for Pull-down'!$AC$4:$AD$9,2,FALSE),"")</f>
        <v/>
      </c>
      <c r="CA259" s="117"/>
      <c r="CB259" s="48"/>
      <c r="CC259" s="51" t="str">
        <f>IFERROR(VLOOKUP(Book1345234[[#This Row],[Regional Ranking]],'Data for Pull-down'!$AE$4:$AF$9,2,FALSE),"")</f>
        <v/>
      </c>
    </row>
    <row r="260" spans="1:81">
      <c r="A260" s="164"/>
      <c r="B260" s="142"/>
      <c r="C260" s="143">
        <f>Book1345234[[#This Row],[FMP]]*2</f>
        <v>0</v>
      </c>
      <c r="D260" s="43"/>
      <c r="E260" s="43"/>
      <c r="F260" s="52"/>
      <c r="G260" s="48"/>
      <c r="H260" s="48"/>
      <c r="I260" s="48"/>
      <c r="J260" s="48"/>
      <c r="K260" s="45" t="str">
        <f>IFERROR(Book1345234[[#This Row],[Project Cost]]/Book1345234[[#This Row],['# of Structures Removed from 1% Annual Chance FP]],"")</f>
        <v/>
      </c>
      <c r="L260" s="48"/>
      <c r="M260" s="48"/>
      <c r="N260" s="45"/>
      <c r="O260" s="156"/>
      <c r="P260" s="125"/>
      <c r="Q260" s="52"/>
      <c r="R260" s="48"/>
      <c r="S260" s="51" t="str">
        <f>IFERROR(VLOOKUP(Book1345234[[#This Row],[ Severity Ranking: Pre-Project Average Depth of Flooding (100-year)]],'Data for Pull-down'!$A$4:$B$9,2,FALSE),"")</f>
        <v/>
      </c>
      <c r="T260" s="100"/>
      <c r="U260" s="52"/>
      <c r="V260" s="52"/>
      <c r="W260" s="52"/>
      <c r="X260" s="48"/>
      <c r="Y260" s="51" t="str">
        <f>IFERROR(VLOOKUP(Book1345234[[#This Row],[Severity Ranking: Community Need (% Population)]],'Data for Pull-down'!$C$4:$D$9,2,FALSE),"")</f>
        <v/>
      </c>
      <c r="Z260" s="99"/>
      <c r="AA260" s="45"/>
      <c r="AB260" s="48"/>
      <c r="AC260" s="51" t="str">
        <f>IFERROR(VLOOKUP(Book1345234[[#This Row],[Flood Risk Reduction ]],'Data for Pull-down'!$E$4:$F$9,2,FALSE),"")</f>
        <v/>
      </c>
      <c r="AD260" s="99"/>
      <c r="AE260" s="118"/>
      <c r="AF260" s="52"/>
      <c r="AG260" s="52"/>
      <c r="AH260" s="48"/>
      <c r="AI260" s="51" t="str">
        <f>IFERROR(VLOOKUP(Book1345234[[#This Row],[Flood Damage Reduction]],'Data for Pull-down'!$G$4:$H$9,2,FALSE),"")</f>
        <v/>
      </c>
      <c r="AJ260" s="145"/>
      <c r="AK260" s="123"/>
      <c r="AL260" s="52"/>
      <c r="AM260" s="51" t="str">
        <f>IFERROR(VLOOKUP(Book1345234[[#This Row],[ Reduction in Critical Facilities Flood Risk]],'Data for Pull-down'!$I$5:$J$9,2,FALSE),"")</f>
        <v/>
      </c>
      <c r="AN260" s="100">
        <f>'Life and Safety Tabular Data'!L258</f>
        <v>0</v>
      </c>
      <c r="AO260" s="146"/>
      <c r="AP260" s="48"/>
      <c r="AQ260" s="51" t="str">
        <f>IFERROR(VLOOKUP(Book1345234[[#This Row],[Life and Safety Ranking (Injury/Loss of Life)]],'Data for Pull-down'!$K$4:$L$9,2,FALSE),"")</f>
        <v/>
      </c>
      <c r="AR260" s="100"/>
      <c r="AS260" s="146"/>
      <c r="AT260" s="146"/>
      <c r="AU260" s="146"/>
      <c r="AV260" s="48"/>
      <c r="AW260" s="51" t="str">
        <f>IFERROR(VLOOKUP(Book1345234[[#This Row],[Water Supply Yield Ranking]],'Data for Pull-down'!$M$4:$N$9,2,FALSE),"")</f>
        <v/>
      </c>
      <c r="AX260" s="100"/>
      <c r="AY260" s="52"/>
      <c r="AZ260" s="48"/>
      <c r="BA260" s="51" t="str">
        <f>IFERROR(VLOOKUP(Book1345234[[#This Row],[Social Vulnerability Ranking]],'Data for Pull-down'!$O$4:$P$9,2,FALSE),"")</f>
        <v/>
      </c>
      <c r="BB260" s="100"/>
      <c r="BC260" s="146"/>
      <c r="BD260" s="48"/>
      <c r="BE260" s="51" t="str">
        <f>IFERROR(VLOOKUP(Book1345234[[#This Row],[Nature-Based Solutions Ranking]],'Data for Pull-down'!$Q$4:$R$9,2,FALSE),"")</f>
        <v/>
      </c>
      <c r="BF260" s="100"/>
      <c r="BG260" s="52"/>
      <c r="BH260" s="48"/>
      <c r="BI260" s="51" t="str">
        <f>IFERROR(VLOOKUP(Book1345234[[#This Row],[Multiple Benefit Ranking]],'Data for Pull-down'!$S$4:$T$9,2,FALSE),"")</f>
        <v/>
      </c>
      <c r="BJ260" s="125"/>
      <c r="BK260" s="146"/>
      <c r="BL260" s="48"/>
      <c r="BM260" s="51" t="str">
        <f>IFERROR(VLOOKUP(Book1345234[[#This Row],[Operations and Maintenance Ranking]],'Data for Pull-down'!$U$4:$V$9,2,FALSE),"")</f>
        <v/>
      </c>
      <c r="BN260" s="100"/>
      <c r="BO260" s="48"/>
      <c r="BP260" s="51" t="str">
        <f>IFERROR(VLOOKUP(Book1345234[[#This Row],[Administrative, Regulatory and Other Obstacle Ranking]],'Data for Pull-down'!$W$4:$X$9,2,FALSE),"")</f>
        <v/>
      </c>
      <c r="BQ260" s="100"/>
      <c r="BR260" s="48"/>
      <c r="BS260" s="51" t="str">
        <f>IFERROR(VLOOKUP(Book1345234[[#This Row],[Environmental Benefit Ranking]],'Data for Pull-down'!$Y$4:$Z$9,2,FALSE),"")</f>
        <v/>
      </c>
      <c r="BT260" s="100"/>
      <c r="BU260" s="52"/>
      <c r="BV260" s="51" t="str">
        <f>IFERROR(VLOOKUP(Book1345234[[#This Row],[Environmental Impact Ranking]],'Data for Pull-down'!$AA$4:$AB$9,2,FALSE),"")</f>
        <v/>
      </c>
      <c r="BW260" s="117"/>
      <c r="BX260" s="123"/>
      <c r="BY260" s="48"/>
      <c r="BZ260" s="51" t="str">
        <f>IFERROR(VLOOKUP(Book1345234[[#This Row],[Mobility Ranking]],'Data for Pull-down'!$AC$4:$AD$9,2,FALSE),"")</f>
        <v/>
      </c>
      <c r="CA260" s="117"/>
      <c r="CB260" s="48"/>
      <c r="CC260" s="51" t="str">
        <f>IFERROR(VLOOKUP(Book1345234[[#This Row],[Regional Ranking]],'Data for Pull-down'!$AE$4:$AF$9,2,FALSE),"")</f>
        <v/>
      </c>
    </row>
    <row r="261" spans="1:81">
      <c r="A261" s="164"/>
      <c r="B261" s="142"/>
      <c r="C261" s="143">
        <f>Book1345234[[#This Row],[FMP]]*2</f>
        <v>0</v>
      </c>
      <c r="D261" s="43"/>
      <c r="E261" s="43"/>
      <c r="F261" s="52"/>
      <c r="G261" s="48"/>
      <c r="H261" s="48"/>
      <c r="I261" s="48"/>
      <c r="J261" s="48"/>
      <c r="K261" s="45" t="str">
        <f>IFERROR(Book1345234[[#This Row],[Project Cost]]/Book1345234[[#This Row],['# of Structures Removed from 1% Annual Chance FP]],"")</f>
        <v/>
      </c>
      <c r="L261" s="48"/>
      <c r="M261" s="48"/>
      <c r="N261" s="45"/>
      <c r="O261" s="156"/>
      <c r="P261" s="125"/>
      <c r="Q261" s="52"/>
      <c r="R261" s="48"/>
      <c r="S261" s="51" t="str">
        <f>IFERROR(VLOOKUP(Book1345234[[#This Row],[ Severity Ranking: Pre-Project Average Depth of Flooding (100-year)]],'Data for Pull-down'!$A$4:$B$9,2,FALSE),"")</f>
        <v/>
      </c>
      <c r="T261" s="100"/>
      <c r="U261" s="52"/>
      <c r="V261" s="52"/>
      <c r="W261" s="52"/>
      <c r="X261" s="48"/>
      <c r="Y261" s="51" t="str">
        <f>IFERROR(VLOOKUP(Book1345234[[#This Row],[Severity Ranking: Community Need (% Population)]],'Data for Pull-down'!$C$4:$D$9,2,FALSE),"")</f>
        <v/>
      </c>
      <c r="Z261" s="99"/>
      <c r="AA261" s="45"/>
      <c r="AB261" s="48"/>
      <c r="AC261" s="51" t="str">
        <f>IFERROR(VLOOKUP(Book1345234[[#This Row],[Flood Risk Reduction ]],'Data for Pull-down'!$E$4:$F$9,2,FALSE),"")</f>
        <v/>
      </c>
      <c r="AD261" s="99"/>
      <c r="AE261" s="118"/>
      <c r="AF261" s="52"/>
      <c r="AG261" s="52"/>
      <c r="AH261" s="48"/>
      <c r="AI261" s="51" t="str">
        <f>IFERROR(VLOOKUP(Book1345234[[#This Row],[Flood Damage Reduction]],'Data for Pull-down'!$G$4:$H$9,2,FALSE),"")</f>
        <v/>
      </c>
      <c r="AJ261" s="145"/>
      <c r="AK261" s="123"/>
      <c r="AL261" s="52"/>
      <c r="AM261" s="51" t="str">
        <f>IFERROR(VLOOKUP(Book1345234[[#This Row],[ Reduction in Critical Facilities Flood Risk]],'Data for Pull-down'!$I$5:$J$9,2,FALSE),"")</f>
        <v/>
      </c>
      <c r="AN261" s="100">
        <f>'Life and Safety Tabular Data'!L259</f>
        <v>0</v>
      </c>
      <c r="AO261" s="146"/>
      <c r="AP261" s="48"/>
      <c r="AQ261" s="51" t="str">
        <f>IFERROR(VLOOKUP(Book1345234[[#This Row],[Life and Safety Ranking (Injury/Loss of Life)]],'Data for Pull-down'!$K$4:$L$9,2,FALSE),"")</f>
        <v/>
      </c>
      <c r="AR261" s="100"/>
      <c r="AS261" s="146"/>
      <c r="AT261" s="146"/>
      <c r="AU261" s="146"/>
      <c r="AV261" s="48"/>
      <c r="AW261" s="51" t="str">
        <f>IFERROR(VLOOKUP(Book1345234[[#This Row],[Water Supply Yield Ranking]],'Data for Pull-down'!$M$4:$N$9,2,FALSE),"")</f>
        <v/>
      </c>
      <c r="AX261" s="100"/>
      <c r="AY261" s="52"/>
      <c r="AZ261" s="48"/>
      <c r="BA261" s="51" t="str">
        <f>IFERROR(VLOOKUP(Book1345234[[#This Row],[Social Vulnerability Ranking]],'Data for Pull-down'!$O$4:$P$9,2,FALSE),"")</f>
        <v/>
      </c>
      <c r="BB261" s="100"/>
      <c r="BC261" s="146"/>
      <c r="BD261" s="48"/>
      <c r="BE261" s="51" t="str">
        <f>IFERROR(VLOOKUP(Book1345234[[#This Row],[Nature-Based Solutions Ranking]],'Data for Pull-down'!$Q$4:$R$9,2,FALSE),"")</f>
        <v/>
      </c>
      <c r="BF261" s="100"/>
      <c r="BG261" s="52"/>
      <c r="BH261" s="48"/>
      <c r="BI261" s="51" t="str">
        <f>IFERROR(VLOOKUP(Book1345234[[#This Row],[Multiple Benefit Ranking]],'Data for Pull-down'!$S$4:$T$9,2,FALSE),"")</f>
        <v/>
      </c>
      <c r="BJ261" s="125"/>
      <c r="BK261" s="146"/>
      <c r="BL261" s="48"/>
      <c r="BM261" s="51" t="str">
        <f>IFERROR(VLOOKUP(Book1345234[[#This Row],[Operations and Maintenance Ranking]],'Data for Pull-down'!$U$4:$V$9,2,FALSE),"")</f>
        <v/>
      </c>
      <c r="BN261" s="100"/>
      <c r="BO261" s="48"/>
      <c r="BP261" s="51" t="str">
        <f>IFERROR(VLOOKUP(Book1345234[[#This Row],[Administrative, Regulatory and Other Obstacle Ranking]],'Data for Pull-down'!$W$4:$X$9,2,FALSE),"")</f>
        <v/>
      </c>
      <c r="BQ261" s="100"/>
      <c r="BR261" s="48"/>
      <c r="BS261" s="51" t="str">
        <f>IFERROR(VLOOKUP(Book1345234[[#This Row],[Environmental Benefit Ranking]],'Data for Pull-down'!$Y$4:$Z$9,2,FALSE),"")</f>
        <v/>
      </c>
      <c r="BT261" s="100"/>
      <c r="BU261" s="52"/>
      <c r="BV261" s="51" t="str">
        <f>IFERROR(VLOOKUP(Book1345234[[#This Row],[Environmental Impact Ranking]],'Data for Pull-down'!$AA$4:$AB$9,2,FALSE),"")</f>
        <v/>
      </c>
      <c r="BW261" s="117"/>
      <c r="BX261" s="123"/>
      <c r="BY261" s="48"/>
      <c r="BZ261" s="51" t="str">
        <f>IFERROR(VLOOKUP(Book1345234[[#This Row],[Mobility Ranking]],'Data for Pull-down'!$AC$4:$AD$9,2,FALSE),"")</f>
        <v/>
      </c>
      <c r="CA261" s="117"/>
      <c r="CB261" s="48"/>
      <c r="CC261" s="51" t="str">
        <f>IFERROR(VLOOKUP(Book1345234[[#This Row],[Regional Ranking]],'Data for Pull-down'!$AE$4:$AF$9,2,FALSE),"")</f>
        <v/>
      </c>
    </row>
    <row r="262" spans="1:81">
      <c r="A262" s="164"/>
      <c r="B262" s="142"/>
      <c r="C262" s="143">
        <f>Book1345234[[#This Row],[FMP]]*2</f>
        <v>0</v>
      </c>
      <c r="D262" s="43"/>
      <c r="E262" s="43"/>
      <c r="F262" s="52"/>
      <c r="G262" s="48"/>
      <c r="H262" s="48"/>
      <c r="I262" s="48"/>
      <c r="J262" s="48"/>
      <c r="K262" s="45" t="str">
        <f>IFERROR(Book1345234[[#This Row],[Project Cost]]/Book1345234[[#This Row],['# of Structures Removed from 1% Annual Chance FP]],"")</f>
        <v/>
      </c>
      <c r="L262" s="48"/>
      <c r="M262" s="48"/>
      <c r="N262" s="45"/>
      <c r="O262" s="156"/>
      <c r="P262" s="125"/>
      <c r="Q262" s="52"/>
      <c r="R262" s="48"/>
      <c r="S262" s="51" t="str">
        <f>IFERROR(VLOOKUP(Book1345234[[#This Row],[ Severity Ranking: Pre-Project Average Depth of Flooding (100-year)]],'Data for Pull-down'!$A$4:$B$9,2,FALSE),"")</f>
        <v/>
      </c>
      <c r="T262" s="100"/>
      <c r="U262" s="52"/>
      <c r="V262" s="52"/>
      <c r="W262" s="52"/>
      <c r="X262" s="48"/>
      <c r="Y262" s="51" t="str">
        <f>IFERROR(VLOOKUP(Book1345234[[#This Row],[Severity Ranking: Community Need (% Population)]],'Data for Pull-down'!$C$4:$D$9,2,FALSE),"")</f>
        <v/>
      </c>
      <c r="Z262" s="99"/>
      <c r="AA262" s="45"/>
      <c r="AB262" s="48"/>
      <c r="AC262" s="51" t="str">
        <f>IFERROR(VLOOKUP(Book1345234[[#This Row],[Flood Risk Reduction ]],'Data for Pull-down'!$E$4:$F$9,2,FALSE),"")</f>
        <v/>
      </c>
      <c r="AD262" s="99"/>
      <c r="AE262" s="118"/>
      <c r="AF262" s="52"/>
      <c r="AG262" s="52"/>
      <c r="AH262" s="48"/>
      <c r="AI262" s="51" t="str">
        <f>IFERROR(VLOOKUP(Book1345234[[#This Row],[Flood Damage Reduction]],'Data for Pull-down'!$G$4:$H$9,2,FALSE),"")</f>
        <v/>
      </c>
      <c r="AJ262" s="145"/>
      <c r="AK262" s="123"/>
      <c r="AL262" s="52"/>
      <c r="AM262" s="51" t="str">
        <f>IFERROR(VLOOKUP(Book1345234[[#This Row],[ Reduction in Critical Facilities Flood Risk]],'Data for Pull-down'!$I$5:$J$9,2,FALSE),"")</f>
        <v/>
      </c>
      <c r="AN262" s="100">
        <f>'Life and Safety Tabular Data'!L260</f>
        <v>0</v>
      </c>
      <c r="AO262" s="146"/>
      <c r="AP262" s="48"/>
      <c r="AQ262" s="51" t="str">
        <f>IFERROR(VLOOKUP(Book1345234[[#This Row],[Life and Safety Ranking (Injury/Loss of Life)]],'Data for Pull-down'!$K$4:$L$9,2,FALSE),"")</f>
        <v/>
      </c>
      <c r="AR262" s="100"/>
      <c r="AS262" s="146"/>
      <c r="AT262" s="146"/>
      <c r="AU262" s="146"/>
      <c r="AV262" s="48"/>
      <c r="AW262" s="51" t="str">
        <f>IFERROR(VLOOKUP(Book1345234[[#This Row],[Water Supply Yield Ranking]],'Data for Pull-down'!$M$4:$N$9,2,FALSE),"")</f>
        <v/>
      </c>
      <c r="AX262" s="100"/>
      <c r="AY262" s="52"/>
      <c r="AZ262" s="48"/>
      <c r="BA262" s="51" t="str">
        <f>IFERROR(VLOOKUP(Book1345234[[#This Row],[Social Vulnerability Ranking]],'Data for Pull-down'!$O$4:$P$9,2,FALSE),"")</f>
        <v/>
      </c>
      <c r="BB262" s="100"/>
      <c r="BC262" s="146"/>
      <c r="BD262" s="48"/>
      <c r="BE262" s="51" t="str">
        <f>IFERROR(VLOOKUP(Book1345234[[#This Row],[Nature-Based Solutions Ranking]],'Data for Pull-down'!$Q$4:$R$9,2,FALSE),"")</f>
        <v/>
      </c>
      <c r="BF262" s="100"/>
      <c r="BG262" s="52"/>
      <c r="BH262" s="48"/>
      <c r="BI262" s="51" t="str">
        <f>IFERROR(VLOOKUP(Book1345234[[#This Row],[Multiple Benefit Ranking]],'Data for Pull-down'!$S$4:$T$9,2,FALSE),"")</f>
        <v/>
      </c>
      <c r="BJ262" s="125"/>
      <c r="BK262" s="146"/>
      <c r="BL262" s="48"/>
      <c r="BM262" s="51" t="str">
        <f>IFERROR(VLOOKUP(Book1345234[[#This Row],[Operations and Maintenance Ranking]],'Data for Pull-down'!$U$4:$V$9,2,FALSE),"")</f>
        <v/>
      </c>
      <c r="BN262" s="100"/>
      <c r="BO262" s="48"/>
      <c r="BP262" s="51" t="str">
        <f>IFERROR(VLOOKUP(Book1345234[[#This Row],[Administrative, Regulatory and Other Obstacle Ranking]],'Data for Pull-down'!$W$4:$X$9,2,FALSE),"")</f>
        <v/>
      </c>
      <c r="BQ262" s="100"/>
      <c r="BR262" s="48"/>
      <c r="BS262" s="51" t="str">
        <f>IFERROR(VLOOKUP(Book1345234[[#This Row],[Environmental Benefit Ranking]],'Data for Pull-down'!$Y$4:$Z$9,2,FALSE),"")</f>
        <v/>
      </c>
      <c r="BT262" s="100"/>
      <c r="BU262" s="52"/>
      <c r="BV262" s="51" t="str">
        <f>IFERROR(VLOOKUP(Book1345234[[#This Row],[Environmental Impact Ranking]],'Data for Pull-down'!$AA$4:$AB$9,2,FALSE),"")</f>
        <v/>
      </c>
      <c r="BW262" s="117"/>
      <c r="BX262" s="123"/>
      <c r="BY262" s="48"/>
      <c r="BZ262" s="51" t="str">
        <f>IFERROR(VLOOKUP(Book1345234[[#This Row],[Mobility Ranking]],'Data for Pull-down'!$AC$4:$AD$9,2,FALSE),"")</f>
        <v/>
      </c>
      <c r="CA262" s="117"/>
      <c r="CB262" s="48"/>
      <c r="CC262" s="51" t="str">
        <f>IFERROR(VLOOKUP(Book1345234[[#This Row],[Regional Ranking]],'Data for Pull-down'!$AE$4:$AF$9,2,FALSE),"")</f>
        <v/>
      </c>
    </row>
    <row r="263" spans="1:81">
      <c r="A263" s="164"/>
      <c r="B263" s="142"/>
      <c r="C263" s="143">
        <f>Book1345234[[#This Row],[FMP]]*2</f>
        <v>0</v>
      </c>
      <c r="D263" s="43"/>
      <c r="E263" s="43"/>
      <c r="F263" s="52"/>
      <c r="G263" s="48"/>
      <c r="H263" s="48"/>
      <c r="I263" s="48"/>
      <c r="J263" s="48"/>
      <c r="K263" s="45" t="str">
        <f>IFERROR(Book1345234[[#This Row],[Project Cost]]/Book1345234[[#This Row],['# of Structures Removed from 1% Annual Chance FP]],"")</f>
        <v/>
      </c>
      <c r="L263" s="48"/>
      <c r="M263" s="48"/>
      <c r="N263" s="45"/>
      <c r="O263" s="156"/>
      <c r="P263" s="125"/>
      <c r="Q263" s="52"/>
      <c r="R263" s="48"/>
      <c r="S263" s="51" t="str">
        <f>IFERROR(VLOOKUP(Book1345234[[#This Row],[ Severity Ranking: Pre-Project Average Depth of Flooding (100-year)]],'Data for Pull-down'!$A$4:$B$9,2,FALSE),"")</f>
        <v/>
      </c>
      <c r="T263" s="100"/>
      <c r="U263" s="52"/>
      <c r="V263" s="52"/>
      <c r="W263" s="52"/>
      <c r="X263" s="48"/>
      <c r="Y263" s="51" t="str">
        <f>IFERROR(VLOOKUP(Book1345234[[#This Row],[Severity Ranking: Community Need (% Population)]],'Data for Pull-down'!$C$4:$D$9,2,FALSE),"")</f>
        <v/>
      </c>
      <c r="Z263" s="99"/>
      <c r="AA263" s="45"/>
      <c r="AB263" s="48"/>
      <c r="AC263" s="51" t="str">
        <f>IFERROR(VLOOKUP(Book1345234[[#This Row],[Flood Risk Reduction ]],'Data for Pull-down'!$E$4:$F$9,2,FALSE),"")</f>
        <v/>
      </c>
      <c r="AD263" s="99"/>
      <c r="AE263" s="118"/>
      <c r="AF263" s="52"/>
      <c r="AG263" s="52"/>
      <c r="AH263" s="48"/>
      <c r="AI263" s="51" t="str">
        <f>IFERROR(VLOOKUP(Book1345234[[#This Row],[Flood Damage Reduction]],'Data for Pull-down'!$G$4:$H$9,2,FALSE),"")</f>
        <v/>
      </c>
      <c r="AJ263" s="145"/>
      <c r="AK263" s="123"/>
      <c r="AL263" s="52"/>
      <c r="AM263" s="51" t="str">
        <f>IFERROR(VLOOKUP(Book1345234[[#This Row],[ Reduction in Critical Facilities Flood Risk]],'Data for Pull-down'!$I$5:$J$9,2,FALSE),"")</f>
        <v/>
      </c>
      <c r="AN263" s="100">
        <f>'Life and Safety Tabular Data'!L261</f>
        <v>0</v>
      </c>
      <c r="AO263" s="146"/>
      <c r="AP263" s="48"/>
      <c r="AQ263" s="51" t="str">
        <f>IFERROR(VLOOKUP(Book1345234[[#This Row],[Life and Safety Ranking (Injury/Loss of Life)]],'Data for Pull-down'!$K$4:$L$9,2,FALSE),"")</f>
        <v/>
      </c>
      <c r="AR263" s="100"/>
      <c r="AS263" s="146"/>
      <c r="AT263" s="146"/>
      <c r="AU263" s="146"/>
      <c r="AV263" s="48"/>
      <c r="AW263" s="51" t="str">
        <f>IFERROR(VLOOKUP(Book1345234[[#This Row],[Water Supply Yield Ranking]],'Data for Pull-down'!$M$4:$N$9,2,FALSE),"")</f>
        <v/>
      </c>
      <c r="AX263" s="100"/>
      <c r="AY263" s="52"/>
      <c r="AZ263" s="48"/>
      <c r="BA263" s="51" t="str">
        <f>IFERROR(VLOOKUP(Book1345234[[#This Row],[Social Vulnerability Ranking]],'Data for Pull-down'!$O$4:$P$9,2,FALSE),"")</f>
        <v/>
      </c>
      <c r="BB263" s="100"/>
      <c r="BC263" s="146"/>
      <c r="BD263" s="48"/>
      <c r="BE263" s="51" t="str">
        <f>IFERROR(VLOOKUP(Book1345234[[#This Row],[Nature-Based Solutions Ranking]],'Data for Pull-down'!$Q$4:$R$9,2,FALSE),"")</f>
        <v/>
      </c>
      <c r="BF263" s="100"/>
      <c r="BG263" s="52"/>
      <c r="BH263" s="48"/>
      <c r="BI263" s="51" t="str">
        <f>IFERROR(VLOOKUP(Book1345234[[#This Row],[Multiple Benefit Ranking]],'Data for Pull-down'!$S$4:$T$9,2,FALSE),"")</f>
        <v/>
      </c>
      <c r="BJ263" s="125"/>
      <c r="BK263" s="146"/>
      <c r="BL263" s="48"/>
      <c r="BM263" s="51" t="str">
        <f>IFERROR(VLOOKUP(Book1345234[[#This Row],[Operations and Maintenance Ranking]],'Data for Pull-down'!$U$4:$V$9,2,FALSE),"")</f>
        <v/>
      </c>
      <c r="BN263" s="100"/>
      <c r="BO263" s="48"/>
      <c r="BP263" s="51" t="str">
        <f>IFERROR(VLOOKUP(Book1345234[[#This Row],[Administrative, Regulatory and Other Obstacle Ranking]],'Data for Pull-down'!$W$4:$X$9,2,FALSE),"")</f>
        <v/>
      </c>
      <c r="BQ263" s="100"/>
      <c r="BR263" s="48"/>
      <c r="BS263" s="51" t="str">
        <f>IFERROR(VLOOKUP(Book1345234[[#This Row],[Environmental Benefit Ranking]],'Data for Pull-down'!$Y$4:$Z$9,2,FALSE),"")</f>
        <v/>
      </c>
      <c r="BT263" s="100"/>
      <c r="BU263" s="52"/>
      <c r="BV263" s="51" t="str">
        <f>IFERROR(VLOOKUP(Book1345234[[#This Row],[Environmental Impact Ranking]],'Data for Pull-down'!$AA$4:$AB$9,2,FALSE),"")</f>
        <v/>
      </c>
      <c r="BW263" s="117"/>
      <c r="BX263" s="123"/>
      <c r="BY263" s="48"/>
      <c r="BZ263" s="51" t="str">
        <f>IFERROR(VLOOKUP(Book1345234[[#This Row],[Mobility Ranking]],'Data for Pull-down'!$AC$4:$AD$9,2,FALSE),"")</f>
        <v/>
      </c>
      <c r="CA263" s="117"/>
      <c r="CB263" s="48"/>
      <c r="CC263" s="51" t="str">
        <f>IFERROR(VLOOKUP(Book1345234[[#This Row],[Regional Ranking]],'Data for Pull-down'!$AE$4:$AF$9,2,FALSE),"")</f>
        <v/>
      </c>
    </row>
    <row r="264" spans="1:81">
      <c r="A264" s="164"/>
      <c r="B264" s="142"/>
      <c r="C264" s="143">
        <f>Book1345234[[#This Row],[FMP]]*2</f>
        <v>0</v>
      </c>
      <c r="D264" s="43"/>
      <c r="E264" s="43"/>
      <c r="F264" s="52"/>
      <c r="G264" s="48"/>
      <c r="H264" s="48"/>
      <c r="I264" s="48"/>
      <c r="J264" s="48"/>
      <c r="K264" s="45" t="str">
        <f>IFERROR(Book1345234[[#This Row],[Project Cost]]/Book1345234[[#This Row],['# of Structures Removed from 1% Annual Chance FP]],"")</f>
        <v/>
      </c>
      <c r="L264" s="48"/>
      <c r="M264" s="48"/>
      <c r="N264" s="45"/>
      <c r="O264" s="156"/>
      <c r="P264" s="125"/>
      <c r="Q264" s="52"/>
      <c r="R264" s="48"/>
      <c r="S264" s="51" t="str">
        <f>IFERROR(VLOOKUP(Book1345234[[#This Row],[ Severity Ranking: Pre-Project Average Depth of Flooding (100-year)]],'Data for Pull-down'!$A$4:$B$9,2,FALSE),"")</f>
        <v/>
      </c>
      <c r="T264" s="100"/>
      <c r="U264" s="52"/>
      <c r="V264" s="52"/>
      <c r="W264" s="52"/>
      <c r="X264" s="48"/>
      <c r="Y264" s="51" t="str">
        <f>IFERROR(VLOOKUP(Book1345234[[#This Row],[Severity Ranking: Community Need (% Population)]],'Data for Pull-down'!$C$4:$D$9,2,FALSE),"")</f>
        <v/>
      </c>
      <c r="Z264" s="99"/>
      <c r="AA264" s="45"/>
      <c r="AB264" s="48"/>
      <c r="AC264" s="51" t="str">
        <f>IFERROR(VLOOKUP(Book1345234[[#This Row],[Flood Risk Reduction ]],'Data for Pull-down'!$E$4:$F$9,2,FALSE),"")</f>
        <v/>
      </c>
      <c r="AD264" s="99"/>
      <c r="AE264" s="118"/>
      <c r="AF264" s="52"/>
      <c r="AG264" s="52"/>
      <c r="AH264" s="48"/>
      <c r="AI264" s="51" t="str">
        <f>IFERROR(VLOOKUP(Book1345234[[#This Row],[Flood Damage Reduction]],'Data for Pull-down'!$G$4:$H$9,2,FALSE),"")</f>
        <v/>
      </c>
      <c r="AJ264" s="145"/>
      <c r="AK264" s="123"/>
      <c r="AL264" s="52"/>
      <c r="AM264" s="51" t="str">
        <f>IFERROR(VLOOKUP(Book1345234[[#This Row],[ Reduction in Critical Facilities Flood Risk]],'Data for Pull-down'!$I$5:$J$9,2,FALSE),"")</f>
        <v/>
      </c>
      <c r="AN264" s="100">
        <f>'Life and Safety Tabular Data'!L262</f>
        <v>0</v>
      </c>
      <c r="AO264" s="146"/>
      <c r="AP264" s="48"/>
      <c r="AQ264" s="51" t="str">
        <f>IFERROR(VLOOKUP(Book1345234[[#This Row],[Life and Safety Ranking (Injury/Loss of Life)]],'Data for Pull-down'!$K$4:$L$9,2,FALSE),"")</f>
        <v/>
      </c>
      <c r="AR264" s="100"/>
      <c r="AS264" s="146"/>
      <c r="AT264" s="146"/>
      <c r="AU264" s="146"/>
      <c r="AV264" s="48"/>
      <c r="AW264" s="51" t="str">
        <f>IFERROR(VLOOKUP(Book1345234[[#This Row],[Water Supply Yield Ranking]],'Data for Pull-down'!$M$4:$N$9,2,FALSE),"")</f>
        <v/>
      </c>
      <c r="AX264" s="100"/>
      <c r="AY264" s="52"/>
      <c r="AZ264" s="48"/>
      <c r="BA264" s="51" t="str">
        <f>IFERROR(VLOOKUP(Book1345234[[#This Row],[Social Vulnerability Ranking]],'Data for Pull-down'!$O$4:$P$9,2,FALSE),"")</f>
        <v/>
      </c>
      <c r="BB264" s="100"/>
      <c r="BC264" s="146"/>
      <c r="BD264" s="48"/>
      <c r="BE264" s="51" t="str">
        <f>IFERROR(VLOOKUP(Book1345234[[#This Row],[Nature-Based Solutions Ranking]],'Data for Pull-down'!$Q$4:$R$9,2,FALSE),"")</f>
        <v/>
      </c>
      <c r="BF264" s="100"/>
      <c r="BG264" s="52"/>
      <c r="BH264" s="48"/>
      <c r="BI264" s="51" t="str">
        <f>IFERROR(VLOOKUP(Book1345234[[#This Row],[Multiple Benefit Ranking]],'Data for Pull-down'!$S$4:$T$9,2,FALSE),"")</f>
        <v/>
      </c>
      <c r="BJ264" s="125"/>
      <c r="BK264" s="146"/>
      <c r="BL264" s="48"/>
      <c r="BM264" s="51" t="str">
        <f>IFERROR(VLOOKUP(Book1345234[[#This Row],[Operations and Maintenance Ranking]],'Data for Pull-down'!$U$4:$V$9,2,FALSE),"")</f>
        <v/>
      </c>
      <c r="BN264" s="100"/>
      <c r="BO264" s="48"/>
      <c r="BP264" s="51" t="str">
        <f>IFERROR(VLOOKUP(Book1345234[[#This Row],[Administrative, Regulatory and Other Obstacle Ranking]],'Data for Pull-down'!$W$4:$X$9,2,FALSE),"")</f>
        <v/>
      </c>
      <c r="BQ264" s="100"/>
      <c r="BR264" s="48"/>
      <c r="BS264" s="51" t="str">
        <f>IFERROR(VLOOKUP(Book1345234[[#This Row],[Environmental Benefit Ranking]],'Data for Pull-down'!$Y$4:$Z$9,2,FALSE),"")</f>
        <v/>
      </c>
      <c r="BT264" s="100"/>
      <c r="BU264" s="52"/>
      <c r="BV264" s="51" t="str">
        <f>IFERROR(VLOOKUP(Book1345234[[#This Row],[Environmental Impact Ranking]],'Data for Pull-down'!$AA$4:$AB$9,2,FALSE),"")</f>
        <v/>
      </c>
      <c r="BW264" s="117"/>
      <c r="BX264" s="123"/>
      <c r="BY264" s="48"/>
      <c r="BZ264" s="51" t="str">
        <f>IFERROR(VLOOKUP(Book1345234[[#This Row],[Mobility Ranking]],'Data for Pull-down'!$AC$4:$AD$9,2,FALSE),"")</f>
        <v/>
      </c>
      <c r="CA264" s="117"/>
      <c r="CB264" s="48"/>
      <c r="CC264" s="51" t="str">
        <f>IFERROR(VLOOKUP(Book1345234[[#This Row],[Regional Ranking]],'Data for Pull-down'!$AE$4:$AF$9,2,FALSE),"")</f>
        <v/>
      </c>
    </row>
    <row r="265" spans="1:81">
      <c r="A265" s="164"/>
      <c r="B265" s="142"/>
      <c r="C265" s="143">
        <f>Book1345234[[#This Row],[FMP]]*2</f>
        <v>0</v>
      </c>
      <c r="D265" s="43"/>
      <c r="E265" s="43"/>
      <c r="F265" s="52"/>
      <c r="G265" s="48"/>
      <c r="H265" s="48"/>
      <c r="I265" s="48"/>
      <c r="J265" s="48"/>
      <c r="K265" s="45" t="str">
        <f>IFERROR(Book1345234[[#This Row],[Project Cost]]/Book1345234[[#This Row],['# of Structures Removed from 1% Annual Chance FP]],"")</f>
        <v/>
      </c>
      <c r="L265" s="48"/>
      <c r="M265" s="48"/>
      <c r="N265" s="45"/>
      <c r="O265" s="156"/>
      <c r="P265" s="125"/>
      <c r="Q265" s="52"/>
      <c r="R265" s="48"/>
      <c r="S265" s="51" t="str">
        <f>IFERROR(VLOOKUP(Book1345234[[#This Row],[ Severity Ranking: Pre-Project Average Depth of Flooding (100-year)]],'Data for Pull-down'!$A$4:$B$9,2,FALSE),"")</f>
        <v/>
      </c>
      <c r="T265" s="100"/>
      <c r="U265" s="52"/>
      <c r="V265" s="52"/>
      <c r="W265" s="52"/>
      <c r="X265" s="48"/>
      <c r="Y265" s="51" t="str">
        <f>IFERROR(VLOOKUP(Book1345234[[#This Row],[Severity Ranking: Community Need (% Population)]],'Data for Pull-down'!$C$4:$D$9,2,FALSE),"")</f>
        <v/>
      </c>
      <c r="Z265" s="99"/>
      <c r="AA265" s="45"/>
      <c r="AB265" s="48"/>
      <c r="AC265" s="51" t="str">
        <f>IFERROR(VLOOKUP(Book1345234[[#This Row],[Flood Risk Reduction ]],'Data for Pull-down'!$E$4:$F$9,2,FALSE),"")</f>
        <v/>
      </c>
      <c r="AD265" s="99"/>
      <c r="AE265" s="118"/>
      <c r="AF265" s="52"/>
      <c r="AG265" s="52"/>
      <c r="AH265" s="48"/>
      <c r="AI265" s="51" t="str">
        <f>IFERROR(VLOOKUP(Book1345234[[#This Row],[Flood Damage Reduction]],'Data for Pull-down'!$G$4:$H$9,2,FALSE),"")</f>
        <v/>
      </c>
      <c r="AJ265" s="145"/>
      <c r="AK265" s="123"/>
      <c r="AL265" s="52"/>
      <c r="AM265" s="51" t="str">
        <f>IFERROR(VLOOKUP(Book1345234[[#This Row],[ Reduction in Critical Facilities Flood Risk]],'Data for Pull-down'!$I$5:$J$9,2,FALSE),"")</f>
        <v/>
      </c>
      <c r="AN265" s="100">
        <f>'Life and Safety Tabular Data'!L263</f>
        <v>0</v>
      </c>
      <c r="AO265" s="146"/>
      <c r="AP265" s="48"/>
      <c r="AQ265" s="51" t="str">
        <f>IFERROR(VLOOKUP(Book1345234[[#This Row],[Life and Safety Ranking (Injury/Loss of Life)]],'Data for Pull-down'!$K$4:$L$9,2,FALSE),"")</f>
        <v/>
      </c>
      <c r="AR265" s="100"/>
      <c r="AS265" s="146"/>
      <c r="AT265" s="146"/>
      <c r="AU265" s="146"/>
      <c r="AV265" s="48"/>
      <c r="AW265" s="51" t="str">
        <f>IFERROR(VLOOKUP(Book1345234[[#This Row],[Water Supply Yield Ranking]],'Data for Pull-down'!$M$4:$N$9,2,FALSE),"")</f>
        <v/>
      </c>
      <c r="AX265" s="100"/>
      <c r="AY265" s="52"/>
      <c r="AZ265" s="48"/>
      <c r="BA265" s="51" t="str">
        <f>IFERROR(VLOOKUP(Book1345234[[#This Row],[Social Vulnerability Ranking]],'Data for Pull-down'!$O$4:$P$9,2,FALSE),"")</f>
        <v/>
      </c>
      <c r="BB265" s="100"/>
      <c r="BC265" s="146"/>
      <c r="BD265" s="48"/>
      <c r="BE265" s="51" t="str">
        <f>IFERROR(VLOOKUP(Book1345234[[#This Row],[Nature-Based Solutions Ranking]],'Data for Pull-down'!$Q$4:$R$9,2,FALSE),"")</f>
        <v/>
      </c>
      <c r="BF265" s="100"/>
      <c r="BG265" s="52"/>
      <c r="BH265" s="48"/>
      <c r="BI265" s="51" t="str">
        <f>IFERROR(VLOOKUP(Book1345234[[#This Row],[Multiple Benefit Ranking]],'Data for Pull-down'!$S$4:$T$9,2,FALSE),"")</f>
        <v/>
      </c>
      <c r="BJ265" s="125"/>
      <c r="BK265" s="146"/>
      <c r="BL265" s="48"/>
      <c r="BM265" s="51" t="str">
        <f>IFERROR(VLOOKUP(Book1345234[[#This Row],[Operations and Maintenance Ranking]],'Data for Pull-down'!$U$4:$V$9,2,FALSE),"")</f>
        <v/>
      </c>
      <c r="BN265" s="100"/>
      <c r="BO265" s="48"/>
      <c r="BP265" s="51" t="str">
        <f>IFERROR(VLOOKUP(Book1345234[[#This Row],[Administrative, Regulatory and Other Obstacle Ranking]],'Data for Pull-down'!$W$4:$X$9,2,FALSE),"")</f>
        <v/>
      </c>
      <c r="BQ265" s="100"/>
      <c r="BR265" s="48"/>
      <c r="BS265" s="51" t="str">
        <f>IFERROR(VLOOKUP(Book1345234[[#This Row],[Environmental Benefit Ranking]],'Data for Pull-down'!$Y$4:$Z$9,2,FALSE),"")</f>
        <v/>
      </c>
      <c r="BT265" s="100"/>
      <c r="BU265" s="52"/>
      <c r="BV265" s="51" t="str">
        <f>IFERROR(VLOOKUP(Book1345234[[#This Row],[Environmental Impact Ranking]],'Data for Pull-down'!$AA$4:$AB$9,2,FALSE),"")</f>
        <v/>
      </c>
      <c r="BW265" s="117"/>
      <c r="BX265" s="123"/>
      <c r="BY265" s="48"/>
      <c r="BZ265" s="51" t="str">
        <f>IFERROR(VLOOKUP(Book1345234[[#This Row],[Mobility Ranking]],'Data for Pull-down'!$AC$4:$AD$9,2,FALSE),"")</f>
        <v/>
      </c>
      <c r="CA265" s="117"/>
      <c r="CB265" s="48"/>
      <c r="CC265" s="51" t="str">
        <f>IFERROR(VLOOKUP(Book1345234[[#This Row],[Regional Ranking]],'Data for Pull-down'!$AE$4:$AF$9,2,FALSE),"")</f>
        <v/>
      </c>
    </row>
    <row r="266" spans="1:81">
      <c r="A266" s="164"/>
      <c r="B266" s="142"/>
      <c r="C266" s="143">
        <f>Book1345234[[#This Row],[FMP]]*2</f>
        <v>0</v>
      </c>
      <c r="D266" s="43"/>
      <c r="E266" s="43"/>
      <c r="F266" s="52"/>
      <c r="G266" s="48"/>
      <c r="H266" s="48"/>
      <c r="I266" s="48"/>
      <c r="J266" s="48"/>
      <c r="K266" s="45" t="str">
        <f>IFERROR(Book1345234[[#This Row],[Project Cost]]/Book1345234[[#This Row],['# of Structures Removed from 1% Annual Chance FP]],"")</f>
        <v/>
      </c>
      <c r="L266" s="48"/>
      <c r="M266" s="48"/>
      <c r="N266" s="45"/>
      <c r="O266" s="156"/>
      <c r="P266" s="125"/>
      <c r="Q266" s="52"/>
      <c r="R266" s="48"/>
      <c r="S266" s="51" t="str">
        <f>IFERROR(VLOOKUP(Book1345234[[#This Row],[ Severity Ranking: Pre-Project Average Depth of Flooding (100-year)]],'Data for Pull-down'!$A$4:$B$9,2,FALSE),"")</f>
        <v/>
      </c>
      <c r="T266" s="100"/>
      <c r="U266" s="52"/>
      <c r="V266" s="52"/>
      <c r="W266" s="52"/>
      <c r="X266" s="48"/>
      <c r="Y266" s="51" t="str">
        <f>IFERROR(VLOOKUP(Book1345234[[#This Row],[Severity Ranking: Community Need (% Population)]],'Data for Pull-down'!$C$4:$D$9,2,FALSE),"")</f>
        <v/>
      </c>
      <c r="Z266" s="99"/>
      <c r="AA266" s="45"/>
      <c r="AB266" s="48"/>
      <c r="AC266" s="51" t="str">
        <f>IFERROR(VLOOKUP(Book1345234[[#This Row],[Flood Risk Reduction ]],'Data for Pull-down'!$E$4:$F$9,2,FALSE),"")</f>
        <v/>
      </c>
      <c r="AD266" s="99"/>
      <c r="AE266" s="118"/>
      <c r="AF266" s="52"/>
      <c r="AG266" s="52"/>
      <c r="AH266" s="48"/>
      <c r="AI266" s="51" t="str">
        <f>IFERROR(VLOOKUP(Book1345234[[#This Row],[Flood Damage Reduction]],'Data for Pull-down'!$G$4:$H$9,2,FALSE),"")</f>
        <v/>
      </c>
      <c r="AJ266" s="145"/>
      <c r="AK266" s="123"/>
      <c r="AL266" s="52"/>
      <c r="AM266" s="51" t="str">
        <f>IFERROR(VLOOKUP(Book1345234[[#This Row],[ Reduction in Critical Facilities Flood Risk]],'Data for Pull-down'!$I$5:$J$9,2,FALSE),"")</f>
        <v/>
      </c>
      <c r="AN266" s="100">
        <f>'Life and Safety Tabular Data'!L264</f>
        <v>0</v>
      </c>
      <c r="AO266" s="146"/>
      <c r="AP266" s="48"/>
      <c r="AQ266" s="51" t="str">
        <f>IFERROR(VLOOKUP(Book1345234[[#This Row],[Life and Safety Ranking (Injury/Loss of Life)]],'Data for Pull-down'!$K$4:$L$9,2,FALSE),"")</f>
        <v/>
      </c>
      <c r="AR266" s="100"/>
      <c r="AS266" s="146"/>
      <c r="AT266" s="146"/>
      <c r="AU266" s="146"/>
      <c r="AV266" s="48"/>
      <c r="AW266" s="51" t="str">
        <f>IFERROR(VLOOKUP(Book1345234[[#This Row],[Water Supply Yield Ranking]],'Data for Pull-down'!$M$4:$N$9,2,FALSE),"")</f>
        <v/>
      </c>
      <c r="AX266" s="100"/>
      <c r="AY266" s="52"/>
      <c r="AZ266" s="48"/>
      <c r="BA266" s="51" t="str">
        <f>IFERROR(VLOOKUP(Book1345234[[#This Row],[Social Vulnerability Ranking]],'Data for Pull-down'!$O$4:$P$9,2,FALSE),"")</f>
        <v/>
      </c>
      <c r="BB266" s="100"/>
      <c r="BC266" s="146"/>
      <c r="BD266" s="48"/>
      <c r="BE266" s="51" t="str">
        <f>IFERROR(VLOOKUP(Book1345234[[#This Row],[Nature-Based Solutions Ranking]],'Data for Pull-down'!$Q$4:$R$9,2,FALSE),"")</f>
        <v/>
      </c>
      <c r="BF266" s="100"/>
      <c r="BG266" s="52"/>
      <c r="BH266" s="48"/>
      <c r="BI266" s="51" t="str">
        <f>IFERROR(VLOOKUP(Book1345234[[#This Row],[Multiple Benefit Ranking]],'Data for Pull-down'!$S$4:$T$9,2,FALSE),"")</f>
        <v/>
      </c>
      <c r="BJ266" s="125"/>
      <c r="BK266" s="146"/>
      <c r="BL266" s="48"/>
      <c r="BM266" s="51" t="str">
        <f>IFERROR(VLOOKUP(Book1345234[[#This Row],[Operations and Maintenance Ranking]],'Data for Pull-down'!$U$4:$V$9,2,FALSE),"")</f>
        <v/>
      </c>
      <c r="BN266" s="100"/>
      <c r="BO266" s="48"/>
      <c r="BP266" s="51" t="str">
        <f>IFERROR(VLOOKUP(Book1345234[[#This Row],[Administrative, Regulatory and Other Obstacle Ranking]],'Data for Pull-down'!$W$4:$X$9,2,FALSE),"")</f>
        <v/>
      </c>
      <c r="BQ266" s="100"/>
      <c r="BR266" s="48"/>
      <c r="BS266" s="51" t="str">
        <f>IFERROR(VLOOKUP(Book1345234[[#This Row],[Environmental Benefit Ranking]],'Data for Pull-down'!$Y$4:$Z$9,2,FALSE),"")</f>
        <v/>
      </c>
      <c r="BT266" s="100"/>
      <c r="BU266" s="52"/>
      <c r="BV266" s="51" t="str">
        <f>IFERROR(VLOOKUP(Book1345234[[#This Row],[Environmental Impact Ranking]],'Data for Pull-down'!$AA$4:$AB$9,2,FALSE),"")</f>
        <v/>
      </c>
      <c r="BW266" s="117"/>
      <c r="BX266" s="123"/>
      <c r="BY266" s="48"/>
      <c r="BZ266" s="51" t="str">
        <f>IFERROR(VLOOKUP(Book1345234[[#This Row],[Mobility Ranking]],'Data for Pull-down'!$AC$4:$AD$9,2,FALSE),"")</f>
        <v/>
      </c>
      <c r="CA266" s="117"/>
      <c r="CB266" s="48"/>
      <c r="CC266" s="51" t="str">
        <f>IFERROR(VLOOKUP(Book1345234[[#This Row],[Regional Ranking]],'Data for Pull-down'!$AE$4:$AF$9,2,FALSE),"")</f>
        <v/>
      </c>
    </row>
    <row r="267" spans="1:81">
      <c r="A267" s="164"/>
      <c r="B267" s="142"/>
      <c r="C267" s="143">
        <f>Book1345234[[#This Row],[FMP]]*2</f>
        <v>0</v>
      </c>
      <c r="D267" s="43"/>
      <c r="E267" s="43"/>
      <c r="F267" s="52"/>
      <c r="G267" s="48"/>
      <c r="H267" s="48"/>
      <c r="I267" s="48"/>
      <c r="J267" s="48"/>
      <c r="K267" s="45" t="str">
        <f>IFERROR(Book1345234[[#This Row],[Project Cost]]/Book1345234[[#This Row],['# of Structures Removed from 1% Annual Chance FP]],"")</f>
        <v/>
      </c>
      <c r="L267" s="48"/>
      <c r="M267" s="48"/>
      <c r="N267" s="45"/>
      <c r="O267" s="156"/>
      <c r="P267" s="125"/>
      <c r="Q267" s="52"/>
      <c r="R267" s="48"/>
      <c r="S267" s="51" t="str">
        <f>IFERROR(VLOOKUP(Book1345234[[#This Row],[ Severity Ranking: Pre-Project Average Depth of Flooding (100-year)]],'Data for Pull-down'!$A$4:$B$9,2,FALSE),"")</f>
        <v/>
      </c>
      <c r="T267" s="100"/>
      <c r="U267" s="52"/>
      <c r="V267" s="52"/>
      <c r="W267" s="52"/>
      <c r="X267" s="48"/>
      <c r="Y267" s="51" t="str">
        <f>IFERROR(VLOOKUP(Book1345234[[#This Row],[Severity Ranking: Community Need (% Population)]],'Data for Pull-down'!$C$4:$D$9,2,FALSE),"")</f>
        <v/>
      </c>
      <c r="Z267" s="99"/>
      <c r="AA267" s="45"/>
      <c r="AB267" s="48"/>
      <c r="AC267" s="51" t="str">
        <f>IFERROR(VLOOKUP(Book1345234[[#This Row],[Flood Risk Reduction ]],'Data for Pull-down'!$E$4:$F$9,2,FALSE),"")</f>
        <v/>
      </c>
      <c r="AD267" s="99"/>
      <c r="AE267" s="118"/>
      <c r="AF267" s="52"/>
      <c r="AG267" s="52"/>
      <c r="AH267" s="48"/>
      <c r="AI267" s="51" t="str">
        <f>IFERROR(VLOOKUP(Book1345234[[#This Row],[Flood Damage Reduction]],'Data for Pull-down'!$G$4:$H$9,2,FALSE),"")</f>
        <v/>
      </c>
      <c r="AJ267" s="145"/>
      <c r="AK267" s="123"/>
      <c r="AL267" s="52"/>
      <c r="AM267" s="51" t="str">
        <f>IFERROR(VLOOKUP(Book1345234[[#This Row],[ Reduction in Critical Facilities Flood Risk]],'Data for Pull-down'!$I$5:$J$9,2,FALSE),"")</f>
        <v/>
      </c>
      <c r="AN267" s="100">
        <f>'Life and Safety Tabular Data'!L265</f>
        <v>0</v>
      </c>
      <c r="AO267" s="146"/>
      <c r="AP267" s="48"/>
      <c r="AQ267" s="51" t="str">
        <f>IFERROR(VLOOKUP(Book1345234[[#This Row],[Life and Safety Ranking (Injury/Loss of Life)]],'Data for Pull-down'!$K$4:$L$9,2,FALSE),"")</f>
        <v/>
      </c>
      <c r="AR267" s="100"/>
      <c r="AS267" s="146"/>
      <c r="AT267" s="146"/>
      <c r="AU267" s="146"/>
      <c r="AV267" s="48"/>
      <c r="AW267" s="51" t="str">
        <f>IFERROR(VLOOKUP(Book1345234[[#This Row],[Water Supply Yield Ranking]],'Data for Pull-down'!$M$4:$N$9,2,FALSE),"")</f>
        <v/>
      </c>
      <c r="AX267" s="100"/>
      <c r="AY267" s="52"/>
      <c r="AZ267" s="48"/>
      <c r="BA267" s="51" t="str">
        <f>IFERROR(VLOOKUP(Book1345234[[#This Row],[Social Vulnerability Ranking]],'Data for Pull-down'!$O$4:$P$9,2,FALSE),"")</f>
        <v/>
      </c>
      <c r="BB267" s="100"/>
      <c r="BC267" s="146"/>
      <c r="BD267" s="48"/>
      <c r="BE267" s="51" t="str">
        <f>IFERROR(VLOOKUP(Book1345234[[#This Row],[Nature-Based Solutions Ranking]],'Data for Pull-down'!$Q$4:$R$9,2,FALSE),"")</f>
        <v/>
      </c>
      <c r="BF267" s="100"/>
      <c r="BG267" s="52"/>
      <c r="BH267" s="48"/>
      <c r="BI267" s="51" t="str">
        <f>IFERROR(VLOOKUP(Book1345234[[#This Row],[Multiple Benefit Ranking]],'Data for Pull-down'!$S$4:$T$9,2,FALSE),"")</f>
        <v/>
      </c>
      <c r="BJ267" s="125"/>
      <c r="BK267" s="146"/>
      <c r="BL267" s="48"/>
      <c r="BM267" s="51" t="str">
        <f>IFERROR(VLOOKUP(Book1345234[[#This Row],[Operations and Maintenance Ranking]],'Data for Pull-down'!$U$4:$V$9,2,FALSE),"")</f>
        <v/>
      </c>
      <c r="BN267" s="100"/>
      <c r="BO267" s="48"/>
      <c r="BP267" s="51" t="str">
        <f>IFERROR(VLOOKUP(Book1345234[[#This Row],[Administrative, Regulatory and Other Obstacle Ranking]],'Data for Pull-down'!$W$4:$X$9,2,FALSE),"")</f>
        <v/>
      </c>
      <c r="BQ267" s="100"/>
      <c r="BR267" s="48"/>
      <c r="BS267" s="51" t="str">
        <f>IFERROR(VLOOKUP(Book1345234[[#This Row],[Environmental Benefit Ranking]],'Data for Pull-down'!$Y$4:$Z$9,2,FALSE),"")</f>
        <v/>
      </c>
      <c r="BT267" s="100"/>
      <c r="BU267" s="52"/>
      <c r="BV267" s="51" t="str">
        <f>IFERROR(VLOOKUP(Book1345234[[#This Row],[Environmental Impact Ranking]],'Data for Pull-down'!$AA$4:$AB$9,2,FALSE),"")</f>
        <v/>
      </c>
      <c r="BW267" s="117"/>
      <c r="BX267" s="123"/>
      <c r="BY267" s="48"/>
      <c r="BZ267" s="51" t="str">
        <f>IFERROR(VLOOKUP(Book1345234[[#This Row],[Mobility Ranking]],'Data for Pull-down'!$AC$4:$AD$9,2,FALSE),"")</f>
        <v/>
      </c>
      <c r="CA267" s="117"/>
      <c r="CB267" s="48"/>
      <c r="CC267" s="51" t="str">
        <f>IFERROR(VLOOKUP(Book1345234[[#This Row],[Regional Ranking]],'Data for Pull-down'!$AE$4:$AF$9,2,FALSE),"")</f>
        <v/>
      </c>
    </row>
    <row r="268" spans="1:81">
      <c r="A268" s="164"/>
      <c r="B268" s="142"/>
      <c r="C268" s="143">
        <f>Book1345234[[#This Row],[FMP]]*2</f>
        <v>0</v>
      </c>
      <c r="D268" s="43"/>
      <c r="E268" s="43"/>
      <c r="F268" s="52"/>
      <c r="G268" s="48"/>
      <c r="H268" s="48"/>
      <c r="I268" s="48"/>
      <c r="J268" s="48"/>
      <c r="K268" s="45" t="str">
        <f>IFERROR(Book1345234[[#This Row],[Project Cost]]/Book1345234[[#This Row],['# of Structures Removed from 1% Annual Chance FP]],"")</f>
        <v/>
      </c>
      <c r="L268" s="48"/>
      <c r="M268" s="48"/>
      <c r="N268" s="45"/>
      <c r="O268" s="156"/>
      <c r="P268" s="125"/>
      <c r="Q268" s="52"/>
      <c r="R268" s="48"/>
      <c r="S268" s="51" t="str">
        <f>IFERROR(VLOOKUP(Book1345234[[#This Row],[ Severity Ranking: Pre-Project Average Depth of Flooding (100-year)]],'Data for Pull-down'!$A$4:$B$9,2,FALSE),"")</f>
        <v/>
      </c>
      <c r="T268" s="100"/>
      <c r="U268" s="52"/>
      <c r="V268" s="52"/>
      <c r="W268" s="52"/>
      <c r="X268" s="48"/>
      <c r="Y268" s="51" t="str">
        <f>IFERROR(VLOOKUP(Book1345234[[#This Row],[Severity Ranking: Community Need (% Population)]],'Data for Pull-down'!$C$4:$D$9,2,FALSE),"")</f>
        <v/>
      </c>
      <c r="Z268" s="99"/>
      <c r="AA268" s="45"/>
      <c r="AB268" s="48"/>
      <c r="AC268" s="51" t="str">
        <f>IFERROR(VLOOKUP(Book1345234[[#This Row],[Flood Risk Reduction ]],'Data for Pull-down'!$E$4:$F$9,2,FALSE),"")</f>
        <v/>
      </c>
      <c r="AD268" s="99"/>
      <c r="AE268" s="118"/>
      <c r="AF268" s="52"/>
      <c r="AG268" s="52"/>
      <c r="AH268" s="48"/>
      <c r="AI268" s="51" t="str">
        <f>IFERROR(VLOOKUP(Book1345234[[#This Row],[Flood Damage Reduction]],'Data for Pull-down'!$G$4:$H$9,2,FALSE),"")</f>
        <v/>
      </c>
      <c r="AJ268" s="145"/>
      <c r="AK268" s="123"/>
      <c r="AL268" s="52"/>
      <c r="AM268" s="51" t="str">
        <f>IFERROR(VLOOKUP(Book1345234[[#This Row],[ Reduction in Critical Facilities Flood Risk]],'Data for Pull-down'!$I$5:$J$9,2,FALSE),"")</f>
        <v/>
      </c>
      <c r="AN268" s="100">
        <f>'Life and Safety Tabular Data'!L266</f>
        <v>0</v>
      </c>
      <c r="AO268" s="146"/>
      <c r="AP268" s="48"/>
      <c r="AQ268" s="51" t="str">
        <f>IFERROR(VLOOKUP(Book1345234[[#This Row],[Life and Safety Ranking (Injury/Loss of Life)]],'Data for Pull-down'!$K$4:$L$9,2,FALSE),"")</f>
        <v/>
      </c>
      <c r="AR268" s="100"/>
      <c r="AS268" s="146"/>
      <c r="AT268" s="146"/>
      <c r="AU268" s="146"/>
      <c r="AV268" s="48"/>
      <c r="AW268" s="51" t="str">
        <f>IFERROR(VLOOKUP(Book1345234[[#This Row],[Water Supply Yield Ranking]],'Data for Pull-down'!$M$4:$N$9,2,FALSE),"")</f>
        <v/>
      </c>
      <c r="AX268" s="100"/>
      <c r="AY268" s="52"/>
      <c r="AZ268" s="48"/>
      <c r="BA268" s="51" t="str">
        <f>IFERROR(VLOOKUP(Book1345234[[#This Row],[Social Vulnerability Ranking]],'Data for Pull-down'!$O$4:$P$9,2,FALSE),"")</f>
        <v/>
      </c>
      <c r="BB268" s="100"/>
      <c r="BC268" s="146"/>
      <c r="BD268" s="48"/>
      <c r="BE268" s="51" t="str">
        <f>IFERROR(VLOOKUP(Book1345234[[#This Row],[Nature-Based Solutions Ranking]],'Data for Pull-down'!$Q$4:$R$9,2,FALSE),"")</f>
        <v/>
      </c>
      <c r="BF268" s="100"/>
      <c r="BG268" s="52"/>
      <c r="BH268" s="48"/>
      <c r="BI268" s="51" t="str">
        <f>IFERROR(VLOOKUP(Book1345234[[#This Row],[Multiple Benefit Ranking]],'Data for Pull-down'!$S$4:$T$9,2,FALSE),"")</f>
        <v/>
      </c>
      <c r="BJ268" s="125"/>
      <c r="BK268" s="146"/>
      <c r="BL268" s="48"/>
      <c r="BM268" s="51" t="str">
        <f>IFERROR(VLOOKUP(Book1345234[[#This Row],[Operations and Maintenance Ranking]],'Data for Pull-down'!$U$4:$V$9,2,FALSE),"")</f>
        <v/>
      </c>
      <c r="BN268" s="100"/>
      <c r="BO268" s="48"/>
      <c r="BP268" s="51" t="str">
        <f>IFERROR(VLOOKUP(Book1345234[[#This Row],[Administrative, Regulatory and Other Obstacle Ranking]],'Data for Pull-down'!$W$4:$X$9,2,FALSE),"")</f>
        <v/>
      </c>
      <c r="BQ268" s="100"/>
      <c r="BR268" s="48"/>
      <c r="BS268" s="51" t="str">
        <f>IFERROR(VLOOKUP(Book1345234[[#This Row],[Environmental Benefit Ranking]],'Data for Pull-down'!$Y$4:$Z$9,2,FALSE),"")</f>
        <v/>
      </c>
      <c r="BT268" s="100"/>
      <c r="BU268" s="52"/>
      <c r="BV268" s="51" t="str">
        <f>IFERROR(VLOOKUP(Book1345234[[#This Row],[Environmental Impact Ranking]],'Data for Pull-down'!$AA$4:$AB$9,2,FALSE),"")</f>
        <v/>
      </c>
      <c r="BW268" s="117"/>
      <c r="BX268" s="123"/>
      <c r="BY268" s="48"/>
      <c r="BZ268" s="51" t="str">
        <f>IFERROR(VLOOKUP(Book1345234[[#This Row],[Mobility Ranking]],'Data for Pull-down'!$AC$4:$AD$9,2,FALSE),"")</f>
        <v/>
      </c>
      <c r="CA268" s="117"/>
      <c r="CB268" s="48"/>
      <c r="CC268" s="51" t="str">
        <f>IFERROR(VLOOKUP(Book1345234[[#This Row],[Regional Ranking]],'Data for Pull-down'!$AE$4:$AF$9,2,FALSE),"")</f>
        <v/>
      </c>
    </row>
    <row r="269" spans="1:81">
      <c r="A269" s="164"/>
      <c r="B269" s="142"/>
      <c r="C269" s="143">
        <f>Book1345234[[#This Row],[FMP]]*2</f>
        <v>0</v>
      </c>
      <c r="D269" s="43"/>
      <c r="E269" s="43"/>
      <c r="F269" s="52"/>
      <c r="G269" s="48"/>
      <c r="H269" s="48"/>
      <c r="I269" s="48"/>
      <c r="J269" s="48"/>
      <c r="K269" s="45" t="str">
        <f>IFERROR(Book1345234[[#This Row],[Project Cost]]/Book1345234[[#This Row],['# of Structures Removed from 1% Annual Chance FP]],"")</f>
        <v/>
      </c>
      <c r="L269" s="48"/>
      <c r="M269" s="48"/>
      <c r="N269" s="45"/>
      <c r="O269" s="156"/>
      <c r="P269" s="125"/>
      <c r="Q269" s="52"/>
      <c r="R269" s="48"/>
      <c r="S269" s="51" t="str">
        <f>IFERROR(VLOOKUP(Book1345234[[#This Row],[ Severity Ranking: Pre-Project Average Depth of Flooding (100-year)]],'Data for Pull-down'!$A$4:$B$9,2,FALSE),"")</f>
        <v/>
      </c>
      <c r="T269" s="100"/>
      <c r="U269" s="52"/>
      <c r="V269" s="52"/>
      <c r="W269" s="52"/>
      <c r="X269" s="48"/>
      <c r="Y269" s="51" t="str">
        <f>IFERROR(VLOOKUP(Book1345234[[#This Row],[Severity Ranking: Community Need (% Population)]],'Data for Pull-down'!$C$4:$D$9,2,FALSE),"")</f>
        <v/>
      </c>
      <c r="Z269" s="99"/>
      <c r="AA269" s="45"/>
      <c r="AB269" s="48"/>
      <c r="AC269" s="51" t="str">
        <f>IFERROR(VLOOKUP(Book1345234[[#This Row],[Flood Risk Reduction ]],'Data for Pull-down'!$E$4:$F$9,2,FALSE),"")</f>
        <v/>
      </c>
      <c r="AD269" s="99"/>
      <c r="AE269" s="118"/>
      <c r="AF269" s="52"/>
      <c r="AG269" s="52"/>
      <c r="AH269" s="48"/>
      <c r="AI269" s="51" t="str">
        <f>IFERROR(VLOOKUP(Book1345234[[#This Row],[Flood Damage Reduction]],'Data for Pull-down'!$G$4:$H$9,2,FALSE),"")</f>
        <v/>
      </c>
      <c r="AJ269" s="145"/>
      <c r="AK269" s="123"/>
      <c r="AL269" s="52"/>
      <c r="AM269" s="51" t="str">
        <f>IFERROR(VLOOKUP(Book1345234[[#This Row],[ Reduction in Critical Facilities Flood Risk]],'Data for Pull-down'!$I$5:$J$9,2,FALSE),"")</f>
        <v/>
      </c>
      <c r="AN269" s="100">
        <f>'Life and Safety Tabular Data'!L267</f>
        <v>0</v>
      </c>
      <c r="AO269" s="146"/>
      <c r="AP269" s="48"/>
      <c r="AQ269" s="51" t="str">
        <f>IFERROR(VLOOKUP(Book1345234[[#This Row],[Life and Safety Ranking (Injury/Loss of Life)]],'Data for Pull-down'!$K$4:$L$9,2,FALSE),"")</f>
        <v/>
      </c>
      <c r="AR269" s="100"/>
      <c r="AS269" s="146"/>
      <c r="AT269" s="146"/>
      <c r="AU269" s="146"/>
      <c r="AV269" s="48"/>
      <c r="AW269" s="51" t="str">
        <f>IFERROR(VLOOKUP(Book1345234[[#This Row],[Water Supply Yield Ranking]],'Data for Pull-down'!$M$4:$N$9,2,FALSE),"")</f>
        <v/>
      </c>
      <c r="AX269" s="100"/>
      <c r="AY269" s="52"/>
      <c r="AZ269" s="48"/>
      <c r="BA269" s="51" t="str">
        <f>IFERROR(VLOOKUP(Book1345234[[#This Row],[Social Vulnerability Ranking]],'Data for Pull-down'!$O$4:$P$9,2,FALSE),"")</f>
        <v/>
      </c>
      <c r="BB269" s="100"/>
      <c r="BC269" s="146"/>
      <c r="BD269" s="48"/>
      <c r="BE269" s="51" t="str">
        <f>IFERROR(VLOOKUP(Book1345234[[#This Row],[Nature-Based Solutions Ranking]],'Data for Pull-down'!$Q$4:$R$9,2,FALSE),"")</f>
        <v/>
      </c>
      <c r="BF269" s="100"/>
      <c r="BG269" s="52"/>
      <c r="BH269" s="48"/>
      <c r="BI269" s="51" t="str">
        <f>IFERROR(VLOOKUP(Book1345234[[#This Row],[Multiple Benefit Ranking]],'Data for Pull-down'!$S$4:$T$9,2,FALSE),"")</f>
        <v/>
      </c>
      <c r="BJ269" s="125"/>
      <c r="BK269" s="146"/>
      <c r="BL269" s="48"/>
      <c r="BM269" s="51" t="str">
        <f>IFERROR(VLOOKUP(Book1345234[[#This Row],[Operations and Maintenance Ranking]],'Data for Pull-down'!$U$4:$V$9,2,FALSE),"")</f>
        <v/>
      </c>
      <c r="BN269" s="100"/>
      <c r="BO269" s="48"/>
      <c r="BP269" s="51" t="str">
        <f>IFERROR(VLOOKUP(Book1345234[[#This Row],[Administrative, Regulatory and Other Obstacle Ranking]],'Data for Pull-down'!$W$4:$X$9,2,FALSE),"")</f>
        <v/>
      </c>
      <c r="BQ269" s="100"/>
      <c r="BR269" s="48"/>
      <c r="BS269" s="51" t="str">
        <f>IFERROR(VLOOKUP(Book1345234[[#This Row],[Environmental Benefit Ranking]],'Data for Pull-down'!$Y$4:$Z$9,2,FALSE),"")</f>
        <v/>
      </c>
      <c r="BT269" s="100"/>
      <c r="BU269" s="52"/>
      <c r="BV269" s="51" t="str">
        <f>IFERROR(VLOOKUP(Book1345234[[#This Row],[Environmental Impact Ranking]],'Data for Pull-down'!$AA$4:$AB$9,2,FALSE),"")</f>
        <v/>
      </c>
      <c r="BW269" s="117"/>
      <c r="BX269" s="123"/>
      <c r="BY269" s="48"/>
      <c r="BZ269" s="51" t="str">
        <f>IFERROR(VLOOKUP(Book1345234[[#This Row],[Mobility Ranking]],'Data for Pull-down'!$AC$4:$AD$9,2,FALSE),"")</f>
        <v/>
      </c>
      <c r="CA269" s="117"/>
      <c r="CB269" s="48"/>
      <c r="CC269" s="51" t="str">
        <f>IFERROR(VLOOKUP(Book1345234[[#This Row],[Regional Ranking]],'Data for Pull-down'!$AE$4:$AF$9,2,FALSE),"")</f>
        <v/>
      </c>
    </row>
    <row r="270" spans="1:81">
      <c r="A270" s="164"/>
      <c r="B270" s="142"/>
      <c r="C270" s="143">
        <f>Book1345234[[#This Row],[FMP]]*2</f>
        <v>0</v>
      </c>
      <c r="D270" s="43"/>
      <c r="E270" s="43"/>
      <c r="F270" s="52"/>
      <c r="G270" s="48"/>
      <c r="H270" s="48"/>
      <c r="I270" s="48"/>
      <c r="J270" s="48"/>
      <c r="K270" s="45" t="str">
        <f>IFERROR(Book1345234[[#This Row],[Project Cost]]/Book1345234[[#This Row],['# of Structures Removed from 1% Annual Chance FP]],"")</f>
        <v/>
      </c>
      <c r="L270" s="48"/>
      <c r="M270" s="48"/>
      <c r="N270" s="45"/>
      <c r="O270" s="156"/>
      <c r="P270" s="125"/>
      <c r="Q270" s="52"/>
      <c r="R270" s="48"/>
      <c r="S270" s="51" t="str">
        <f>IFERROR(VLOOKUP(Book1345234[[#This Row],[ Severity Ranking: Pre-Project Average Depth of Flooding (100-year)]],'Data for Pull-down'!$A$4:$B$9,2,FALSE),"")</f>
        <v/>
      </c>
      <c r="T270" s="100"/>
      <c r="U270" s="52"/>
      <c r="V270" s="52"/>
      <c r="W270" s="52"/>
      <c r="X270" s="48"/>
      <c r="Y270" s="51" t="str">
        <f>IFERROR(VLOOKUP(Book1345234[[#This Row],[Severity Ranking: Community Need (% Population)]],'Data for Pull-down'!$C$4:$D$9,2,FALSE),"")</f>
        <v/>
      </c>
      <c r="Z270" s="99"/>
      <c r="AA270" s="45"/>
      <c r="AB270" s="48"/>
      <c r="AC270" s="51" t="str">
        <f>IFERROR(VLOOKUP(Book1345234[[#This Row],[Flood Risk Reduction ]],'Data for Pull-down'!$E$4:$F$9,2,FALSE),"")</f>
        <v/>
      </c>
      <c r="AD270" s="99"/>
      <c r="AE270" s="118"/>
      <c r="AF270" s="52"/>
      <c r="AG270" s="52"/>
      <c r="AH270" s="48"/>
      <c r="AI270" s="51" t="str">
        <f>IFERROR(VLOOKUP(Book1345234[[#This Row],[Flood Damage Reduction]],'Data for Pull-down'!$G$4:$H$9,2,FALSE),"")</f>
        <v/>
      </c>
      <c r="AJ270" s="145"/>
      <c r="AK270" s="123"/>
      <c r="AL270" s="52"/>
      <c r="AM270" s="51" t="str">
        <f>IFERROR(VLOOKUP(Book1345234[[#This Row],[ Reduction in Critical Facilities Flood Risk]],'Data for Pull-down'!$I$5:$J$9,2,FALSE),"")</f>
        <v/>
      </c>
      <c r="AN270" s="100">
        <f>'Life and Safety Tabular Data'!L268</f>
        <v>0</v>
      </c>
      <c r="AO270" s="146"/>
      <c r="AP270" s="48"/>
      <c r="AQ270" s="51" t="str">
        <f>IFERROR(VLOOKUP(Book1345234[[#This Row],[Life and Safety Ranking (Injury/Loss of Life)]],'Data for Pull-down'!$K$4:$L$9,2,FALSE),"")</f>
        <v/>
      </c>
      <c r="AR270" s="100"/>
      <c r="AS270" s="146"/>
      <c r="AT270" s="146"/>
      <c r="AU270" s="146"/>
      <c r="AV270" s="48"/>
      <c r="AW270" s="51" t="str">
        <f>IFERROR(VLOOKUP(Book1345234[[#This Row],[Water Supply Yield Ranking]],'Data for Pull-down'!$M$4:$N$9,2,FALSE),"")</f>
        <v/>
      </c>
      <c r="AX270" s="100"/>
      <c r="AY270" s="52"/>
      <c r="AZ270" s="48"/>
      <c r="BA270" s="51" t="str">
        <f>IFERROR(VLOOKUP(Book1345234[[#This Row],[Social Vulnerability Ranking]],'Data for Pull-down'!$O$4:$P$9,2,FALSE),"")</f>
        <v/>
      </c>
      <c r="BB270" s="100"/>
      <c r="BC270" s="146"/>
      <c r="BD270" s="48"/>
      <c r="BE270" s="51" t="str">
        <f>IFERROR(VLOOKUP(Book1345234[[#This Row],[Nature-Based Solutions Ranking]],'Data for Pull-down'!$Q$4:$R$9,2,FALSE),"")</f>
        <v/>
      </c>
      <c r="BF270" s="100"/>
      <c r="BG270" s="52"/>
      <c r="BH270" s="48"/>
      <c r="BI270" s="51" t="str">
        <f>IFERROR(VLOOKUP(Book1345234[[#This Row],[Multiple Benefit Ranking]],'Data for Pull-down'!$S$4:$T$9,2,FALSE),"")</f>
        <v/>
      </c>
      <c r="BJ270" s="125"/>
      <c r="BK270" s="146"/>
      <c r="BL270" s="48"/>
      <c r="BM270" s="51" t="str">
        <f>IFERROR(VLOOKUP(Book1345234[[#This Row],[Operations and Maintenance Ranking]],'Data for Pull-down'!$U$4:$V$9,2,FALSE),"")</f>
        <v/>
      </c>
      <c r="BN270" s="100"/>
      <c r="BO270" s="48"/>
      <c r="BP270" s="51" t="str">
        <f>IFERROR(VLOOKUP(Book1345234[[#This Row],[Administrative, Regulatory and Other Obstacle Ranking]],'Data for Pull-down'!$W$4:$X$9,2,FALSE),"")</f>
        <v/>
      </c>
      <c r="BQ270" s="100"/>
      <c r="BR270" s="48"/>
      <c r="BS270" s="51" t="str">
        <f>IFERROR(VLOOKUP(Book1345234[[#This Row],[Environmental Benefit Ranking]],'Data for Pull-down'!$Y$4:$Z$9,2,FALSE),"")</f>
        <v/>
      </c>
      <c r="BT270" s="100"/>
      <c r="BU270" s="52"/>
      <c r="BV270" s="51" t="str">
        <f>IFERROR(VLOOKUP(Book1345234[[#This Row],[Environmental Impact Ranking]],'Data for Pull-down'!$AA$4:$AB$9,2,FALSE),"")</f>
        <v/>
      </c>
      <c r="BW270" s="117"/>
      <c r="BX270" s="123"/>
      <c r="BY270" s="48"/>
      <c r="BZ270" s="51" t="str">
        <f>IFERROR(VLOOKUP(Book1345234[[#This Row],[Mobility Ranking]],'Data for Pull-down'!$AC$4:$AD$9,2,FALSE),"")</f>
        <v/>
      </c>
      <c r="CA270" s="117"/>
      <c r="CB270" s="48"/>
      <c r="CC270" s="51" t="str">
        <f>IFERROR(VLOOKUP(Book1345234[[#This Row],[Regional Ranking]],'Data for Pull-down'!$AE$4:$AF$9,2,FALSE),"")</f>
        <v/>
      </c>
    </row>
    <row r="271" spans="1:81">
      <c r="A271" s="164"/>
      <c r="B271" s="142"/>
      <c r="C271" s="143">
        <f>Book1345234[[#This Row],[FMP]]*2</f>
        <v>0</v>
      </c>
      <c r="D271" s="43"/>
      <c r="E271" s="43"/>
      <c r="F271" s="52"/>
      <c r="G271" s="48"/>
      <c r="H271" s="48"/>
      <c r="I271" s="48"/>
      <c r="J271" s="48"/>
      <c r="K271" s="45" t="str">
        <f>IFERROR(Book1345234[[#This Row],[Project Cost]]/Book1345234[[#This Row],['# of Structures Removed from 1% Annual Chance FP]],"")</f>
        <v/>
      </c>
      <c r="L271" s="48"/>
      <c r="M271" s="48"/>
      <c r="N271" s="45"/>
      <c r="O271" s="156"/>
      <c r="P271" s="125"/>
      <c r="Q271" s="52"/>
      <c r="R271" s="48"/>
      <c r="S271" s="51" t="str">
        <f>IFERROR(VLOOKUP(Book1345234[[#This Row],[ Severity Ranking: Pre-Project Average Depth of Flooding (100-year)]],'Data for Pull-down'!$A$4:$B$9,2,FALSE),"")</f>
        <v/>
      </c>
      <c r="T271" s="100"/>
      <c r="U271" s="52"/>
      <c r="V271" s="52"/>
      <c r="W271" s="52"/>
      <c r="X271" s="48"/>
      <c r="Y271" s="51" t="str">
        <f>IFERROR(VLOOKUP(Book1345234[[#This Row],[Severity Ranking: Community Need (% Population)]],'Data for Pull-down'!$C$4:$D$9,2,FALSE),"")</f>
        <v/>
      </c>
      <c r="Z271" s="99"/>
      <c r="AA271" s="45"/>
      <c r="AB271" s="48"/>
      <c r="AC271" s="51" t="str">
        <f>IFERROR(VLOOKUP(Book1345234[[#This Row],[Flood Risk Reduction ]],'Data for Pull-down'!$E$4:$F$9,2,FALSE),"")</f>
        <v/>
      </c>
      <c r="AD271" s="99"/>
      <c r="AE271" s="118"/>
      <c r="AF271" s="52"/>
      <c r="AG271" s="52"/>
      <c r="AH271" s="48"/>
      <c r="AI271" s="51" t="str">
        <f>IFERROR(VLOOKUP(Book1345234[[#This Row],[Flood Damage Reduction]],'Data for Pull-down'!$G$4:$H$9,2,FALSE),"")</f>
        <v/>
      </c>
      <c r="AJ271" s="145"/>
      <c r="AK271" s="123"/>
      <c r="AL271" s="52"/>
      <c r="AM271" s="51" t="str">
        <f>IFERROR(VLOOKUP(Book1345234[[#This Row],[ Reduction in Critical Facilities Flood Risk]],'Data for Pull-down'!$I$5:$J$9,2,FALSE),"")</f>
        <v/>
      </c>
      <c r="AN271" s="100">
        <f>'Life and Safety Tabular Data'!L269</f>
        <v>0</v>
      </c>
      <c r="AO271" s="146"/>
      <c r="AP271" s="48"/>
      <c r="AQ271" s="51" t="str">
        <f>IFERROR(VLOOKUP(Book1345234[[#This Row],[Life and Safety Ranking (Injury/Loss of Life)]],'Data for Pull-down'!$K$4:$L$9,2,FALSE),"")</f>
        <v/>
      </c>
      <c r="AR271" s="100"/>
      <c r="AS271" s="146"/>
      <c r="AT271" s="146"/>
      <c r="AU271" s="146"/>
      <c r="AV271" s="48"/>
      <c r="AW271" s="51" t="str">
        <f>IFERROR(VLOOKUP(Book1345234[[#This Row],[Water Supply Yield Ranking]],'Data for Pull-down'!$M$4:$N$9,2,FALSE),"")</f>
        <v/>
      </c>
      <c r="AX271" s="100"/>
      <c r="AY271" s="52"/>
      <c r="AZ271" s="48"/>
      <c r="BA271" s="51" t="str">
        <f>IFERROR(VLOOKUP(Book1345234[[#This Row],[Social Vulnerability Ranking]],'Data for Pull-down'!$O$4:$P$9,2,FALSE),"")</f>
        <v/>
      </c>
      <c r="BB271" s="100"/>
      <c r="BC271" s="146"/>
      <c r="BD271" s="48"/>
      <c r="BE271" s="51" t="str">
        <f>IFERROR(VLOOKUP(Book1345234[[#This Row],[Nature-Based Solutions Ranking]],'Data for Pull-down'!$Q$4:$R$9,2,FALSE),"")</f>
        <v/>
      </c>
      <c r="BF271" s="100"/>
      <c r="BG271" s="52"/>
      <c r="BH271" s="48"/>
      <c r="BI271" s="51" t="str">
        <f>IFERROR(VLOOKUP(Book1345234[[#This Row],[Multiple Benefit Ranking]],'Data for Pull-down'!$S$4:$T$9,2,FALSE),"")</f>
        <v/>
      </c>
      <c r="BJ271" s="125"/>
      <c r="BK271" s="146"/>
      <c r="BL271" s="48"/>
      <c r="BM271" s="51" t="str">
        <f>IFERROR(VLOOKUP(Book1345234[[#This Row],[Operations and Maintenance Ranking]],'Data for Pull-down'!$U$4:$V$9,2,FALSE),"")</f>
        <v/>
      </c>
      <c r="BN271" s="100"/>
      <c r="BO271" s="48"/>
      <c r="BP271" s="51" t="str">
        <f>IFERROR(VLOOKUP(Book1345234[[#This Row],[Administrative, Regulatory and Other Obstacle Ranking]],'Data for Pull-down'!$W$4:$X$9,2,FALSE),"")</f>
        <v/>
      </c>
      <c r="BQ271" s="100"/>
      <c r="BR271" s="48"/>
      <c r="BS271" s="51" t="str">
        <f>IFERROR(VLOOKUP(Book1345234[[#This Row],[Environmental Benefit Ranking]],'Data for Pull-down'!$Y$4:$Z$9,2,FALSE),"")</f>
        <v/>
      </c>
      <c r="BT271" s="100"/>
      <c r="BU271" s="52"/>
      <c r="BV271" s="51" t="str">
        <f>IFERROR(VLOOKUP(Book1345234[[#This Row],[Environmental Impact Ranking]],'Data for Pull-down'!$AA$4:$AB$9,2,FALSE),"")</f>
        <v/>
      </c>
      <c r="BW271" s="117"/>
      <c r="BX271" s="123"/>
      <c r="BY271" s="48"/>
      <c r="BZ271" s="51" t="str">
        <f>IFERROR(VLOOKUP(Book1345234[[#This Row],[Mobility Ranking]],'Data for Pull-down'!$AC$4:$AD$9,2,FALSE),"")</f>
        <v/>
      </c>
      <c r="CA271" s="117"/>
      <c r="CB271" s="48"/>
      <c r="CC271" s="51" t="str">
        <f>IFERROR(VLOOKUP(Book1345234[[#This Row],[Regional Ranking]],'Data for Pull-down'!$AE$4:$AF$9,2,FALSE),"")</f>
        <v/>
      </c>
    </row>
    <row r="272" spans="1:81">
      <c r="A272" s="164"/>
      <c r="B272" s="142"/>
      <c r="C272" s="143">
        <f>Book1345234[[#This Row],[FMP]]*2</f>
        <v>0</v>
      </c>
      <c r="D272" s="43"/>
      <c r="E272" s="43"/>
      <c r="F272" s="52"/>
      <c r="G272" s="48"/>
      <c r="H272" s="48"/>
      <c r="I272" s="48"/>
      <c r="J272" s="48"/>
      <c r="K272" s="45" t="str">
        <f>IFERROR(Book1345234[[#This Row],[Project Cost]]/Book1345234[[#This Row],['# of Structures Removed from 1% Annual Chance FP]],"")</f>
        <v/>
      </c>
      <c r="L272" s="48"/>
      <c r="M272" s="48"/>
      <c r="N272" s="45"/>
      <c r="O272" s="156"/>
      <c r="P272" s="125"/>
      <c r="Q272" s="52"/>
      <c r="R272" s="48"/>
      <c r="S272" s="51" t="str">
        <f>IFERROR(VLOOKUP(Book1345234[[#This Row],[ Severity Ranking: Pre-Project Average Depth of Flooding (100-year)]],'Data for Pull-down'!$A$4:$B$9,2,FALSE),"")</f>
        <v/>
      </c>
      <c r="T272" s="100"/>
      <c r="U272" s="52"/>
      <c r="V272" s="52"/>
      <c r="W272" s="52"/>
      <c r="X272" s="48"/>
      <c r="Y272" s="51" t="str">
        <f>IFERROR(VLOOKUP(Book1345234[[#This Row],[Severity Ranking: Community Need (% Population)]],'Data for Pull-down'!$C$4:$D$9,2,FALSE),"")</f>
        <v/>
      </c>
      <c r="Z272" s="99"/>
      <c r="AA272" s="45"/>
      <c r="AB272" s="48"/>
      <c r="AC272" s="51" t="str">
        <f>IFERROR(VLOOKUP(Book1345234[[#This Row],[Flood Risk Reduction ]],'Data for Pull-down'!$E$4:$F$9,2,FALSE),"")</f>
        <v/>
      </c>
      <c r="AD272" s="99"/>
      <c r="AE272" s="118"/>
      <c r="AF272" s="52"/>
      <c r="AG272" s="52"/>
      <c r="AH272" s="48"/>
      <c r="AI272" s="51" t="str">
        <f>IFERROR(VLOOKUP(Book1345234[[#This Row],[Flood Damage Reduction]],'Data for Pull-down'!$G$4:$H$9,2,FALSE),"")</f>
        <v/>
      </c>
      <c r="AJ272" s="145"/>
      <c r="AK272" s="123"/>
      <c r="AL272" s="52"/>
      <c r="AM272" s="51" t="str">
        <f>IFERROR(VLOOKUP(Book1345234[[#This Row],[ Reduction in Critical Facilities Flood Risk]],'Data for Pull-down'!$I$5:$J$9,2,FALSE),"")</f>
        <v/>
      </c>
      <c r="AN272" s="100">
        <f>'Life and Safety Tabular Data'!L270</f>
        <v>0</v>
      </c>
      <c r="AO272" s="146"/>
      <c r="AP272" s="48"/>
      <c r="AQ272" s="51" t="str">
        <f>IFERROR(VLOOKUP(Book1345234[[#This Row],[Life and Safety Ranking (Injury/Loss of Life)]],'Data for Pull-down'!$K$4:$L$9,2,FALSE),"")</f>
        <v/>
      </c>
      <c r="AR272" s="100"/>
      <c r="AS272" s="146"/>
      <c r="AT272" s="146"/>
      <c r="AU272" s="146"/>
      <c r="AV272" s="48"/>
      <c r="AW272" s="51" t="str">
        <f>IFERROR(VLOOKUP(Book1345234[[#This Row],[Water Supply Yield Ranking]],'Data for Pull-down'!$M$4:$N$9,2,FALSE),"")</f>
        <v/>
      </c>
      <c r="AX272" s="100"/>
      <c r="AY272" s="52"/>
      <c r="AZ272" s="48"/>
      <c r="BA272" s="51" t="str">
        <f>IFERROR(VLOOKUP(Book1345234[[#This Row],[Social Vulnerability Ranking]],'Data for Pull-down'!$O$4:$P$9,2,FALSE),"")</f>
        <v/>
      </c>
      <c r="BB272" s="100"/>
      <c r="BC272" s="146"/>
      <c r="BD272" s="48"/>
      <c r="BE272" s="51" t="str">
        <f>IFERROR(VLOOKUP(Book1345234[[#This Row],[Nature-Based Solutions Ranking]],'Data for Pull-down'!$Q$4:$R$9,2,FALSE),"")</f>
        <v/>
      </c>
      <c r="BF272" s="100"/>
      <c r="BG272" s="52"/>
      <c r="BH272" s="48"/>
      <c r="BI272" s="51" t="str">
        <f>IFERROR(VLOOKUP(Book1345234[[#This Row],[Multiple Benefit Ranking]],'Data for Pull-down'!$S$4:$T$9,2,FALSE),"")</f>
        <v/>
      </c>
      <c r="BJ272" s="125"/>
      <c r="BK272" s="146"/>
      <c r="BL272" s="48"/>
      <c r="BM272" s="51" t="str">
        <f>IFERROR(VLOOKUP(Book1345234[[#This Row],[Operations and Maintenance Ranking]],'Data for Pull-down'!$U$4:$V$9,2,FALSE),"")</f>
        <v/>
      </c>
      <c r="BN272" s="100"/>
      <c r="BO272" s="48"/>
      <c r="BP272" s="51" t="str">
        <f>IFERROR(VLOOKUP(Book1345234[[#This Row],[Administrative, Regulatory and Other Obstacle Ranking]],'Data for Pull-down'!$W$4:$X$9,2,FALSE),"")</f>
        <v/>
      </c>
      <c r="BQ272" s="100"/>
      <c r="BR272" s="48"/>
      <c r="BS272" s="51" t="str">
        <f>IFERROR(VLOOKUP(Book1345234[[#This Row],[Environmental Benefit Ranking]],'Data for Pull-down'!$Y$4:$Z$9,2,FALSE),"")</f>
        <v/>
      </c>
      <c r="BT272" s="100"/>
      <c r="BU272" s="52"/>
      <c r="BV272" s="51" t="str">
        <f>IFERROR(VLOOKUP(Book1345234[[#This Row],[Environmental Impact Ranking]],'Data for Pull-down'!$AA$4:$AB$9,2,FALSE),"")</f>
        <v/>
      </c>
      <c r="BW272" s="117"/>
      <c r="BX272" s="123"/>
      <c r="BY272" s="48"/>
      <c r="BZ272" s="51" t="str">
        <f>IFERROR(VLOOKUP(Book1345234[[#This Row],[Mobility Ranking]],'Data for Pull-down'!$AC$4:$AD$9,2,FALSE),"")</f>
        <v/>
      </c>
      <c r="CA272" s="117"/>
      <c r="CB272" s="48"/>
      <c r="CC272" s="51" t="str">
        <f>IFERROR(VLOOKUP(Book1345234[[#This Row],[Regional Ranking]],'Data for Pull-down'!$AE$4:$AF$9,2,FALSE),"")</f>
        <v/>
      </c>
    </row>
    <row r="273" spans="1:81">
      <c r="A273" s="164"/>
      <c r="B273" s="142"/>
      <c r="C273" s="143">
        <f>Book1345234[[#This Row],[FMP]]*2</f>
        <v>0</v>
      </c>
      <c r="D273" s="43"/>
      <c r="E273" s="43"/>
      <c r="F273" s="52"/>
      <c r="G273" s="48"/>
      <c r="H273" s="48"/>
      <c r="I273" s="48"/>
      <c r="J273" s="48"/>
      <c r="K273" s="45" t="str">
        <f>IFERROR(Book1345234[[#This Row],[Project Cost]]/Book1345234[[#This Row],['# of Structures Removed from 1% Annual Chance FP]],"")</f>
        <v/>
      </c>
      <c r="L273" s="48"/>
      <c r="M273" s="48"/>
      <c r="N273" s="45"/>
      <c r="O273" s="156"/>
      <c r="P273" s="125"/>
      <c r="Q273" s="52"/>
      <c r="R273" s="48"/>
      <c r="S273" s="51" t="str">
        <f>IFERROR(VLOOKUP(Book1345234[[#This Row],[ Severity Ranking: Pre-Project Average Depth of Flooding (100-year)]],'Data for Pull-down'!$A$4:$B$9,2,FALSE),"")</f>
        <v/>
      </c>
      <c r="T273" s="100"/>
      <c r="U273" s="52"/>
      <c r="V273" s="52"/>
      <c r="W273" s="52"/>
      <c r="X273" s="48"/>
      <c r="Y273" s="51" t="str">
        <f>IFERROR(VLOOKUP(Book1345234[[#This Row],[Severity Ranking: Community Need (% Population)]],'Data for Pull-down'!$C$4:$D$9,2,FALSE),"")</f>
        <v/>
      </c>
      <c r="Z273" s="99"/>
      <c r="AA273" s="45"/>
      <c r="AB273" s="48"/>
      <c r="AC273" s="51" t="str">
        <f>IFERROR(VLOOKUP(Book1345234[[#This Row],[Flood Risk Reduction ]],'Data for Pull-down'!$E$4:$F$9,2,FALSE),"")</f>
        <v/>
      </c>
      <c r="AD273" s="99"/>
      <c r="AE273" s="118"/>
      <c r="AF273" s="52"/>
      <c r="AG273" s="52"/>
      <c r="AH273" s="48"/>
      <c r="AI273" s="51" t="str">
        <f>IFERROR(VLOOKUP(Book1345234[[#This Row],[Flood Damage Reduction]],'Data for Pull-down'!$G$4:$H$9,2,FALSE),"")</f>
        <v/>
      </c>
      <c r="AJ273" s="145"/>
      <c r="AK273" s="123"/>
      <c r="AL273" s="52"/>
      <c r="AM273" s="51" t="str">
        <f>IFERROR(VLOOKUP(Book1345234[[#This Row],[ Reduction in Critical Facilities Flood Risk]],'Data for Pull-down'!$I$5:$J$9,2,FALSE),"")</f>
        <v/>
      </c>
      <c r="AN273" s="100">
        <f>'Life and Safety Tabular Data'!L271</f>
        <v>0</v>
      </c>
      <c r="AO273" s="146"/>
      <c r="AP273" s="48"/>
      <c r="AQ273" s="51" t="str">
        <f>IFERROR(VLOOKUP(Book1345234[[#This Row],[Life and Safety Ranking (Injury/Loss of Life)]],'Data for Pull-down'!$K$4:$L$9,2,FALSE),"")</f>
        <v/>
      </c>
      <c r="AR273" s="100"/>
      <c r="AS273" s="146"/>
      <c r="AT273" s="146"/>
      <c r="AU273" s="146"/>
      <c r="AV273" s="48"/>
      <c r="AW273" s="51" t="str">
        <f>IFERROR(VLOOKUP(Book1345234[[#This Row],[Water Supply Yield Ranking]],'Data for Pull-down'!$M$4:$N$9,2,FALSE),"")</f>
        <v/>
      </c>
      <c r="AX273" s="100"/>
      <c r="AY273" s="52"/>
      <c r="AZ273" s="48"/>
      <c r="BA273" s="51" t="str">
        <f>IFERROR(VLOOKUP(Book1345234[[#This Row],[Social Vulnerability Ranking]],'Data for Pull-down'!$O$4:$P$9,2,FALSE),"")</f>
        <v/>
      </c>
      <c r="BB273" s="100"/>
      <c r="BC273" s="146"/>
      <c r="BD273" s="48"/>
      <c r="BE273" s="51" t="str">
        <f>IFERROR(VLOOKUP(Book1345234[[#This Row],[Nature-Based Solutions Ranking]],'Data for Pull-down'!$Q$4:$R$9,2,FALSE),"")</f>
        <v/>
      </c>
      <c r="BF273" s="100"/>
      <c r="BG273" s="52"/>
      <c r="BH273" s="48"/>
      <c r="BI273" s="51" t="str">
        <f>IFERROR(VLOOKUP(Book1345234[[#This Row],[Multiple Benefit Ranking]],'Data for Pull-down'!$S$4:$T$9,2,FALSE),"")</f>
        <v/>
      </c>
      <c r="BJ273" s="125"/>
      <c r="BK273" s="146"/>
      <c r="BL273" s="48"/>
      <c r="BM273" s="51" t="str">
        <f>IFERROR(VLOOKUP(Book1345234[[#This Row],[Operations and Maintenance Ranking]],'Data for Pull-down'!$U$4:$V$9,2,FALSE),"")</f>
        <v/>
      </c>
      <c r="BN273" s="100"/>
      <c r="BO273" s="48"/>
      <c r="BP273" s="51" t="str">
        <f>IFERROR(VLOOKUP(Book1345234[[#This Row],[Administrative, Regulatory and Other Obstacle Ranking]],'Data for Pull-down'!$W$4:$X$9,2,FALSE),"")</f>
        <v/>
      </c>
      <c r="BQ273" s="100"/>
      <c r="BR273" s="48"/>
      <c r="BS273" s="51" t="str">
        <f>IFERROR(VLOOKUP(Book1345234[[#This Row],[Environmental Benefit Ranking]],'Data for Pull-down'!$Y$4:$Z$9,2,FALSE),"")</f>
        <v/>
      </c>
      <c r="BT273" s="100"/>
      <c r="BU273" s="52"/>
      <c r="BV273" s="51" t="str">
        <f>IFERROR(VLOOKUP(Book1345234[[#This Row],[Environmental Impact Ranking]],'Data for Pull-down'!$AA$4:$AB$9,2,FALSE),"")</f>
        <v/>
      </c>
      <c r="BW273" s="117"/>
      <c r="BX273" s="123"/>
      <c r="BY273" s="48"/>
      <c r="BZ273" s="51" t="str">
        <f>IFERROR(VLOOKUP(Book1345234[[#This Row],[Mobility Ranking]],'Data for Pull-down'!$AC$4:$AD$9,2,FALSE),"")</f>
        <v/>
      </c>
      <c r="CA273" s="117"/>
      <c r="CB273" s="48"/>
      <c r="CC273" s="51" t="str">
        <f>IFERROR(VLOOKUP(Book1345234[[#This Row],[Regional Ranking]],'Data for Pull-down'!$AE$4:$AF$9,2,FALSE),"")</f>
        <v/>
      </c>
    </row>
    <row r="274" spans="1:81">
      <c r="A274" s="164"/>
      <c r="B274" s="142"/>
      <c r="C274" s="143">
        <f>Book1345234[[#This Row],[FMP]]*2</f>
        <v>0</v>
      </c>
      <c r="D274" s="43"/>
      <c r="E274" s="43"/>
      <c r="F274" s="52"/>
      <c r="G274" s="48"/>
      <c r="H274" s="48"/>
      <c r="I274" s="48"/>
      <c r="J274" s="48"/>
      <c r="K274" s="45" t="str">
        <f>IFERROR(Book1345234[[#This Row],[Project Cost]]/Book1345234[[#This Row],['# of Structures Removed from 1% Annual Chance FP]],"")</f>
        <v/>
      </c>
      <c r="L274" s="48"/>
      <c r="M274" s="48"/>
      <c r="N274" s="45"/>
      <c r="O274" s="156"/>
      <c r="P274" s="125"/>
      <c r="Q274" s="52"/>
      <c r="R274" s="48"/>
      <c r="S274" s="51" t="str">
        <f>IFERROR(VLOOKUP(Book1345234[[#This Row],[ Severity Ranking: Pre-Project Average Depth of Flooding (100-year)]],'Data for Pull-down'!$A$4:$B$9,2,FALSE),"")</f>
        <v/>
      </c>
      <c r="T274" s="100"/>
      <c r="U274" s="52"/>
      <c r="V274" s="52"/>
      <c r="W274" s="52"/>
      <c r="X274" s="48"/>
      <c r="Y274" s="51" t="str">
        <f>IFERROR(VLOOKUP(Book1345234[[#This Row],[Severity Ranking: Community Need (% Population)]],'Data for Pull-down'!$C$4:$D$9,2,FALSE),"")</f>
        <v/>
      </c>
      <c r="Z274" s="99"/>
      <c r="AA274" s="45"/>
      <c r="AB274" s="48"/>
      <c r="AC274" s="51" t="str">
        <f>IFERROR(VLOOKUP(Book1345234[[#This Row],[Flood Risk Reduction ]],'Data for Pull-down'!$E$4:$F$9,2,FALSE),"")</f>
        <v/>
      </c>
      <c r="AD274" s="99"/>
      <c r="AE274" s="118"/>
      <c r="AF274" s="52"/>
      <c r="AG274" s="52"/>
      <c r="AH274" s="48"/>
      <c r="AI274" s="51" t="str">
        <f>IFERROR(VLOOKUP(Book1345234[[#This Row],[Flood Damage Reduction]],'Data for Pull-down'!$G$4:$H$9,2,FALSE),"")</f>
        <v/>
      </c>
      <c r="AJ274" s="145"/>
      <c r="AK274" s="123"/>
      <c r="AL274" s="52"/>
      <c r="AM274" s="51" t="str">
        <f>IFERROR(VLOOKUP(Book1345234[[#This Row],[ Reduction in Critical Facilities Flood Risk]],'Data for Pull-down'!$I$5:$J$9,2,FALSE),"")</f>
        <v/>
      </c>
      <c r="AN274" s="100">
        <f>'Life and Safety Tabular Data'!L272</f>
        <v>0</v>
      </c>
      <c r="AO274" s="146"/>
      <c r="AP274" s="48"/>
      <c r="AQ274" s="51" t="str">
        <f>IFERROR(VLOOKUP(Book1345234[[#This Row],[Life and Safety Ranking (Injury/Loss of Life)]],'Data for Pull-down'!$K$4:$L$9,2,FALSE),"")</f>
        <v/>
      </c>
      <c r="AR274" s="100"/>
      <c r="AS274" s="146"/>
      <c r="AT274" s="146"/>
      <c r="AU274" s="146"/>
      <c r="AV274" s="48"/>
      <c r="AW274" s="51" t="str">
        <f>IFERROR(VLOOKUP(Book1345234[[#This Row],[Water Supply Yield Ranking]],'Data for Pull-down'!$M$4:$N$9,2,FALSE),"")</f>
        <v/>
      </c>
      <c r="AX274" s="100"/>
      <c r="AY274" s="52"/>
      <c r="AZ274" s="48"/>
      <c r="BA274" s="51" t="str">
        <f>IFERROR(VLOOKUP(Book1345234[[#This Row],[Social Vulnerability Ranking]],'Data for Pull-down'!$O$4:$P$9,2,FALSE),"")</f>
        <v/>
      </c>
      <c r="BB274" s="100"/>
      <c r="BC274" s="146"/>
      <c r="BD274" s="48"/>
      <c r="BE274" s="51" t="str">
        <f>IFERROR(VLOOKUP(Book1345234[[#This Row],[Nature-Based Solutions Ranking]],'Data for Pull-down'!$Q$4:$R$9,2,FALSE),"")</f>
        <v/>
      </c>
      <c r="BF274" s="100"/>
      <c r="BG274" s="52"/>
      <c r="BH274" s="48"/>
      <c r="BI274" s="51" t="str">
        <f>IFERROR(VLOOKUP(Book1345234[[#This Row],[Multiple Benefit Ranking]],'Data for Pull-down'!$S$4:$T$9,2,FALSE),"")</f>
        <v/>
      </c>
      <c r="BJ274" s="125"/>
      <c r="BK274" s="146"/>
      <c r="BL274" s="48"/>
      <c r="BM274" s="51" t="str">
        <f>IFERROR(VLOOKUP(Book1345234[[#This Row],[Operations and Maintenance Ranking]],'Data for Pull-down'!$U$4:$V$9,2,FALSE),"")</f>
        <v/>
      </c>
      <c r="BN274" s="100"/>
      <c r="BO274" s="48"/>
      <c r="BP274" s="51" t="str">
        <f>IFERROR(VLOOKUP(Book1345234[[#This Row],[Administrative, Regulatory and Other Obstacle Ranking]],'Data for Pull-down'!$W$4:$X$9,2,FALSE),"")</f>
        <v/>
      </c>
      <c r="BQ274" s="100"/>
      <c r="BR274" s="48"/>
      <c r="BS274" s="51" t="str">
        <f>IFERROR(VLOOKUP(Book1345234[[#This Row],[Environmental Benefit Ranking]],'Data for Pull-down'!$Y$4:$Z$9,2,FALSE),"")</f>
        <v/>
      </c>
      <c r="BT274" s="100"/>
      <c r="BU274" s="52"/>
      <c r="BV274" s="51" t="str">
        <f>IFERROR(VLOOKUP(Book1345234[[#This Row],[Environmental Impact Ranking]],'Data for Pull-down'!$AA$4:$AB$9,2,FALSE),"")</f>
        <v/>
      </c>
      <c r="BW274" s="117"/>
      <c r="BX274" s="123"/>
      <c r="BY274" s="48"/>
      <c r="BZ274" s="51" t="str">
        <f>IFERROR(VLOOKUP(Book1345234[[#This Row],[Mobility Ranking]],'Data for Pull-down'!$AC$4:$AD$9,2,FALSE),"")</f>
        <v/>
      </c>
      <c r="CA274" s="117"/>
      <c r="CB274" s="48"/>
      <c r="CC274" s="51" t="str">
        <f>IFERROR(VLOOKUP(Book1345234[[#This Row],[Regional Ranking]],'Data for Pull-down'!$AE$4:$AF$9,2,FALSE),"")</f>
        <v/>
      </c>
    </row>
    <row r="275" spans="1:81">
      <c r="A275" s="164"/>
      <c r="B275" s="142"/>
      <c r="C275" s="143">
        <f>Book1345234[[#This Row],[FMP]]*2</f>
        <v>0</v>
      </c>
      <c r="D275" s="43"/>
      <c r="E275" s="43"/>
      <c r="F275" s="52"/>
      <c r="G275" s="48"/>
      <c r="H275" s="48"/>
      <c r="I275" s="48"/>
      <c r="J275" s="48"/>
      <c r="K275" s="45" t="str">
        <f>IFERROR(Book1345234[[#This Row],[Project Cost]]/Book1345234[[#This Row],['# of Structures Removed from 1% Annual Chance FP]],"")</f>
        <v/>
      </c>
      <c r="L275" s="48"/>
      <c r="M275" s="48"/>
      <c r="N275" s="45"/>
      <c r="O275" s="156"/>
      <c r="P275" s="125"/>
      <c r="Q275" s="52"/>
      <c r="R275" s="48"/>
      <c r="S275" s="51" t="str">
        <f>IFERROR(VLOOKUP(Book1345234[[#This Row],[ Severity Ranking: Pre-Project Average Depth of Flooding (100-year)]],'Data for Pull-down'!$A$4:$B$9,2,FALSE),"")</f>
        <v/>
      </c>
      <c r="T275" s="100"/>
      <c r="U275" s="52"/>
      <c r="V275" s="52"/>
      <c r="W275" s="52"/>
      <c r="X275" s="48"/>
      <c r="Y275" s="51" t="str">
        <f>IFERROR(VLOOKUP(Book1345234[[#This Row],[Severity Ranking: Community Need (% Population)]],'Data for Pull-down'!$C$4:$D$9,2,FALSE),"")</f>
        <v/>
      </c>
      <c r="Z275" s="99"/>
      <c r="AA275" s="45"/>
      <c r="AB275" s="48"/>
      <c r="AC275" s="51" t="str">
        <f>IFERROR(VLOOKUP(Book1345234[[#This Row],[Flood Risk Reduction ]],'Data for Pull-down'!$E$4:$F$9,2,FALSE),"")</f>
        <v/>
      </c>
      <c r="AD275" s="99"/>
      <c r="AE275" s="118"/>
      <c r="AF275" s="52"/>
      <c r="AG275" s="52"/>
      <c r="AH275" s="48"/>
      <c r="AI275" s="51" t="str">
        <f>IFERROR(VLOOKUP(Book1345234[[#This Row],[Flood Damage Reduction]],'Data for Pull-down'!$G$4:$H$9,2,FALSE),"")</f>
        <v/>
      </c>
      <c r="AJ275" s="145"/>
      <c r="AK275" s="123"/>
      <c r="AL275" s="52"/>
      <c r="AM275" s="51" t="str">
        <f>IFERROR(VLOOKUP(Book1345234[[#This Row],[ Reduction in Critical Facilities Flood Risk]],'Data for Pull-down'!$I$5:$J$9,2,FALSE),"")</f>
        <v/>
      </c>
      <c r="AN275" s="100">
        <f>'Life and Safety Tabular Data'!L273</f>
        <v>0</v>
      </c>
      <c r="AO275" s="146"/>
      <c r="AP275" s="48"/>
      <c r="AQ275" s="51" t="str">
        <f>IFERROR(VLOOKUP(Book1345234[[#This Row],[Life and Safety Ranking (Injury/Loss of Life)]],'Data for Pull-down'!$K$4:$L$9,2,FALSE),"")</f>
        <v/>
      </c>
      <c r="AR275" s="100"/>
      <c r="AS275" s="146"/>
      <c r="AT275" s="146"/>
      <c r="AU275" s="146"/>
      <c r="AV275" s="48"/>
      <c r="AW275" s="51" t="str">
        <f>IFERROR(VLOOKUP(Book1345234[[#This Row],[Water Supply Yield Ranking]],'Data for Pull-down'!$M$4:$N$9,2,FALSE),"")</f>
        <v/>
      </c>
      <c r="AX275" s="100"/>
      <c r="AY275" s="52"/>
      <c r="AZ275" s="48"/>
      <c r="BA275" s="51" t="str">
        <f>IFERROR(VLOOKUP(Book1345234[[#This Row],[Social Vulnerability Ranking]],'Data for Pull-down'!$O$4:$P$9,2,FALSE),"")</f>
        <v/>
      </c>
      <c r="BB275" s="100"/>
      <c r="BC275" s="146"/>
      <c r="BD275" s="48"/>
      <c r="BE275" s="51" t="str">
        <f>IFERROR(VLOOKUP(Book1345234[[#This Row],[Nature-Based Solutions Ranking]],'Data for Pull-down'!$Q$4:$R$9,2,FALSE),"")</f>
        <v/>
      </c>
      <c r="BF275" s="100"/>
      <c r="BG275" s="52"/>
      <c r="BH275" s="48"/>
      <c r="BI275" s="51" t="str">
        <f>IFERROR(VLOOKUP(Book1345234[[#This Row],[Multiple Benefit Ranking]],'Data for Pull-down'!$S$4:$T$9,2,FALSE),"")</f>
        <v/>
      </c>
      <c r="BJ275" s="125"/>
      <c r="BK275" s="146"/>
      <c r="BL275" s="48"/>
      <c r="BM275" s="51" t="str">
        <f>IFERROR(VLOOKUP(Book1345234[[#This Row],[Operations and Maintenance Ranking]],'Data for Pull-down'!$U$4:$V$9,2,FALSE),"")</f>
        <v/>
      </c>
      <c r="BN275" s="100"/>
      <c r="BO275" s="48"/>
      <c r="BP275" s="51" t="str">
        <f>IFERROR(VLOOKUP(Book1345234[[#This Row],[Administrative, Regulatory and Other Obstacle Ranking]],'Data for Pull-down'!$W$4:$X$9,2,FALSE),"")</f>
        <v/>
      </c>
      <c r="BQ275" s="100"/>
      <c r="BR275" s="48"/>
      <c r="BS275" s="51" t="str">
        <f>IFERROR(VLOOKUP(Book1345234[[#This Row],[Environmental Benefit Ranking]],'Data for Pull-down'!$Y$4:$Z$9,2,FALSE),"")</f>
        <v/>
      </c>
      <c r="BT275" s="100"/>
      <c r="BU275" s="52"/>
      <c r="BV275" s="51" t="str">
        <f>IFERROR(VLOOKUP(Book1345234[[#This Row],[Environmental Impact Ranking]],'Data for Pull-down'!$AA$4:$AB$9,2,FALSE),"")</f>
        <v/>
      </c>
      <c r="BW275" s="117"/>
      <c r="BX275" s="123"/>
      <c r="BY275" s="48"/>
      <c r="BZ275" s="51" t="str">
        <f>IFERROR(VLOOKUP(Book1345234[[#This Row],[Mobility Ranking]],'Data for Pull-down'!$AC$4:$AD$9,2,FALSE),"")</f>
        <v/>
      </c>
      <c r="CA275" s="117"/>
      <c r="CB275" s="48"/>
      <c r="CC275" s="51" t="str">
        <f>IFERROR(VLOOKUP(Book1345234[[#This Row],[Regional Ranking]],'Data for Pull-down'!$AE$4:$AF$9,2,FALSE),"")</f>
        <v/>
      </c>
    </row>
    <row r="276" spans="1:81">
      <c r="A276" s="164"/>
      <c r="B276" s="142"/>
      <c r="C276" s="143">
        <f>Book1345234[[#This Row],[FMP]]*2</f>
        <v>0</v>
      </c>
      <c r="D276" s="43"/>
      <c r="E276" s="43"/>
      <c r="F276" s="52"/>
      <c r="G276" s="48"/>
      <c r="H276" s="48"/>
      <c r="I276" s="48"/>
      <c r="J276" s="48"/>
      <c r="K276" s="45" t="str">
        <f>IFERROR(Book1345234[[#This Row],[Project Cost]]/Book1345234[[#This Row],['# of Structures Removed from 1% Annual Chance FP]],"")</f>
        <v/>
      </c>
      <c r="L276" s="48"/>
      <c r="M276" s="48"/>
      <c r="N276" s="45"/>
      <c r="O276" s="156"/>
      <c r="P276" s="125"/>
      <c r="Q276" s="52"/>
      <c r="R276" s="48"/>
      <c r="S276" s="51" t="str">
        <f>IFERROR(VLOOKUP(Book1345234[[#This Row],[ Severity Ranking: Pre-Project Average Depth of Flooding (100-year)]],'Data for Pull-down'!$A$4:$B$9,2,FALSE),"")</f>
        <v/>
      </c>
      <c r="T276" s="100"/>
      <c r="U276" s="52"/>
      <c r="V276" s="52"/>
      <c r="W276" s="52"/>
      <c r="X276" s="48"/>
      <c r="Y276" s="51" t="str">
        <f>IFERROR(VLOOKUP(Book1345234[[#This Row],[Severity Ranking: Community Need (% Population)]],'Data for Pull-down'!$C$4:$D$9,2,FALSE),"")</f>
        <v/>
      </c>
      <c r="Z276" s="99"/>
      <c r="AA276" s="45"/>
      <c r="AB276" s="48"/>
      <c r="AC276" s="51" t="str">
        <f>IFERROR(VLOOKUP(Book1345234[[#This Row],[Flood Risk Reduction ]],'Data for Pull-down'!$E$4:$F$9,2,FALSE),"")</f>
        <v/>
      </c>
      <c r="AD276" s="99"/>
      <c r="AE276" s="118"/>
      <c r="AF276" s="52"/>
      <c r="AG276" s="52"/>
      <c r="AH276" s="48"/>
      <c r="AI276" s="51" t="str">
        <f>IFERROR(VLOOKUP(Book1345234[[#This Row],[Flood Damage Reduction]],'Data for Pull-down'!$G$4:$H$9,2,FALSE),"")</f>
        <v/>
      </c>
      <c r="AJ276" s="145"/>
      <c r="AK276" s="123"/>
      <c r="AL276" s="52"/>
      <c r="AM276" s="51" t="str">
        <f>IFERROR(VLOOKUP(Book1345234[[#This Row],[ Reduction in Critical Facilities Flood Risk]],'Data for Pull-down'!$I$5:$J$9,2,FALSE),"")</f>
        <v/>
      </c>
      <c r="AN276" s="100">
        <f>'Life and Safety Tabular Data'!L274</f>
        <v>0</v>
      </c>
      <c r="AO276" s="146"/>
      <c r="AP276" s="48"/>
      <c r="AQ276" s="51" t="str">
        <f>IFERROR(VLOOKUP(Book1345234[[#This Row],[Life and Safety Ranking (Injury/Loss of Life)]],'Data for Pull-down'!$K$4:$L$9,2,FALSE),"")</f>
        <v/>
      </c>
      <c r="AR276" s="100"/>
      <c r="AS276" s="146"/>
      <c r="AT276" s="146"/>
      <c r="AU276" s="146"/>
      <c r="AV276" s="48"/>
      <c r="AW276" s="51" t="str">
        <f>IFERROR(VLOOKUP(Book1345234[[#This Row],[Water Supply Yield Ranking]],'Data for Pull-down'!$M$4:$N$9,2,FALSE),"")</f>
        <v/>
      </c>
      <c r="AX276" s="100"/>
      <c r="AY276" s="52"/>
      <c r="AZ276" s="48"/>
      <c r="BA276" s="51" t="str">
        <f>IFERROR(VLOOKUP(Book1345234[[#This Row],[Social Vulnerability Ranking]],'Data for Pull-down'!$O$4:$P$9,2,FALSE),"")</f>
        <v/>
      </c>
      <c r="BB276" s="100"/>
      <c r="BC276" s="146"/>
      <c r="BD276" s="48"/>
      <c r="BE276" s="51" t="str">
        <f>IFERROR(VLOOKUP(Book1345234[[#This Row],[Nature-Based Solutions Ranking]],'Data for Pull-down'!$Q$4:$R$9,2,FALSE),"")</f>
        <v/>
      </c>
      <c r="BF276" s="100"/>
      <c r="BG276" s="52"/>
      <c r="BH276" s="48"/>
      <c r="BI276" s="51" t="str">
        <f>IFERROR(VLOOKUP(Book1345234[[#This Row],[Multiple Benefit Ranking]],'Data for Pull-down'!$S$4:$T$9,2,FALSE),"")</f>
        <v/>
      </c>
      <c r="BJ276" s="125"/>
      <c r="BK276" s="146"/>
      <c r="BL276" s="48"/>
      <c r="BM276" s="51" t="str">
        <f>IFERROR(VLOOKUP(Book1345234[[#This Row],[Operations and Maintenance Ranking]],'Data for Pull-down'!$U$4:$V$9,2,FALSE),"")</f>
        <v/>
      </c>
      <c r="BN276" s="100"/>
      <c r="BO276" s="48"/>
      <c r="BP276" s="51" t="str">
        <f>IFERROR(VLOOKUP(Book1345234[[#This Row],[Administrative, Regulatory and Other Obstacle Ranking]],'Data for Pull-down'!$W$4:$X$9,2,FALSE),"")</f>
        <v/>
      </c>
      <c r="BQ276" s="100"/>
      <c r="BR276" s="48"/>
      <c r="BS276" s="51" t="str">
        <f>IFERROR(VLOOKUP(Book1345234[[#This Row],[Environmental Benefit Ranking]],'Data for Pull-down'!$Y$4:$Z$9,2,FALSE),"")</f>
        <v/>
      </c>
      <c r="BT276" s="100"/>
      <c r="BU276" s="52"/>
      <c r="BV276" s="51" t="str">
        <f>IFERROR(VLOOKUP(Book1345234[[#This Row],[Environmental Impact Ranking]],'Data for Pull-down'!$AA$4:$AB$9,2,FALSE),"")</f>
        <v/>
      </c>
      <c r="BW276" s="117"/>
      <c r="BX276" s="123"/>
      <c r="BY276" s="48"/>
      <c r="BZ276" s="51" t="str">
        <f>IFERROR(VLOOKUP(Book1345234[[#This Row],[Mobility Ranking]],'Data for Pull-down'!$AC$4:$AD$9,2,FALSE),"")</f>
        <v/>
      </c>
      <c r="CA276" s="117"/>
      <c r="CB276" s="48"/>
      <c r="CC276" s="51" t="str">
        <f>IFERROR(VLOOKUP(Book1345234[[#This Row],[Regional Ranking]],'Data for Pull-down'!$AE$4:$AF$9,2,FALSE),"")</f>
        <v/>
      </c>
    </row>
    <row r="277" spans="1:81">
      <c r="A277" s="164"/>
      <c r="B277" s="142"/>
      <c r="C277" s="143">
        <f>Book1345234[[#This Row],[FMP]]*2</f>
        <v>0</v>
      </c>
      <c r="D277" s="43"/>
      <c r="E277" s="43"/>
      <c r="F277" s="52"/>
      <c r="G277" s="48"/>
      <c r="H277" s="48"/>
      <c r="I277" s="48"/>
      <c r="J277" s="48"/>
      <c r="K277" s="45" t="str">
        <f>IFERROR(Book1345234[[#This Row],[Project Cost]]/Book1345234[[#This Row],['# of Structures Removed from 1% Annual Chance FP]],"")</f>
        <v/>
      </c>
      <c r="L277" s="48"/>
      <c r="M277" s="48"/>
      <c r="N277" s="45"/>
      <c r="O277" s="156"/>
      <c r="P277" s="125"/>
      <c r="Q277" s="52"/>
      <c r="R277" s="48"/>
      <c r="S277" s="51" t="str">
        <f>IFERROR(VLOOKUP(Book1345234[[#This Row],[ Severity Ranking: Pre-Project Average Depth of Flooding (100-year)]],'Data for Pull-down'!$A$4:$B$9,2,FALSE),"")</f>
        <v/>
      </c>
      <c r="T277" s="100"/>
      <c r="U277" s="52"/>
      <c r="V277" s="52"/>
      <c r="W277" s="52"/>
      <c r="X277" s="48"/>
      <c r="Y277" s="51" t="str">
        <f>IFERROR(VLOOKUP(Book1345234[[#This Row],[Severity Ranking: Community Need (% Population)]],'Data for Pull-down'!$C$4:$D$9,2,FALSE),"")</f>
        <v/>
      </c>
      <c r="Z277" s="99"/>
      <c r="AA277" s="45"/>
      <c r="AB277" s="48"/>
      <c r="AC277" s="51" t="str">
        <f>IFERROR(VLOOKUP(Book1345234[[#This Row],[Flood Risk Reduction ]],'Data for Pull-down'!$E$4:$F$9,2,FALSE),"")</f>
        <v/>
      </c>
      <c r="AD277" s="99"/>
      <c r="AE277" s="118"/>
      <c r="AF277" s="52"/>
      <c r="AG277" s="52"/>
      <c r="AH277" s="48"/>
      <c r="AI277" s="51" t="str">
        <f>IFERROR(VLOOKUP(Book1345234[[#This Row],[Flood Damage Reduction]],'Data for Pull-down'!$G$4:$H$9,2,FALSE),"")</f>
        <v/>
      </c>
      <c r="AJ277" s="145"/>
      <c r="AK277" s="123"/>
      <c r="AL277" s="52"/>
      <c r="AM277" s="51" t="str">
        <f>IFERROR(VLOOKUP(Book1345234[[#This Row],[ Reduction in Critical Facilities Flood Risk]],'Data for Pull-down'!$I$5:$J$9,2,FALSE),"")</f>
        <v/>
      </c>
      <c r="AN277" s="100">
        <f>'Life and Safety Tabular Data'!L275</f>
        <v>0</v>
      </c>
      <c r="AO277" s="146"/>
      <c r="AP277" s="48"/>
      <c r="AQ277" s="51" t="str">
        <f>IFERROR(VLOOKUP(Book1345234[[#This Row],[Life and Safety Ranking (Injury/Loss of Life)]],'Data for Pull-down'!$K$4:$L$9,2,FALSE),"")</f>
        <v/>
      </c>
      <c r="AR277" s="100"/>
      <c r="AS277" s="146"/>
      <c r="AT277" s="146"/>
      <c r="AU277" s="146"/>
      <c r="AV277" s="48"/>
      <c r="AW277" s="51" t="str">
        <f>IFERROR(VLOOKUP(Book1345234[[#This Row],[Water Supply Yield Ranking]],'Data for Pull-down'!$M$4:$N$9,2,FALSE),"")</f>
        <v/>
      </c>
      <c r="AX277" s="100"/>
      <c r="AY277" s="52"/>
      <c r="AZ277" s="48"/>
      <c r="BA277" s="51" t="str">
        <f>IFERROR(VLOOKUP(Book1345234[[#This Row],[Social Vulnerability Ranking]],'Data for Pull-down'!$O$4:$P$9,2,FALSE),"")</f>
        <v/>
      </c>
      <c r="BB277" s="100"/>
      <c r="BC277" s="146"/>
      <c r="BD277" s="48"/>
      <c r="BE277" s="51" t="str">
        <f>IFERROR(VLOOKUP(Book1345234[[#This Row],[Nature-Based Solutions Ranking]],'Data for Pull-down'!$Q$4:$R$9,2,FALSE),"")</f>
        <v/>
      </c>
      <c r="BF277" s="100"/>
      <c r="BG277" s="52"/>
      <c r="BH277" s="48"/>
      <c r="BI277" s="51" t="str">
        <f>IFERROR(VLOOKUP(Book1345234[[#This Row],[Multiple Benefit Ranking]],'Data for Pull-down'!$S$4:$T$9,2,FALSE),"")</f>
        <v/>
      </c>
      <c r="BJ277" s="125"/>
      <c r="BK277" s="146"/>
      <c r="BL277" s="48"/>
      <c r="BM277" s="51" t="str">
        <f>IFERROR(VLOOKUP(Book1345234[[#This Row],[Operations and Maintenance Ranking]],'Data for Pull-down'!$U$4:$V$9,2,FALSE),"")</f>
        <v/>
      </c>
      <c r="BN277" s="100"/>
      <c r="BO277" s="48"/>
      <c r="BP277" s="51" t="str">
        <f>IFERROR(VLOOKUP(Book1345234[[#This Row],[Administrative, Regulatory and Other Obstacle Ranking]],'Data for Pull-down'!$W$4:$X$9,2,FALSE),"")</f>
        <v/>
      </c>
      <c r="BQ277" s="100"/>
      <c r="BR277" s="48"/>
      <c r="BS277" s="51" t="str">
        <f>IFERROR(VLOOKUP(Book1345234[[#This Row],[Environmental Benefit Ranking]],'Data for Pull-down'!$Y$4:$Z$9,2,FALSE),"")</f>
        <v/>
      </c>
      <c r="BT277" s="100"/>
      <c r="BU277" s="52"/>
      <c r="BV277" s="51" t="str">
        <f>IFERROR(VLOOKUP(Book1345234[[#This Row],[Environmental Impact Ranking]],'Data for Pull-down'!$AA$4:$AB$9,2,FALSE),"")</f>
        <v/>
      </c>
      <c r="BW277" s="117"/>
      <c r="BX277" s="123"/>
      <c r="BY277" s="48"/>
      <c r="BZ277" s="51" t="str">
        <f>IFERROR(VLOOKUP(Book1345234[[#This Row],[Mobility Ranking]],'Data for Pull-down'!$AC$4:$AD$9,2,FALSE),"")</f>
        <v/>
      </c>
      <c r="CA277" s="117"/>
      <c r="CB277" s="48"/>
      <c r="CC277" s="51" t="str">
        <f>IFERROR(VLOOKUP(Book1345234[[#This Row],[Regional Ranking]],'Data for Pull-down'!$AE$4:$AF$9,2,FALSE),"")</f>
        <v/>
      </c>
    </row>
    <row r="278" spans="1:81">
      <c r="A278" s="164"/>
      <c r="B278" s="142"/>
      <c r="C278" s="143">
        <f>Book1345234[[#This Row],[FMP]]*2</f>
        <v>0</v>
      </c>
      <c r="D278" s="43"/>
      <c r="E278" s="43"/>
      <c r="F278" s="52"/>
      <c r="G278" s="48"/>
      <c r="H278" s="48"/>
      <c r="I278" s="48"/>
      <c r="J278" s="48"/>
      <c r="K278" s="45" t="str">
        <f>IFERROR(Book1345234[[#This Row],[Project Cost]]/Book1345234[[#This Row],['# of Structures Removed from 1% Annual Chance FP]],"")</f>
        <v/>
      </c>
      <c r="L278" s="48"/>
      <c r="M278" s="48"/>
      <c r="N278" s="45"/>
      <c r="O278" s="156"/>
      <c r="P278" s="125"/>
      <c r="Q278" s="52"/>
      <c r="R278" s="48"/>
      <c r="S278" s="51" t="str">
        <f>IFERROR(VLOOKUP(Book1345234[[#This Row],[ Severity Ranking: Pre-Project Average Depth of Flooding (100-year)]],'Data for Pull-down'!$A$4:$B$9,2,FALSE),"")</f>
        <v/>
      </c>
      <c r="T278" s="100"/>
      <c r="U278" s="52"/>
      <c r="V278" s="52"/>
      <c r="W278" s="52"/>
      <c r="X278" s="48"/>
      <c r="Y278" s="51" t="str">
        <f>IFERROR(VLOOKUP(Book1345234[[#This Row],[Severity Ranking: Community Need (% Population)]],'Data for Pull-down'!$C$4:$D$9,2,FALSE),"")</f>
        <v/>
      </c>
      <c r="Z278" s="99"/>
      <c r="AA278" s="45"/>
      <c r="AB278" s="48"/>
      <c r="AC278" s="51" t="str">
        <f>IFERROR(VLOOKUP(Book1345234[[#This Row],[Flood Risk Reduction ]],'Data for Pull-down'!$E$4:$F$9,2,FALSE),"")</f>
        <v/>
      </c>
      <c r="AD278" s="99"/>
      <c r="AE278" s="118"/>
      <c r="AF278" s="52"/>
      <c r="AG278" s="52"/>
      <c r="AH278" s="48"/>
      <c r="AI278" s="51" t="str">
        <f>IFERROR(VLOOKUP(Book1345234[[#This Row],[Flood Damage Reduction]],'Data for Pull-down'!$G$4:$H$9,2,FALSE),"")</f>
        <v/>
      </c>
      <c r="AJ278" s="145"/>
      <c r="AK278" s="123"/>
      <c r="AL278" s="52"/>
      <c r="AM278" s="51" t="str">
        <f>IFERROR(VLOOKUP(Book1345234[[#This Row],[ Reduction in Critical Facilities Flood Risk]],'Data for Pull-down'!$I$5:$J$9,2,FALSE),"")</f>
        <v/>
      </c>
      <c r="AN278" s="100">
        <f>'Life and Safety Tabular Data'!L276</f>
        <v>0</v>
      </c>
      <c r="AO278" s="146"/>
      <c r="AP278" s="48"/>
      <c r="AQ278" s="51" t="str">
        <f>IFERROR(VLOOKUP(Book1345234[[#This Row],[Life and Safety Ranking (Injury/Loss of Life)]],'Data for Pull-down'!$K$4:$L$9,2,FALSE),"")</f>
        <v/>
      </c>
      <c r="AR278" s="100"/>
      <c r="AS278" s="146"/>
      <c r="AT278" s="146"/>
      <c r="AU278" s="146"/>
      <c r="AV278" s="48"/>
      <c r="AW278" s="51" t="str">
        <f>IFERROR(VLOOKUP(Book1345234[[#This Row],[Water Supply Yield Ranking]],'Data for Pull-down'!$M$4:$N$9,2,FALSE),"")</f>
        <v/>
      </c>
      <c r="AX278" s="100"/>
      <c r="AY278" s="52"/>
      <c r="AZ278" s="48"/>
      <c r="BA278" s="51" t="str">
        <f>IFERROR(VLOOKUP(Book1345234[[#This Row],[Social Vulnerability Ranking]],'Data for Pull-down'!$O$4:$P$9,2,FALSE),"")</f>
        <v/>
      </c>
      <c r="BB278" s="100"/>
      <c r="BC278" s="146"/>
      <c r="BD278" s="48"/>
      <c r="BE278" s="51" t="str">
        <f>IFERROR(VLOOKUP(Book1345234[[#This Row],[Nature-Based Solutions Ranking]],'Data for Pull-down'!$Q$4:$R$9,2,FALSE),"")</f>
        <v/>
      </c>
      <c r="BF278" s="100"/>
      <c r="BG278" s="52"/>
      <c r="BH278" s="48"/>
      <c r="BI278" s="51" t="str">
        <f>IFERROR(VLOOKUP(Book1345234[[#This Row],[Multiple Benefit Ranking]],'Data for Pull-down'!$S$4:$T$9,2,FALSE),"")</f>
        <v/>
      </c>
      <c r="BJ278" s="125"/>
      <c r="BK278" s="146"/>
      <c r="BL278" s="48"/>
      <c r="BM278" s="51" t="str">
        <f>IFERROR(VLOOKUP(Book1345234[[#This Row],[Operations and Maintenance Ranking]],'Data for Pull-down'!$U$4:$V$9,2,FALSE),"")</f>
        <v/>
      </c>
      <c r="BN278" s="100"/>
      <c r="BO278" s="48"/>
      <c r="BP278" s="51" t="str">
        <f>IFERROR(VLOOKUP(Book1345234[[#This Row],[Administrative, Regulatory and Other Obstacle Ranking]],'Data for Pull-down'!$W$4:$X$9,2,FALSE),"")</f>
        <v/>
      </c>
      <c r="BQ278" s="100"/>
      <c r="BR278" s="48"/>
      <c r="BS278" s="51" t="str">
        <f>IFERROR(VLOOKUP(Book1345234[[#This Row],[Environmental Benefit Ranking]],'Data for Pull-down'!$Y$4:$Z$9,2,FALSE),"")</f>
        <v/>
      </c>
      <c r="BT278" s="100"/>
      <c r="BU278" s="52"/>
      <c r="BV278" s="51" t="str">
        <f>IFERROR(VLOOKUP(Book1345234[[#This Row],[Environmental Impact Ranking]],'Data for Pull-down'!$AA$4:$AB$9,2,FALSE),"")</f>
        <v/>
      </c>
      <c r="BW278" s="117"/>
      <c r="BX278" s="123"/>
      <c r="BY278" s="48"/>
      <c r="BZ278" s="51" t="str">
        <f>IFERROR(VLOOKUP(Book1345234[[#This Row],[Mobility Ranking]],'Data for Pull-down'!$AC$4:$AD$9,2,FALSE),"")</f>
        <v/>
      </c>
      <c r="CA278" s="117"/>
      <c r="CB278" s="48"/>
      <c r="CC278" s="51" t="str">
        <f>IFERROR(VLOOKUP(Book1345234[[#This Row],[Regional Ranking]],'Data for Pull-down'!$AE$4:$AF$9,2,FALSE),"")</f>
        <v/>
      </c>
    </row>
    <row r="279" spans="1:81">
      <c r="A279" s="164"/>
      <c r="B279" s="142"/>
      <c r="C279" s="143">
        <f>Book1345234[[#This Row],[FMP]]*2</f>
        <v>0</v>
      </c>
      <c r="D279" s="43"/>
      <c r="E279" s="43"/>
      <c r="F279" s="52"/>
      <c r="G279" s="48"/>
      <c r="H279" s="48"/>
      <c r="I279" s="48"/>
      <c r="J279" s="48"/>
      <c r="K279" s="45" t="str">
        <f>IFERROR(Book1345234[[#This Row],[Project Cost]]/Book1345234[[#This Row],['# of Structures Removed from 1% Annual Chance FP]],"")</f>
        <v/>
      </c>
      <c r="L279" s="48"/>
      <c r="M279" s="48"/>
      <c r="N279" s="45"/>
      <c r="O279" s="156"/>
      <c r="P279" s="125"/>
      <c r="Q279" s="52"/>
      <c r="R279" s="48"/>
      <c r="S279" s="51" t="str">
        <f>IFERROR(VLOOKUP(Book1345234[[#This Row],[ Severity Ranking: Pre-Project Average Depth of Flooding (100-year)]],'Data for Pull-down'!$A$4:$B$9,2,FALSE),"")</f>
        <v/>
      </c>
      <c r="T279" s="100"/>
      <c r="U279" s="52"/>
      <c r="V279" s="52"/>
      <c r="W279" s="52"/>
      <c r="X279" s="48"/>
      <c r="Y279" s="51" t="str">
        <f>IFERROR(VLOOKUP(Book1345234[[#This Row],[Severity Ranking: Community Need (% Population)]],'Data for Pull-down'!$C$4:$D$9,2,FALSE),"")</f>
        <v/>
      </c>
      <c r="Z279" s="99"/>
      <c r="AA279" s="45"/>
      <c r="AB279" s="48"/>
      <c r="AC279" s="51" t="str">
        <f>IFERROR(VLOOKUP(Book1345234[[#This Row],[Flood Risk Reduction ]],'Data for Pull-down'!$E$4:$F$9,2,FALSE),"")</f>
        <v/>
      </c>
      <c r="AD279" s="99"/>
      <c r="AE279" s="118"/>
      <c r="AF279" s="52"/>
      <c r="AG279" s="52"/>
      <c r="AH279" s="48"/>
      <c r="AI279" s="51" t="str">
        <f>IFERROR(VLOOKUP(Book1345234[[#This Row],[Flood Damage Reduction]],'Data for Pull-down'!$G$4:$H$9,2,FALSE),"")</f>
        <v/>
      </c>
      <c r="AJ279" s="145"/>
      <c r="AK279" s="123"/>
      <c r="AL279" s="52"/>
      <c r="AM279" s="51" t="str">
        <f>IFERROR(VLOOKUP(Book1345234[[#This Row],[ Reduction in Critical Facilities Flood Risk]],'Data for Pull-down'!$I$5:$J$9,2,FALSE),"")</f>
        <v/>
      </c>
      <c r="AN279" s="100">
        <f>'Life and Safety Tabular Data'!L277</f>
        <v>0</v>
      </c>
      <c r="AO279" s="146"/>
      <c r="AP279" s="48"/>
      <c r="AQ279" s="51" t="str">
        <f>IFERROR(VLOOKUP(Book1345234[[#This Row],[Life and Safety Ranking (Injury/Loss of Life)]],'Data for Pull-down'!$K$4:$L$9,2,FALSE),"")</f>
        <v/>
      </c>
      <c r="AR279" s="100"/>
      <c r="AS279" s="146"/>
      <c r="AT279" s="146"/>
      <c r="AU279" s="146"/>
      <c r="AV279" s="48"/>
      <c r="AW279" s="51" t="str">
        <f>IFERROR(VLOOKUP(Book1345234[[#This Row],[Water Supply Yield Ranking]],'Data for Pull-down'!$M$4:$N$9,2,FALSE),"")</f>
        <v/>
      </c>
      <c r="AX279" s="100"/>
      <c r="AY279" s="52"/>
      <c r="AZ279" s="48"/>
      <c r="BA279" s="51" t="str">
        <f>IFERROR(VLOOKUP(Book1345234[[#This Row],[Social Vulnerability Ranking]],'Data for Pull-down'!$O$4:$P$9,2,FALSE),"")</f>
        <v/>
      </c>
      <c r="BB279" s="100"/>
      <c r="BC279" s="146"/>
      <c r="BD279" s="48"/>
      <c r="BE279" s="51" t="str">
        <f>IFERROR(VLOOKUP(Book1345234[[#This Row],[Nature-Based Solutions Ranking]],'Data for Pull-down'!$Q$4:$R$9,2,FALSE),"")</f>
        <v/>
      </c>
      <c r="BF279" s="100"/>
      <c r="BG279" s="52"/>
      <c r="BH279" s="48"/>
      <c r="BI279" s="51" t="str">
        <f>IFERROR(VLOOKUP(Book1345234[[#This Row],[Multiple Benefit Ranking]],'Data for Pull-down'!$S$4:$T$9,2,FALSE),"")</f>
        <v/>
      </c>
      <c r="BJ279" s="125"/>
      <c r="BK279" s="146"/>
      <c r="BL279" s="48"/>
      <c r="BM279" s="51" t="str">
        <f>IFERROR(VLOOKUP(Book1345234[[#This Row],[Operations and Maintenance Ranking]],'Data for Pull-down'!$U$4:$V$9,2,FALSE),"")</f>
        <v/>
      </c>
      <c r="BN279" s="100"/>
      <c r="BO279" s="48"/>
      <c r="BP279" s="51" t="str">
        <f>IFERROR(VLOOKUP(Book1345234[[#This Row],[Administrative, Regulatory and Other Obstacle Ranking]],'Data for Pull-down'!$W$4:$X$9,2,FALSE),"")</f>
        <v/>
      </c>
      <c r="BQ279" s="100"/>
      <c r="BR279" s="48"/>
      <c r="BS279" s="51" t="str">
        <f>IFERROR(VLOOKUP(Book1345234[[#This Row],[Environmental Benefit Ranking]],'Data for Pull-down'!$Y$4:$Z$9,2,FALSE),"")</f>
        <v/>
      </c>
      <c r="BT279" s="100"/>
      <c r="BU279" s="52"/>
      <c r="BV279" s="51" t="str">
        <f>IFERROR(VLOOKUP(Book1345234[[#This Row],[Environmental Impact Ranking]],'Data for Pull-down'!$AA$4:$AB$9,2,FALSE),"")</f>
        <v/>
      </c>
      <c r="BW279" s="117"/>
      <c r="BX279" s="123"/>
      <c r="BY279" s="48"/>
      <c r="BZ279" s="51" t="str">
        <f>IFERROR(VLOOKUP(Book1345234[[#This Row],[Mobility Ranking]],'Data for Pull-down'!$AC$4:$AD$9,2,FALSE),"")</f>
        <v/>
      </c>
      <c r="CA279" s="117"/>
      <c r="CB279" s="48"/>
      <c r="CC279" s="51" t="str">
        <f>IFERROR(VLOOKUP(Book1345234[[#This Row],[Regional Ranking]],'Data for Pull-down'!$AE$4:$AF$9,2,FALSE),"")</f>
        <v/>
      </c>
    </row>
    <row r="280" spans="1:81">
      <c r="A280" s="164"/>
      <c r="B280" s="142"/>
      <c r="C280" s="143">
        <f>Book1345234[[#This Row],[FMP]]*2</f>
        <v>0</v>
      </c>
      <c r="D280" s="43"/>
      <c r="E280" s="43"/>
      <c r="F280" s="52"/>
      <c r="G280" s="48"/>
      <c r="H280" s="48"/>
      <c r="I280" s="48"/>
      <c r="J280" s="48"/>
      <c r="K280" s="45" t="str">
        <f>IFERROR(Book1345234[[#This Row],[Project Cost]]/Book1345234[[#This Row],['# of Structures Removed from 1% Annual Chance FP]],"")</f>
        <v/>
      </c>
      <c r="L280" s="48"/>
      <c r="M280" s="48"/>
      <c r="N280" s="45"/>
      <c r="O280" s="156"/>
      <c r="P280" s="125"/>
      <c r="Q280" s="52"/>
      <c r="R280" s="48"/>
      <c r="S280" s="51" t="str">
        <f>IFERROR(VLOOKUP(Book1345234[[#This Row],[ Severity Ranking: Pre-Project Average Depth of Flooding (100-year)]],'Data for Pull-down'!$A$4:$B$9,2,FALSE),"")</f>
        <v/>
      </c>
      <c r="T280" s="100"/>
      <c r="U280" s="52"/>
      <c r="V280" s="52"/>
      <c r="W280" s="52"/>
      <c r="X280" s="48"/>
      <c r="Y280" s="51" t="str">
        <f>IFERROR(VLOOKUP(Book1345234[[#This Row],[Severity Ranking: Community Need (% Population)]],'Data for Pull-down'!$C$4:$D$9,2,FALSE),"")</f>
        <v/>
      </c>
      <c r="Z280" s="99"/>
      <c r="AA280" s="45"/>
      <c r="AB280" s="48"/>
      <c r="AC280" s="51" t="str">
        <f>IFERROR(VLOOKUP(Book1345234[[#This Row],[Flood Risk Reduction ]],'Data for Pull-down'!$E$4:$F$9,2,FALSE),"")</f>
        <v/>
      </c>
      <c r="AD280" s="99"/>
      <c r="AE280" s="118"/>
      <c r="AF280" s="52"/>
      <c r="AG280" s="52"/>
      <c r="AH280" s="48"/>
      <c r="AI280" s="51" t="str">
        <f>IFERROR(VLOOKUP(Book1345234[[#This Row],[Flood Damage Reduction]],'Data for Pull-down'!$G$4:$H$9,2,FALSE),"")</f>
        <v/>
      </c>
      <c r="AJ280" s="145"/>
      <c r="AK280" s="123"/>
      <c r="AL280" s="52"/>
      <c r="AM280" s="51" t="str">
        <f>IFERROR(VLOOKUP(Book1345234[[#This Row],[ Reduction in Critical Facilities Flood Risk]],'Data for Pull-down'!$I$5:$J$9,2,FALSE),"")</f>
        <v/>
      </c>
      <c r="AN280" s="100">
        <f>'Life and Safety Tabular Data'!L278</f>
        <v>0</v>
      </c>
      <c r="AO280" s="146"/>
      <c r="AP280" s="48"/>
      <c r="AQ280" s="51" t="str">
        <f>IFERROR(VLOOKUP(Book1345234[[#This Row],[Life and Safety Ranking (Injury/Loss of Life)]],'Data for Pull-down'!$K$4:$L$9,2,FALSE),"")</f>
        <v/>
      </c>
      <c r="AR280" s="100"/>
      <c r="AS280" s="146"/>
      <c r="AT280" s="146"/>
      <c r="AU280" s="146"/>
      <c r="AV280" s="48"/>
      <c r="AW280" s="51" t="str">
        <f>IFERROR(VLOOKUP(Book1345234[[#This Row],[Water Supply Yield Ranking]],'Data for Pull-down'!$M$4:$N$9,2,FALSE),"")</f>
        <v/>
      </c>
      <c r="AX280" s="100"/>
      <c r="AY280" s="52"/>
      <c r="AZ280" s="48"/>
      <c r="BA280" s="51" t="str">
        <f>IFERROR(VLOOKUP(Book1345234[[#This Row],[Social Vulnerability Ranking]],'Data for Pull-down'!$O$4:$P$9,2,FALSE),"")</f>
        <v/>
      </c>
      <c r="BB280" s="100"/>
      <c r="BC280" s="146"/>
      <c r="BD280" s="48"/>
      <c r="BE280" s="51" t="str">
        <f>IFERROR(VLOOKUP(Book1345234[[#This Row],[Nature-Based Solutions Ranking]],'Data for Pull-down'!$Q$4:$R$9,2,FALSE),"")</f>
        <v/>
      </c>
      <c r="BF280" s="100"/>
      <c r="BG280" s="52"/>
      <c r="BH280" s="48"/>
      <c r="BI280" s="51" t="str">
        <f>IFERROR(VLOOKUP(Book1345234[[#This Row],[Multiple Benefit Ranking]],'Data for Pull-down'!$S$4:$T$9,2,FALSE),"")</f>
        <v/>
      </c>
      <c r="BJ280" s="125"/>
      <c r="BK280" s="146"/>
      <c r="BL280" s="48"/>
      <c r="BM280" s="51" t="str">
        <f>IFERROR(VLOOKUP(Book1345234[[#This Row],[Operations and Maintenance Ranking]],'Data for Pull-down'!$U$4:$V$9,2,FALSE),"")</f>
        <v/>
      </c>
      <c r="BN280" s="100"/>
      <c r="BO280" s="48"/>
      <c r="BP280" s="51" t="str">
        <f>IFERROR(VLOOKUP(Book1345234[[#This Row],[Administrative, Regulatory and Other Obstacle Ranking]],'Data for Pull-down'!$W$4:$X$9,2,FALSE),"")</f>
        <v/>
      </c>
      <c r="BQ280" s="100"/>
      <c r="BR280" s="48"/>
      <c r="BS280" s="51" t="str">
        <f>IFERROR(VLOOKUP(Book1345234[[#This Row],[Environmental Benefit Ranking]],'Data for Pull-down'!$Y$4:$Z$9,2,FALSE),"")</f>
        <v/>
      </c>
      <c r="BT280" s="100"/>
      <c r="BU280" s="52"/>
      <c r="BV280" s="51" t="str">
        <f>IFERROR(VLOOKUP(Book1345234[[#This Row],[Environmental Impact Ranking]],'Data for Pull-down'!$AA$4:$AB$9,2,FALSE),"")</f>
        <v/>
      </c>
      <c r="BW280" s="117"/>
      <c r="BX280" s="123"/>
      <c r="BY280" s="48"/>
      <c r="BZ280" s="51" t="str">
        <f>IFERROR(VLOOKUP(Book1345234[[#This Row],[Mobility Ranking]],'Data for Pull-down'!$AC$4:$AD$9,2,FALSE),"")</f>
        <v/>
      </c>
      <c r="CA280" s="117"/>
      <c r="CB280" s="48"/>
      <c r="CC280" s="51" t="str">
        <f>IFERROR(VLOOKUP(Book1345234[[#This Row],[Regional Ranking]],'Data for Pull-down'!$AE$4:$AF$9,2,FALSE),"")</f>
        <v/>
      </c>
    </row>
    <row r="281" spans="1:81">
      <c r="A281" s="164"/>
      <c r="B281" s="142"/>
      <c r="C281" s="143">
        <f>Book1345234[[#This Row],[FMP]]*2</f>
        <v>0</v>
      </c>
      <c r="D281" s="43"/>
      <c r="E281" s="43"/>
      <c r="F281" s="52"/>
      <c r="G281" s="48"/>
      <c r="H281" s="48"/>
      <c r="I281" s="48"/>
      <c r="J281" s="48"/>
      <c r="K281" s="45" t="str">
        <f>IFERROR(Book1345234[[#This Row],[Project Cost]]/Book1345234[[#This Row],['# of Structures Removed from 1% Annual Chance FP]],"")</f>
        <v/>
      </c>
      <c r="L281" s="48"/>
      <c r="M281" s="48"/>
      <c r="N281" s="45"/>
      <c r="O281" s="156"/>
      <c r="P281" s="125"/>
      <c r="Q281" s="52"/>
      <c r="R281" s="48"/>
      <c r="S281" s="51" t="str">
        <f>IFERROR(VLOOKUP(Book1345234[[#This Row],[ Severity Ranking: Pre-Project Average Depth of Flooding (100-year)]],'Data for Pull-down'!$A$4:$B$9,2,FALSE),"")</f>
        <v/>
      </c>
      <c r="T281" s="100"/>
      <c r="U281" s="52"/>
      <c r="V281" s="52"/>
      <c r="W281" s="52"/>
      <c r="X281" s="48"/>
      <c r="Y281" s="51" t="str">
        <f>IFERROR(VLOOKUP(Book1345234[[#This Row],[Severity Ranking: Community Need (% Population)]],'Data for Pull-down'!$C$4:$D$9,2,FALSE),"")</f>
        <v/>
      </c>
      <c r="Z281" s="99"/>
      <c r="AA281" s="45"/>
      <c r="AB281" s="48"/>
      <c r="AC281" s="51" t="str">
        <f>IFERROR(VLOOKUP(Book1345234[[#This Row],[Flood Risk Reduction ]],'Data for Pull-down'!$E$4:$F$9,2,FALSE),"")</f>
        <v/>
      </c>
      <c r="AD281" s="99"/>
      <c r="AE281" s="118"/>
      <c r="AF281" s="52"/>
      <c r="AG281" s="52"/>
      <c r="AH281" s="48"/>
      <c r="AI281" s="51" t="str">
        <f>IFERROR(VLOOKUP(Book1345234[[#This Row],[Flood Damage Reduction]],'Data for Pull-down'!$G$4:$H$9,2,FALSE),"")</f>
        <v/>
      </c>
      <c r="AJ281" s="145"/>
      <c r="AK281" s="123"/>
      <c r="AL281" s="52"/>
      <c r="AM281" s="51" t="str">
        <f>IFERROR(VLOOKUP(Book1345234[[#This Row],[ Reduction in Critical Facilities Flood Risk]],'Data for Pull-down'!$I$5:$J$9,2,FALSE),"")</f>
        <v/>
      </c>
      <c r="AN281" s="100">
        <f>'Life and Safety Tabular Data'!L279</f>
        <v>0</v>
      </c>
      <c r="AO281" s="146"/>
      <c r="AP281" s="48"/>
      <c r="AQ281" s="51" t="str">
        <f>IFERROR(VLOOKUP(Book1345234[[#This Row],[Life and Safety Ranking (Injury/Loss of Life)]],'Data for Pull-down'!$K$4:$L$9,2,FALSE),"")</f>
        <v/>
      </c>
      <c r="AR281" s="100"/>
      <c r="AS281" s="146"/>
      <c r="AT281" s="146"/>
      <c r="AU281" s="146"/>
      <c r="AV281" s="48"/>
      <c r="AW281" s="51" t="str">
        <f>IFERROR(VLOOKUP(Book1345234[[#This Row],[Water Supply Yield Ranking]],'Data for Pull-down'!$M$4:$N$9,2,FALSE),"")</f>
        <v/>
      </c>
      <c r="AX281" s="100"/>
      <c r="AY281" s="52"/>
      <c r="AZ281" s="48"/>
      <c r="BA281" s="51" t="str">
        <f>IFERROR(VLOOKUP(Book1345234[[#This Row],[Social Vulnerability Ranking]],'Data for Pull-down'!$O$4:$P$9,2,FALSE),"")</f>
        <v/>
      </c>
      <c r="BB281" s="100"/>
      <c r="BC281" s="146"/>
      <c r="BD281" s="48"/>
      <c r="BE281" s="51" t="str">
        <f>IFERROR(VLOOKUP(Book1345234[[#This Row],[Nature-Based Solutions Ranking]],'Data for Pull-down'!$Q$4:$R$9,2,FALSE),"")</f>
        <v/>
      </c>
      <c r="BF281" s="100"/>
      <c r="BG281" s="52"/>
      <c r="BH281" s="48"/>
      <c r="BI281" s="51" t="str">
        <f>IFERROR(VLOOKUP(Book1345234[[#This Row],[Multiple Benefit Ranking]],'Data for Pull-down'!$S$4:$T$9,2,FALSE),"")</f>
        <v/>
      </c>
      <c r="BJ281" s="125"/>
      <c r="BK281" s="146"/>
      <c r="BL281" s="48"/>
      <c r="BM281" s="51" t="str">
        <f>IFERROR(VLOOKUP(Book1345234[[#This Row],[Operations and Maintenance Ranking]],'Data for Pull-down'!$U$4:$V$9,2,FALSE),"")</f>
        <v/>
      </c>
      <c r="BN281" s="100"/>
      <c r="BO281" s="48"/>
      <c r="BP281" s="51" t="str">
        <f>IFERROR(VLOOKUP(Book1345234[[#This Row],[Administrative, Regulatory and Other Obstacle Ranking]],'Data for Pull-down'!$W$4:$X$9,2,FALSE),"")</f>
        <v/>
      </c>
      <c r="BQ281" s="100"/>
      <c r="BR281" s="48"/>
      <c r="BS281" s="51" t="str">
        <f>IFERROR(VLOOKUP(Book1345234[[#This Row],[Environmental Benefit Ranking]],'Data for Pull-down'!$Y$4:$Z$9,2,FALSE),"")</f>
        <v/>
      </c>
      <c r="BT281" s="100"/>
      <c r="BU281" s="52"/>
      <c r="BV281" s="51" t="str">
        <f>IFERROR(VLOOKUP(Book1345234[[#This Row],[Environmental Impact Ranking]],'Data for Pull-down'!$AA$4:$AB$9,2,FALSE),"")</f>
        <v/>
      </c>
      <c r="BW281" s="117"/>
      <c r="BX281" s="123"/>
      <c r="BY281" s="48"/>
      <c r="BZ281" s="51" t="str">
        <f>IFERROR(VLOOKUP(Book1345234[[#This Row],[Mobility Ranking]],'Data for Pull-down'!$AC$4:$AD$9,2,FALSE),"")</f>
        <v/>
      </c>
      <c r="CA281" s="117"/>
      <c r="CB281" s="48"/>
      <c r="CC281" s="51" t="str">
        <f>IFERROR(VLOOKUP(Book1345234[[#This Row],[Regional Ranking]],'Data for Pull-down'!$AE$4:$AF$9,2,FALSE),"")</f>
        <v/>
      </c>
    </row>
    <row r="282" spans="1:81">
      <c r="A282" s="164"/>
      <c r="B282" s="142"/>
      <c r="C282" s="143">
        <f>Book1345234[[#This Row],[FMP]]*2</f>
        <v>0</v>
      </c>
      <c r="D282" s="43"/>
      <c r="E282" s="43"/>
      <c r="F282" s="52"/>
      <c r="G282" s="48"/>
      <c r="H282" s="48"/>
      <c r="I282" s="48"/>
      <c r="J282" s="48"/>
      <c r="K282" s="45" t="str">
        <f>IFERROR(Book1345234[[#This Row],[Project Cost]]/Book1345234[[#This Row],['# of Structures Removed from 1% Annual Chance FP]],"")</f>
        <v/>
      </c>
      <c r="L282" s="48"/>
      <c r="M282" s="48"/>
      <c r="N282" s="45"/>
      <c r="O282" s="156"/>
      <c r="P282" s="125"/>
      <c r="Q282" s="52"/>
      <c r="R282" s="48"/>
      <c r="S282" s="51" t="str">
        <f>IFERROR(VLOOKUP(Book1345234[[#This Row],[ Severity Ranking: Pre-Project Average Depth of Flooding (100-year)]],'Data for Pull-down'!$A$4:$B$9,2,FALSE),"")</f>
        <v/>
      </c>
      <c r="T282" s="100"/>
      <c r="U282" s="52"/>
      <c r="V282" s="52"/>
      <c r="W282" s="52"/>
      <c r="X282" s="48"/>
      <c r="Y282" s="51" t="str">
        <f>IFERROR(VLOOKUP(Book1345234[[#This Row],[Severity Ranking: Community Need (% Population)]],'Data for Pull-down'!$C$4:$D$9,2,FALSE),"")</f>
        <v/>
      </c>
      <c r="Z282" s="99"/>
      <c r="AA282" s="45"/>
      <c r="AB282" s="48"/>
      <c r="AC282" s="51" t="str">
        <f>IFERROR(VLOOKUP(Book1345234[[#This Row],[Flood Risk Reduction ]],'Data for Pull-down'!$E$4:$F$9,2,FALSE),"")</f>
        <v/>
      </c>
      <c r="AD282" s="99"/>
      <c r="AE282" s="118"/>
      <c r="AF282" s="52"/>
      <c r="AG282" s="52"/>
      <c r="AH282" s="48"/>
      <c r="AI282" s="51" t="str">
        <f>IFERROR(VLOOKUP(Book1345234[[#This Row],[Flood Damage Reduction]],'Data for Pull-down'!$G$4:$H$9,2,FALSE),"")</f>
        <v/>
      </c>
      <c r="AJ282" s="145"/>
      <c r="AK282" s="123"/>
      <c r="AL282" s="52"/>
      <c r="AM282" s="51" t="str">
        <f>IFERROR(VLOOKUP(Book1345234[[#This Row],[ Reduction in Critical Facilities Flood Risk]],'Data for Pull-down'!$I$5:$J$9,2,FALSE),"")</f>
        <v/>
      </c>
      <c r="AN282" s="100">
        <f>'Life and Safety Tabular Data'!L280</f>
        <v>0</v>
      </c>
      <c r="AO282" s="146"/>
      <c r="AP282" s="48"/>
      <c r="AQ282" s="51" t="str">
        <f>IFERROR(VLOOKUP(Book1345234[[#This Row],[Life and Safety Ranking (Injury/Loss of Life)]],'Data for Pull-down'!$K$4:$L$9,2,FALSE),"")</f>
        <v/>
      </c>
      <c r="AR282" s="100"/>
      <c r="AS282" s="146"/>
      <c r="AT282" s="146"/>
      <c r="AU282" s="146"/>
      <c r="AV282" s="48"/>
      <c r="AW282" s="51" t="str">
        <f>IFERROR(VLOOKUP(Book1345234[[#This Row],[Water Supply Yield Ranking]],'Data for Pull-down'!$M$4:$N$9,2,FALSE),"")</f>
        <v/>
      </c>
      <c r="AX282" s="100"/>
      <c r="AY282" s="52"/>
      <c r="AZ282" s="48"/>
      <c r="BA282" s="51" t="str">
        <f>IFERROR(VLOOKUP(Book1345234[[#This Row],[Social Vulnerability Ranking]],'Data for Pull-down'!$O$4:$P$9,2,FALSE),"")</f>
        <v/>
      </c>
      <c r="BB282" s="100"/>
      <c r="BC282" s="146"/>
      <c r="BD282" s="48"/>
      <c r="BE282" s="51" t="str">
        <f>IFERROR(VLOOKUP(Book1345234[[#This Row],[Nature-Based Solutions Ranking]],'Data for Pull-down'!$Q$4:$R$9,2,FALSE),"")</f>
        <v/>
      </c>
      <c r="BF282" s="100"/>
      <c r="BG282" s="52"/>
      <c r="BH282" s="48"/>
      <c r="BI282" s="51" t="str">
        <f>IFERROR(VLOOKUP(Book1345234[[#This Row],[Multiple Benefit Ranking]],'Data for Pull-down'!$S$4:$T$9,2,FALSE),"")</f>
        <v/>
      </c>
      <c r="BJ282" s="125"/>
      <c r="BK282" s="146"/>
      <c r="BL282" s="48"/>
      <c r="BM282" s="51" t="str">
        <f>IFERROR(VLOOKUP(Book1345234[[#This Row],[Operations and Maintenance Ranking]],'Data for Pull-down'!$U$4:$V$9,2,FALSE),"")</f>
        <v/>
      </c>
      <c r="BN282" s="100"/>
      <c r="BO282" s="48"/>
      <c r="BP282" s="51" t="str">
        <f>IFERROR(VLOOKUP(Book1345234[[#This Row],[Administrative, Regulatory and Other Obstacle Ranking]],'Data for Pull-down'!$W$4:$X$9,2,FALSE),"")</f>
        <v/>
      </c>
      <c r="BQ282" s="100"/>
      <c r="BR282" s="48"/>
      <c r="BS282" s="51" t="str">
        <f>IFERROR(VLOOKUP(Book1345234[[#This Row],[Environmental Benefit Ranking]],'Data for Pull-down'!$Y$4:$Z$9,2,FALSE),"")</f>
        <v/>
      </c>
      <c r="BT282" s="100"/>
      <c r="BU282" s="52"/>
      <c r="BV282" s="51" t="str">
        <f>IFERROR(VLOOKUP(Book1345234[[#This Row],[Environmental Impact Ranking]],'Data for Pull-down'!$AA$4:$AB$9,2,FALSE),"")</f>
        <v/>
      </c>
      <c r="BW282" s="117"/>
      <c r="BX282" s="123"/>
      <c r="BY282" s="48"/>
      <c r="BZ282" s="51" t="str">
        <f>IFERROR(VLOOKUP(Book1345234[[#This Row],[Mobility Ranking]],'Data for Pull-down'!$AC$4:$AD$9,2,FALSE),"")</f>
        <v/>
      </c>
      <c r="CA282" s="117"/>
      <c r="CB282" s="48"/>
      <c r="CC282" s="51" t="str">
        <f>IFERROR(VLOOKUP(Book1345234[[#This Row],[Regional Ranking]],'Data for Pull-down'!$AE$4:$AF$9,2,FALSE),"")</f>
        <v/>
      </c>
    </row>
    <row r="283" spans="1:81">
      <c r="A283" s="164"/>
      <c r="B283" s="142"/>
      <c r="C283" s="143">
        <f>Book1345234[[#This Row],[FMP]]*2</f>
        <v>0</v>
      </c>
      <c r="D283" s="43"/>
      <c r="E283" s="43"/>
      <c r="F283" s="52"/>
      <c r="G283" s="48"/>
      <c r="H283" s="48"/>
      <c r="I283" s="48"/>
      <c r="J283" s="48"/>
      <c r="K283" s="45" t="str">
        <f>IFERROR(Book1345234[[#This Row],[Project Cost]]/Book1345234[[#This Row],['# of Structures Removed from 1% Annual Chance FP]],"")</f>
        <v/>
      </c>
      <c r="L283" s="48"/>
      <c r="M283" s="48"/>
      <c r="N283" s="45"/>
      <c r="O283" s="156"/>
      <c r="P283" s="125"/>
      <c r="Q283" s="52"/>
      <c r="R283" s="48"/>
      <c r="S283" s="51" t="str">
        <f>IFERROR(VLOOKUP(Book1345234[[#This Row],[ Severity Ranking: Pre-Project Average Depth of Flooding (100-year)]],'Data for Pull-down'!$A$4:$B$9,2,FALSE),"")</f>
        <v/>
      </c>
      <c r="T283" s="100"/>
      <c r="U283" s="52"/>
      <c r="V283" s="52"/>
      <c r="W283" s="52"/>
      <c r="X283" s="48"/>
      <c r="Y283" s="51" t="str">
        <f>IFERROR(VLOOKUP(Book1345234[[#This Row],[Severity Ranking: Community Need (% Population)]],'Data for Pull-down'!$C$4:$D$9,2,FALSE),"")</f>
        <v/>
      </c>
      <c r="Z283" s="99"/>
      <c r="AA283" s="45"/>
      <c r="AB283" s="48"/>
      <c r="AC283" s="51" t="str">
        <f>IFERROR(VLOOKUP(Book1345234[[#This Row],[Flood Risk Reduction ]],'Data for Pull-down'!$E$4:$F$9,2,FALSE),"")</f>
        <v/>
      </c>
      <c r="AD283" s="99"/>
      <c r="AE283" s="118"/>
      <c r="AF283" s="52"/>
      <c r="AG283" s="52"/>
      <c r="AH283" s="48"/>
      <c r="AI283" s="51" t="str">
        <f>IFERROR(VLOOKUP(Book1345234[[#This Row],[Flood Damage Reduction]],'Data for Pull-down'!$G$4:$H$9,2,FALSE),"")</f>
        <v/>
      </c>
      <c r="AJ283" s="145"/>
      <c r="AK283" s="123"/>
      <c r="AL283" s="52"/>
      <c r="AM283" s="51" t="str">
        <f>IFERROR(VLOOKUP(Book1345234[[#This Row],[ Reduction in Critical Facilities Flood Risk]],'Data for Pull-down'!$I$5:$J$9,2,FALSE),"")</f>
        <v/>
      </c>
      <c r="AN283" s="100">
        <f>'Life and Safety Tabular Data'!L281</f>
        <v>0</v>
      </c>
      <c r="AO283" s="146"/>
      <c r="AP283" s="48"/>
      <c r="AQ283" s="51" t="str">
        <f>IFERROR(VLOOKUP(Book1345234[[#This Row],[Life and Safety Ranking (Injury/Loss of Life)]],'Data for Pull-down'!$K$4:$L$9,2,FALSE),"")</f>
        <v/>
      </c>
      <c r="AR283" s="100"/>
      <c r="AS283" s="146"/>
      <c r="AT283" s="146"/>
      <c r="AU283" s="146"/>
      <c r="AV283" s="48"/>
      <c r="AW283" s="51" t="str">
        <f>IFERROR(VLOOKUP(Book1345234[[#This Row],[Water Supply Yield Ranking]],'Data for Pull-down'!$M$4:$N$9,2,FALSE),"")</f>
        <v/>
      </c>
      <c r="AX283" s="100"/>
      <c r="AY283" s="52"/>
      <c r="AZ283" s="48"/>
      <c r="BA283" s="51" t="str">
        <f>IFERROR(VLOOKUP(Book1345234[[#This Row],[Social Vulnerability Ranking]],'Data for Pull-down'!$O$4:$P$9,2,FALSE),"")</f>
        <v/>
      </c>
      <c r="BB283" s="100"/>
      <c r="BC283" s="146"/>
      <c r="BD283" s="48"/>
      <c r="BE283" s="51" t="str">
        <f>IFERROR(VLOOKUP(Book1345234[[#This Row],[Nature-Based Solutions Ranking]],'Data for Pull-down'!$Q$4:$R$9,2,FALSE),"")</f>
        <v/>
      </c>
      <c r="BF283" s="100"/>
      <c r="BG283" s="52"/>
      <c r="BH283" s="48"/>
      <c r="BI283" s="51" t="str">
        <f>IFERROR(VLOOKUP(Book1345234[[#This Row],[Multiple Benefit Ranking]],'Data for Pull-down'!$S$4:$T$9,2,FALSE),"")</f>
        <v/>
      </c>
      <c r="BJ283" s="125"/>
      <c r="BK283" s="146"/>
      <c r="BL283" s="48"/>
      <c r="BM283" s="51" t="str">
        <f>IFERROR(VLOOKUP(Book1345234[[#This Row],[Operations and Maintenance Ranking]],'Data for Pull-down'!$U$4:$V$9,2,FALSE),"")</f>
        <v/>
      </c>
      <c r="BN283" s="100"/>
      <c r="BO283" s="48"/>
      <c r="BP283" s="51" t="str">
        <f>IFERROR(VLOOKUP(Book1345234[[#This Row],[Administrative, Regulatory and Other Obstacle Ranking]],'Data for Pull-down'!$W$4:$X$9,2,FALSE),"")</f>
        <v/>
      </c>
      <c r="BQ283" s="100"/>
      <c r="BR283" s="48"/>
      <c r="BS283" s="51" t="str">
        <f>IFERROR(VLOOKUP(Book1345234[[#This Row],[Environmental Benefit Ranking]],'Data for Pull-down'!$Y$4:$Z$9,2,FALSE),"")</f>
        <v/>
      </c>
      <c r="BT283" s="100"/>
      <c r="BU283" s="52"/>
      <c r="BV283" s="51" t="str">
        <f>IFERROR(VLOOKUP(Book1345234[[#This Row],[Environmental Impact Ranking]],'Data for Pull-down'!$AA$4:$AB$9,2,FALSE),"")</f>
        <v/>
      </c>
      <c r="BW283" s="117"/>
      <c r="BX283" s="123"/>
      <c r="BY283" s="48"/>
      <c r="BZ283" s="51" t="str">
        <f>IFERROR(VLOOKUP(Book1345234[[#This Row],[Mobility Ranking]],'Data for Pull-down'!$AC$4:$AD$9,2,FALSE),"")</f>
        <v/>
      </c>
      <c r="CA283" s="117"/>
      <c r="CB283" s="48"/>
      <c r="CC283" s="51" t="str">
        <f>IFERROR(VLOOKUP(Book1345234[[#This Row],[Regional Ranking]],'Data for Pull-down'!$AE$4:$AF$9,2,FALSE),"")</f>
        <v/>
      </c>
    </row>
    <row r="284" spans="1:81">
      <c r="A284" s="164"/>
      <c r="B284" s="142"/>
      <c r="C284" s="143">
        <f>Book1345234[[#This Row],[FMP]]*2</f>
        <v>0</v>
      </c>
      <c r="D284" s="43"/>
      <c r="E284" s="43"/>
      <c r="F284" s="52"/>
      <c r="G284" s="48"/>
      <c r="H284" s="48"/>
      <c r="I284" s="48"/>
      <c r="J284" s="48"/>
      <c r="K284" s="45" t="str">
        <f>IFERROR(Book1345234[[#This Row],[Project Cost]]/Book1345234[[#This Row],['# of Structures Removed from 1% Annual Chance FP]],"")</f>
        <v/>
      </c>
      <c r="L284" s="48"/>
      <c r="M284" s="48"/>
      <c r="N284" s="45"/>
      <c r="O284" s="156"/>
      <c r="P284" s="125"/>
      <c r="Q284" s="52"/>
      <c r="R284" s="48"/>
      <c r="S284" s="51" t="str">
        <f>IFERROR(VLOOKUP(Book1345234[[#This Row],[ Severity Ranking: Pre-Project Average Depth of Flooding (100-year)]],'Data for Pull-down'!$A$4:$B$9,2,FALSE),"")</f>
        <v/>
      </c>
      <c r="T284" s="100"/>
      <c r="U284" s="52"/>
      <c r="V284" s="52"/>
      <c r="W284" s="52"/>
      <c r="X284" s="48"/>
      <c r="Y284" s="51" t="str">
        <f>IFERROR(VLOOKUP(Book1345234[[#This Row],[Severity Ranking: Community Need (% Population)]],'Data for Pull-down'!$C$4:$D$9,2,FALSE),"")</f>
        <v/>
      </c>
      <c r="Z284" s="99"/>
      <c r="AA284" s="45"/>
      <c r="AB284" s="48"/>
      <c r="AC284" s="51" t="str">
        <f>IFERROR(VLOOKUP(Book1345234[[#This Row],[Flood Risk Reduction ]],'Data for Pull-down'!$E$4:$F$9,2,FALSE),"")</f>
        <v/>
      </c>
      <c r="AD284" s="99"/>
      <c r="AE284" s="118"/>
      <c r="AF284" s="52"/>
      <c r="AG284" s="52"/>
      <c r="AH284" s="48"/>
      <c r="AI284" s="51" t="str">
        <f>IFERROR(VLOOKUP(Book1345234[[#This Row],[Flood Damage Reduction]],'Data for Pull-down'!$G$4:$H$9,2,FALSE),"")</f>
        <v/>
      </c>
      <c r="AJ284" s="145"/>
      <c r="AK284" s="123"/>
      <c r="AL284" s="52"/>
      <c r="AM284" s="51" t="str">
        <f>IFERROR(VLOOKUP(Book1345234[[#This Row],[ Reduction in Critical Facilities Flood Risk]],'Data for Pull-down'!$I$5:$J$9,2,FALSE),"")</f>
        <v/>
      </c>
      <c r="AN284" s="100">
        <f>'Life and Safety Tabular Data'!L282</f>
        <v>0</v>
      </c>
      <c r="AO284" s="146"/>
      <c r="AP284" s="48"/>
      <c r="AQ284" s="51" t="str">
        <f>IFERROR(VLOOKUP(Book1345234[[#This Row],[Life and Safety Ranking (Injury/Loss of Life)]],'Data for Pull-down'!$K$4:$L$9,2,FALSE),"")</f>
        <v/>
      </c>
      <c r="AR284" s="100"/>
      <c r="AS284" s="146"/>
      <c r="AT284" s="146"/>
      <c r="AU284" s="146"/>
      <c r="AV284" s="48"/>
      <c r="AW284" s="51" t="str">
        <f>IFERROR(VLOOKUP(Book1345234[[#This Row],[Water Supply Yield Ranking]],'Data for Pull-down'!$M$4:$N$9,2,FALSE),"")</f>
        <v/>
      </c>
      <c r="AX284" s="100"/>
      <c r="AY284" s="52"/>
      <c r="AZ284" s="48"/>
      <c r="BA284" s="51" t="str">
        <f>IFERROR(VLOOKUP(Book1345234[[#This Row],[Social Vulnerability Ranking]],'Data for Pull-down'!$O$4:$P$9,2,FALSE),"")</f>
        <v/>
      </c>
      <c r="BB284" s="100"/>
      <c r="BC284" s="146"/>
      <c r="BD284" s="48"/>
      <c r="BE284" s="51" t="str">
        <f>IFERROR(VLOOKUP(Book1345234[[#This Row],[Nature-Based Solutions Ranking]],'Data for Pull-down'!$Q$4:$R$9,2,FALSE),"")</f>
        <v/>
      </c>
      <c r="BF284" s="100"/>
      <c r="BG284" s="52"/>
      <c r="BH284" s="48"/>
      <c r="BI284" s="51" t="str">
        <f>IFERROR(VLOOKUP(Book1345234[[#This Row],[Multiple Benefit Ranking]],'Data for Pull-down'!$S$4:$T$9,2,FALSE),"")</f>
        <v/>
      </c>
      <c r="BJ284" s="125"/>
      <c r="BK284" s="146"/>
      <c r="BL284" s="48"/>
      <c r="BM284" s="51" t="str">
        <f>IFERROR(VLOOKUP(Book1345234[[#This Row],[Operations and Maintenance Ranking]],'Data for Pull-down'!$U$4:$V$9,2,FALSE),"")</f>
        <v/>
      </c>
      <c r="BN284" s="100"/>
      <c r="BO284" s="48"/>
      <c r="BP284" s="51" t="str">
        <f>IFERROR(VLOOKUP(Book1345234[[#This Row],[Administrative, Regulatory and Other Obstacle Ranking]],'Data for Pull-down'!$W$4:$X$9,2,FALSE),"")</f>
        <v/>
      </c>
      <c r="BQ284" s="100"/>
      <c r="BR284" s="48"/>
      <c r="BS284" s="51" t="str">
        <f>IFERROR(VLOOKUP(Book1345234[[#This Row],[Environmental Benefit Ranking]],'Data for Pull-down'!$Y$4:$Z$9,2,FALSE),"")</f>
        <v/>
      </c>
      <c r="BT284" s="100"/>
      <c r="BU284" s="52"/>
      <c r="BV284" s="51" t="str">
        <f>IFERROR(VLOOKUP(Book1345234[[#This Row],[Environmental Impact Ranking]],'Data for Pull-down'!$AA$4:$AB$9,2,FALSE),"")</f>
        <v/>
      </c>
      <c r="BW284" s="117"/>
      <c r="BX284" s="123"/>
      <c r="BY284" s="48"/>
      <c r="BZ284" s="51" t="str">
        <f>IFERROR(VLOOKUP(Book1345234[[#This Row],[Mobility Ranking]],'Data for Pull-down'!$AC$4:$AD$9,2,FALSE),"")</f>
        <v/>
      </c>
      <c r="CA284" s="117"/>
      <c r="CB284" s="48"/>
      <c r="CC284" s="51" t="str">
        <f>IFERROR(VLOOKUP(Book1345234[[#This Row],[Regional Ranking]],'Data for Pull-down'!$AE$4:$AF$9,2,FALSE),"")</f>
        <v/>
      </c>
    </row>
    <row r="285" spans="1:81">
      <c r="A285" s="164"/>
      <c r="B285" s="142"/>
      <c r="C285" s="143">
        <f>Book1345234[[#This Row],[FMP]]*2</f>
        <v>0</v>
      </c>
      <c r="D285" s="43"/>
      <c r="E285" s="43"/>
      <c r="F285" s="52"/>
      <c r="G285" s="48"/>
      <c r="H285" s="48"/>
      <c r="I285" s="48"/>
      <c r="J285" s="48"/>
      <c r="K285" s="45" t="str">
        <f>IFERROR(Book1345234[[#This Row],[Project Cost]]/Book1345234[[#This Row],['# of Structures Removed from 1% Annual Chance FP]],"")</f>
        <v/>
      </c>
      <c r="L285" s="48"/>
      <c r="M285" s="48"/>
      <c r="N285" s="45"/>
      <c r="O285" s="156"/>
      <c r="P285" s="125"/>
      <c r="Q285" s="52"/>
      <c r="R285" s="48"/>
      <c r="S285" s="51" t="str">
        <f>IFERROR(VLOOKUP(Book1345234[[#This Row],[ Severity Ranking: Pre-Project Average Depth of Flooding (100-year)]],'Data for Pull-down'!$A$4:$B$9,2,FALSE),"")</f>
        <v/>
      </c>
      <c r="T285" s="100"/>
      <c r="U285" s="52"/>
      <c r="V285" s="52"/>
      <c r="W285" s="52"/>
      <c r="X285" s="48"/>
      <c r="Y285" s="51" t="str">
        <f>IFERROR(VLOOKUP(Book1345234[[#This Row],[Severity Ranking: Community Need (% Population)]],'Data for Pull-down'!$C$4:$D$9,2,FALSE),"")</f>
        <v/>
      </c>
      <c r="Z285" s="99"/>
      <c r="AA285" s="45"/>
      <c r="AB285" s="48"/>
      <c r="AC285" s="51" t="str">
        <f>IFERROR(VLOOKUP(Book1345234[[#This Row],[Flood Risk Reduction ]],'Data for Pull-down'!$E$4:$F$9,2,FALSE),"")</f>
        <v/>
      </c>
      <c r="AD285" s="99"/>
      <c r="AE285" s="118"/>
      <c r="AF285" s="52"/>
      <c r="AG285" s="52"/>
      <c r="AH285" s="48"/>
      <c r="AI285" s="51" t="str">
        <f>IFERROR(VLOOKUP(Book1345234[[#This Row],[Flood Damage Reduction]],'Data for Pull-down'!$G$4:$H$9,2,FALSE),"")</f>
        <v/>
      </c>
      <c r="AJ285" s="145"/>
      <c r="AK285" s="123"/>
      <c r="AL285" s="52"/>
      <c r="AM285" s="51" t="str">
        <f>IFERROR(VLOOKUP(Book1345234[[#This Row],[ Reduction in Critical Facilities Flood Risk]],'Data for Pull-down'!$I$5:$J$9,2,FALSE),"")</f>
        <v/>
      </c>
      <c r="AN285" s="100">
        <f>'Life and Safety Tabular Data'!L283</f>
        <v>0</v>
      </c>
      <c r="AO285" s="146"/>
      <c r="AP285" s="48"/>
      <c r="AQ285" s="51" t="str">
        <f>IFERROR(VLOOKUP(Book1345234[[#This Row],[Life and Safety Ranking (Injury/Loss of Life)]],'Data for Pull-down'!$K$4:$L$9,2,FALSE),"")</f>
        <v/>
      </c>
      <c r="AR285" s="100"/>
      <c r="AS285" s="146"/>
      <c r="AT285" s="146"/>
      <c r="AU285" s="146"/>
      <c r="AV285" s="48"/>
      <c r="AW285" s="51" t="str">
        <f>IFERROR(VLOOKUP(Book1345234[[#This Row],[Water Supply Yield Ranking]],'Data for Pull-down'!$M$4:$N$9,2,FALSE),"")</f>
        <v/>
      </c>
      <c r="AX285" s="100"/>
      <c r="AY285" s="52"/>
      <c r="AZ285" s="48"/>
      <c r="BA285" s="51" t="str">
        <f>IFERROR(VLOOKUP(Book1345234[[#This Row],[Social Vulnerability Ranking]],'Data for Pull-down'!$O$4:$P$9,2,FALSE),"")</f>
        <v/>
      </c>
      <c r="BB285" s="100"/>
      <c r="BC285" s="146"/>
      <c r="BD285" s="48"/>
      <c r="BE285" s="51" t="str">
        <f>IFERROR(VLOOKUP(Book1345234[[#This Row],[Nature-Based Solutions Ranking]],'Data for Pull-down'!$Q$4:$R$9,2,FALSE),"")</f>
        <v/>
      </c>
      <c r="BF285" s="100"/>
      <c r="BG285" s="52"/>
      <c r="BH285" s="48"/>
      <c r="BI285" s="51" t="str">
        <f>IFERROR(VLOOKUP(Book1345234[[#This Row],[Multiple Benefit Ranking]],'Data for Pull-down'!$S$4:$T$9,2,FALSE),"")</f>
        <v/>
      </c>
      <c r="BJ285" s="125"/>
      <c r="BK285" s="146"/>
      <c r="BL285" s="48"/>
      <c r="BM285" s="51" t="str">
        <f>IFERROR(VLOOKUP(Book1345234[[#This Row],[Operations and Maintenance Ranking]],'Data for Pull-down'!$U$4:$V$9,2,FALSE),"")</f>
        <v/>
      </c>
      <c r="BN285" s="100"/>
      <c r="BO285" s="48"/>
      <c r="BP285" s="51" t="str">
        <f>IFERROR(VLOOKUP(Book1345234[[#This Row],[Administrative, Regulatory and Other Obstacle Ranking]],'Data for Pull-down'!$W$4:$X$9,2,FALSE),"")</f>
        <v/>
      </c>
      <c r="BQ285" s="100"/>
      <c r="BR285" s="48"/>
      <c r="BS285" s="51" t="str">
        <f>IFERROR(VLOOKUP(Book1345234[[#This Row],[Environmental Benefit Ranking]],'Data for Pull-down'!$Y$4:$Z$9,2,FALSE),"")</f>
        <v/>
      </c>
      <c r="BT285" s="100"/>
      <c r="BU285" s="52"/>
      <c r="BV285" s="51" t="str">
        <f>IFERROR(VLOOKUP(Book1345234[[#This Row],[Environmental Impact Ranking]],'Data for Pull-down'!$AA$4:$AB$9,2,FALSE),"")</f>
        <v/>
      </c>
      <c r="BW285" s="117"/>
      <c r="BX285" s="123"/>
      <c r="BY285" s="48"/>
      <c r="BZ285" s="51" t="str">
        <f>IFERROR(VLOOKUP(Book1345234[[#This Row],[Mobility Ranking]],'Data for Pull-down'!$AC$4:$AD$9,2,FALSE),"")</f>
        <v/>
      </c>
      <c r="CA285" s="117"/>
      <c r="CB285" s="48"/>
      <c r="CC285" s="51" t="str">
        <f>IFERROR(VLOOKUP(Book1345234[[#This Row],[Regional Ranking]],'Data for Pull-down'!$AE$4:$AF$9,2,FALSE),"")</f>
        <v/>
      </c>
    </row>
    <row r="286" spans="1:81">
      <c r="A286" s="164"/>
      <c r="B286" s="142"/>
      <c r="C286" s="143">
        <f>Book1345234[[#This Row],[FMP]]*2</f>
        <v>0</v>
      </c>
      <c r="D286" s="43"/>
      <c r="E286" s="43"/>
      <c r="F286" s="52"/>
      <c r="G286" s="48"/>
      <c r="H286" s="48"/>
      <c r="I286" s="48"/>
      <c r="J286" s="48"/>
      <c r="K286" s="45" t="str">
        <f>IFERROR(Book1345234[[#This Row],[Project Cost]]/Book1345234[[#This Row],['# of Structures Removed from 1% Annual Chance FP]],"")</f>
        <v/>
      </c>
      <c r="L286" s="48"/>
      <c r="M286" s="48"/>
      <c r="N286" s="45"/>
      <c r="O286" s="156"/>
      <c r="P286" s="125"/>
      <c r="Q286" s="52"/>
      <c r="R286" s="48"/>
      <c r="S286" s="51" t="str">
        <f>IFERROR(VLOOKUP(Book1345234[[#This Row],[ Severity Ranking: Pre-Project Average Depth of Flooding (100-year)]],'Data for Pull-down'!$A$4:$B$9,2,FALSE),"")</f>
        <v/>
      </c>
      <c r="T286" s="100"/>
      <c r="U286" s="52"/>
      <c r="V286" s="52"/>
      <c r="W286" s="52"/>
      <c r="X286" s="48"/>
      <c r="Y286" s="51" t="str">
        <f>IFERROR(VLOOKUP(Book1345234[[#This Row],[Severity Ranking: Community Need (% Population)]],'Data for Pull-down'!$C$4:$D$9,2,FALSE),"")</f>
        <v/>
      </c>
      <c r="Z286" s="99"/>
      <c r="AA286" s="45"/>
      <c r="AB286" s="48"/>
      <c r="AC286" s="51" t="str">
        <f>IFERROR(VLOOKUP(Book1345234[[#This Row],[Flood Risk Reduction ]],'Data for Pull-down'!$E$4:$F$9,2,FALSE),"")</f>
        <v/>
      </c>
      <c r="AD286" s="99"/>
      <c r="AE286" s="118"/>
      <c r="AF286" s="52"/>
      <c r="AG286" s="52"/>
      <c r="AH286" s="48"/>
      <c r="AI286" s="51" t="str">
        <f>IFERROR(VLOOKUP(Book1345234[[#This Row],[Flood Damage Reduction]],'Data for Pull-down'!$G$4:$H$9,2,FALSE),"")</f>
        <v/>
      </c>
      <c r="AJ286" s="145"/>
      <c r="AK286" s="123"/>
      <c r="AL286" s="52"/>
      <c r="AM286" s="51" t="str">
        <f>IFERROR(VLOOKUP(Book1345234[[#This Row],[ Reduction in Critical Facilities Flood Risk]],'Data for Pull-down'!$I$5:$J$9,2,FALSE),"")</f>
        <v/>
      </c>
      <c r="AN286" s="100">
        <f>'Life and Safety Tabular Data'!L284</f>
        <v>0</v>
      </c>
      <c r="AO286" s="146"/>
      <c r="AP286" s="48"/>
      <c r="AQ286" s="51" t="str">
        <f>IFERROR(VLOOKUP(Book1345234[[#This Row],[Life and Safety Ranking (Injury/Loss of Life)]],'Data for Pull-down'!$K$4:$L$9,2,FALSE),"")</f>
        <v/>
      </c>
      <c r="AR286" s="100"/>
      <c r="AS286" s="146"/>
      <c r="AT286" s="146"/>
      <c r="AU286" s="146"/>
      <c r="AV286" s="48"/>
      <c r="AW286" s="51" t="str">
        <f>IFERROR(VLOOKUP(Book1345234[[#This Row],[Water Supply Yield Ranking]],'Data for Pull-down'!$M$4:$N$9,2,FALSE),"")</f>
        <v/>
      </c>
      <c r="AX286" s="100"/>
      <c r="AY286" s="52"/>
      <c r="AZ286" s="48"/>
      <c r="BA286" s="51" t="str">
        <f>IFERROR(VLOOKUP(Book1345234[[#This Row],[Social Vulnerability Ranking]],'Data for Pull-down'!$O$4:$P$9,2,FALSE),"")</f>
        <v/>
      </c>
      <c r="BB286" s="100"/>
      <c r="BC286" s="146"/>
      <c r="BD286" s="48"/>
      <c r="BE286" s="51" t="str">
        <f>IFERROR(VLOOKUP(Book1345234[[#This Row],[Nature-Based Solutions Ranking]],'Data for Pull-down'!$Q$4:$R$9,2,FALSE),"")</f>
        <v/>
      </c>
      <c r="BF286" s="100"/>
      <c r="BG286" s="52"/>
      <c r="BH286" s="48"/>
      <c r="BI286" s="51" t="str">
        <f>IFERROR(VLOOKUP(Book1345234[[#This Row],[Multiple Benefit Ranking]],'Data for Pull-down'!$S$4:$T$9,2,FALSE),"")</f>
        <v/>
      </c>
      <c r="BJ286" s="125"/>
      <c r="BK286" s="146"/>
      <c r="BL286" s="48"/>
      <c r="BM286" s="51" t="str">
        <f>IFERROR(VLOOKUP(Book1345234[[#This Row],[Operations and Maintenance Ranking]],'Data for Pull-down'!$U$4:$V$9,2,FALSE),"")</f>
        <v/>
      </c>
      <c r="BN286" s="100"/>
      <c r="BO286" s="48"/>
      <c r="BP286" s="51" t="str">
        <f>IFERROR(VLOOKUP(Book1345234[[#This Row],[Administrative, Regulatory and Other Obstacle Ranking]],'Data for Pull-down'!$W$4:$X$9,2,FALSE),"")</f>
        <v/>
      </c>
      <c r="BQ286" s="100"/>
      <c r="BR286" s="48"/>
      <c r="BS286" s="51" t="str">
        <f>IFERROR(VLOOKUP(Book1345234[[#This Row],[Environmental Benefit Ranking]],'Data for Pull-down'!$Y$4:$Z$9,2,FALSE),"")</f>
        <v/>
      </c>
      <c r="BT286" s="100"/>
      <c r="BU286" s="52"/>
      <c r="BV286" s="51" t="str">
        <f>IFERROR(VLOOKUP(Book1345234[[#This Row],[Environmental Impact Ranking]],'Data for Pull-down'!$AA$4:$AB$9,2,FALSE),"")</f>
        <v/>
      </c>
      <c r="BW286" s="117"/>
      <c r="BX286" s="123"/>
      <c r="BY286" s="48"/>
      <c r="BZ286" s="51" t="str">
        <f>IFERROR(VLOOKUP(Book1345234[[#This Row],[Mobility Ranking]],'Data for Pull-down'!$AC$4:$AD$9,2,FALSE),"")</f>
        <v/>
      </c>
      <c r="CA286" s="117"/>
      <c r="CB286" s="48"/>
      <c r="CC286" s="51" t="str">
        <f>IFERROR(VLOOKUP(Book1345234[[#This Row],[Regional Ranking]],'Data for Pull-down'!$AE$4:$AF$9,2,FALSE),"")</f>
        <v/>
      </c>
    </row>
    <row r="287" spans="1:81">
      <c r="A287" s="164"/>
      <c r="B287" s="142"/>
      <c r="C287" s="143">
        <f>Book1345234[[#This Row],[FMP]]*2</f>
        <v>0</v>
      </c>
      <c r="D287" s="43"/>
      <c r="E287" s="43"/>
      <c r="F287" s="52"/>
      <c r="G287" s="48"/>
      <c r="H287" s="48"/>
      <c r="I287" s="48"/>
      <c r="J287" s="48"/>
      <c r="K287" s="45" t="str">
        <f>IFERROR(Book1345234[[#This Row],[Project Cost]]/Book1345234[[#This Row],['# of Structures Removed from 1% Annual Chance FP]],"")</f>
        <v/>
      </c>
      <c r="L287" s="48"/>
      <c r="M287" s="48"/>
      <c r="N287" s="45"/>
      <c r="O287" s="156"/>
      <c r="P287" s="125"/>
      <c r="Q287" s="52"/>
      <c r="R287" s="48"/>
      <c r="S287" s="51" t="str">
        <f>IFERROR(VLOOKUP(Book1345234[[#This Row],[ Severity Ranking: Pre-Project Average Depth of Flooding (100-year)]],'Data for Pull-down'!$A$4:$B$9,2,FALSE),"")</f>
        <v/>
      </c>
      <c r="T287" s="100"/>
      <c r="U287" s="52"/>
      <c r="V287" s="52"/>
      <c r="W287" s="52"/>
      <c r="X287" s="48"/>
      <c r="Y287" s="51" t="str">
        <f>IFERROR(VLOOKUP(Book1345234[[#This Row],[Severity Ranking: Community Need (% Population)]],'Data for Pull-down'!$C$4:$D$9,2,FALSE),"")</f>
        <v/>
      </c>
      <c r="Z287" s="99"/>
      <c r="AA287" s="45"/>
      <c r="AB287" s="48"/>
      <c r="AC287" s="51" t="str">
        <f>IFERROR(VLOOKUP(Book1345234[[#This Row],[Flood Risk Reduction ]],'Data for Pull-down'!$E$4:$F$9,2,FALSE),"")</f>
        <v/>
      </c>
      <c r="AD287" s="99"/>
      <c r="AE287" s="118"/>
      <c r="AF287" s="52"/>
      <c r="AG287" s="52"/>
      <c r="AH287" s="48"/>
      <c r="AI287" s="51" t="str">
        <f>IFERROR(VLOOKUP(Book1345234[[#This Row],[Flood Damage Reduction]],'Data for Pull-down'!$G$4:$H$9,2,FALSE),"")</f>
        <v/>
      </c>
      <c r="AJ287" s="145"/>
      <c r="AK287" s="123"/>
      <c r="AL287" s="52"/>
      <c r="AM287" s="51" t="str">
        <f>IFERROR(VLOOKUP(Book1345234[[#This Row],[ Reduction in Critical Facilities Flood Risk]],'Data for Pull-down'!$I$5:$J$9,2,FALSE),"")</f>
        <v/>
      </c>
      <c r="AN287" s="100">
        <f>'Life and Safety Tabular Data'!L285</f>
        <v>0</v>
      </c>
      <c r="AO287" s="146"/>
      <c r="AP287" s="48"/>
      <c r="AQ287" s="51" t="str">
        <f>IFERROR(VLOOKUP(Book1345234[[#This Row],[Life and Safety Ranking (Injury/Loss of Life)]],'Data for Pull-down'!$K$4:$L$9,2,FALSE),"")</f>
        <v/>
      </c>
      <c r="AR287" s="100"/>
      <c r="AS287" s="146"/>
      <c r="AT287" s="146"/>
      <c r="AU287" s="146"/>
      <c r="AV287" s="48"/>
      <c r="AW287" s="51" t="str">
        <f>IFERROR(VLOOKUP(Book1345234[[#This Row],[Water Supply Yield Ranking]],'Data for Pull-down'!$M$4:$N$9,2,FALSE),"")</f>
        <v/>
      </c>
      <c r="AX287" s="100"/>
      <c r="AY287" s="52"/>
      <c r="AZ287" s="48"/>
      <c r="BA287" s="51" t="str">
        <f>IFERROR(VLOOKUP(Book1345234[[#This Row],[Social Vulnerability Ranking]],'Data for Pull-down'!$O$4:$P$9,2,FALSE),"")</f>
        <v/>
      </c>
      <c r="BB287" s="100"/>
      <c r="BC287" s="146"/>
      <c r="BD287" s="48"/>
      <c r="BE287" s="51" t="str">
        <f>IFERROR(VLOOKUP(Book1345234[[#This Row],[Nature-Based Solutions Ranking]],'Data for Pull-down'!$Q$4:$R$9,2,FALSE),"")</f>
        <v/>
      </c>
      <c r="BF287" s="100"/>
      <c r="BG287" s="52"/>
      <c r="BH287" s="48"/>
      <c r="BI287" s="51" t="str">
        <f>IFERROR(VLOOKUP(Book1345234[[#This Row],[Multiple Benefit Ranking]],'Data for Pull-down'!$S$4:$T$9,2,FALSE),"")</f>
        <v/>
      </c>
      <c r="BJ287" s="125"/>
      <c r="BK287" s="146"/>
      <c r="BL287" s="48"/>
      <c r="BM287" s="51" t="str">
        <f>IFERROR(VLOOKUP(Book1345234[[#This Row],[Operations and Maintenance Ranking]],'Data for Pull-down'!$U$4:$V$9,2,FALSE),"")</f>
        <v/>
      </c>
      <c r="BN287" s="100"/>
      <c r="BO287" s="48"/>
      <c r="BP287" s="51" t="str">
        <f>IFERROR(VLOOKUP(Book1345234[[#This Row],[Administrative, Regulatory and Other Obstacle Ranking]],'Data for Pull-down'!$W$4:$X$9,2,FALSE),"")</f>
        <v/>
      </c>
      <c r="BQ287" s="100"/>
      <c r="BR287" s="48"/>
      <c r="BS287" s="51" t="str">
        <f>IFERROR(VLOOKUP(Book1345234[[#This Row],[Environmental Benefit Ranking]],'Data for Pull-down'!$Y$4:$Z$9,2,FALSE),"")</f>
        <v/>
      </c>
      <c r="BT287" s="100"/>
      <c r="BU287" s="52"/>
      <c r="BV287" s="51" t="str">
        <f>IFERROR(VLOOKUP(Book1345234[[#This Row],[Environmental Impact Ranking]],'Data for Pull-down'!$AA$4:$AB$9,2,FALSE),"")</f>
        <v/>
      </c>
      <c r="BW287" s="117"/>
      <c r="BX287" s="123"/>
      <c r="BY287" s="48"/>
      <c r="BZ287" s="51" t="str">
        <f>IFERROR(VLOOKUP(Book1345234[[#This Row],[Mobility Ranking]],'Data for Pull-down'!$AC$4:$AD$9,2,FALSE),"")</f>
        <v/>
      </c>
      <c r="CA287" s="117"/>
      <c r="CB287" s="48"/>
      <c r="CC287" s="51" t="str">
        <f>IFERROR(VLOOKUP(Book1345234[[#This Row],[Regional Ranking]],'Data for Pull-down'!$AE$4:$AF$9,2,FALSE),"")</f>
        <v/>
      </c>
    </row>
    <row r="288" spans="1:81">
      <c r="A288" s="164"/>
      <c r="B288" s="142"/>
      <c r="C288" s="143">
        <f>Book1345234[[#This Row],[FMP]]*2</f>
        <v>0</v>
      </c>
      <c r="D288" s="43"/>
      <c r="E288" s="43"/>
      <c r="F288" s="52"/>
      <c r="G288" s="48"/>
      <c r="H288" s="48"/>
      <c r="I288" s="48"/>
      <c r="J288" s="48"/>
      <c r="K288" s="45" t="str">
        <f>IFERROR(Book1345234[[#This Row],[Project Cost]]/Book1345234[[#This Row],['# of Structures Removed from 1% Annual Chance FP]],"")</f>
        <v/>
      </c>
      <c r="L288" s="48"/>
      <c r="M288" s="48"/>
      <c r="N288" s="45"/>
      <c r="O288" s="156"/>
      <c r="P288" s="125"/>
      <c r="Q288" s="52"/>
      <c r="R288" s="48"/>
      <c r="S288" s="51" t="str">
        <f>IFERROR(VLOOKUP(Book1345234[[#This Row],[ Severity Ranking: Pre-Project Average Depth of Flooding (100-year)]],'Data for Pull-down'!$A$4:$B$9,2,FALSE),"")</f>
        <v/>
      </c>
      <c r="T288" s="100"/>
      <c r="U288" s="52"/>
      <c r="V288" s="52"/>
      <c r="W288" s="52"/>
      <c r="X288" s="48"/>
      <c r="Y288" s="51" t="str">
        <f>IFERROR(VLOOKUP(Book1345234[[#This Row],[Severity Ranking: Community Need (% Population)]],'Data for Pull-down'!$C$4:$D$9,2,FALSE),"")</f>
        <v/>
      </c>
      <c r="Z288" s="99"/>
      <c r="AA288" s="45"/>
      <c r="AB288" s="48"/>
      <c r="AC288" s="51" t="str">
        <f>IFERROR(VLOOKUP(Book1345234[[#This Row],[Flood Risk Reduction ]],'Data for Pull-down'!$E$4:$F$9,2,FALSE),"")</f>
        <v/>
      </c>
      <c r="AD288" s="99"/>
      <c r="AE288" s="118"/>
      <c r="AF288" s="52"/>
      <c r="AG288" s="52"/>
      <c r="AH288" s="48"/>
      <c r="AI288" s="51" t="str">
        <f>IFERROR(VLOOKUP(Book1345234[[#This Row],[Flood Damage Reduction]],'Data for Pull-down'!$G$4:$H$9,2,FALSE),"")</f>
        <v/>
      </c>
      <c r="AJ288" s="145"/>
      <c r="AK288" s="123"/>
      <c r="AL288" s="52"/>
      <c r="AM288" s="51" t="str">
        <f>IFERROR(VLOOKUP(Book1345234[[#This Row],[ Reduction in Critical Facilities Flood Risk]],'Data for Pull-down'!$I$5:$J$9,2,FALSE),"")</f>
        <v/>
      </c>
      <c r="AN288" s="100">
        <f>'Life and Safety Tabular Data'!L286</f>
        <v>0</v>
      </c>
      <c r="AO288" s="146"/>
      <c r="AP288" s="48"/>
      <c r="AQ288" s="51" t="str">
        <f>IFERROR(VLOOKUP(Book1345234[[#This Row],[Life and Safety Ranking (Injury/Loss of Life)]],'Data for Pull-down'!$K$4:$L$9,2,FALSE),"")</f>
        <v/>
      </c>
      <c r="AR288" s="100"/>
      <c r="AS288" s="146"/>
      <c r="AT288" s="146"/>
      <c r="AU288" s="146"/>
      <c r="AV288" s="48"/>
      <c r="AW288" s="51" t="str">
        <f>IFERROR(VLOOKUP(Book1345234[[#This Row],[Water Supply Yield Ranking]],'Data for Pull-down'!$M$4:$N$9,2,FALSE),"")</f>
        <v/>
      </c>
      <c r="AX288" s="100"/>
      <c r="AY288" s="52"/>
      <c r="AZ288" s="48"/>
      <c r="BA288" s="51" t="str">
        <f>IFERROR(VLOOKUP(Book1345234[[#This Row],[Social Vulnerability Ranking]],'Data for Pull-down'!$O$4:$P$9,2,FALSE),"")</f>
        <v/>
      </c>
      <c r="BB288" s="100"/>
      <c r="BC288" s="146"/>
      <c r="BD288" s="48"/>
      <c r="BE288" s="51" t="str">
        <f>IFERROR(VLOOKUP(Book1345234[[#This Row],[Nature-Based Solutions Ranking]],'Data for Pull-down'!$Q$4:$R$9,2,FALSE),"")</f>
        <v/>
      </c>
      <c r="BF288" s="100"/>
      <c r="BG288" s="52"/>
      <c r="BH288" s="48"/>
      <c r="BI288" s="51" t="str">
        <f>IFERROR(VLOOKUP(Book1345234[[#This Row],[Multiple Benefit Ranking]],'Data for Pull-down'!$S$4:$T$9,2,FALSE),"")</f>
        <v/>
      </c>
      <c r="BJ288" s="125"/>
      <c r="BK288" s="146"/>
      <c r="BL288" s="48"/>
      <c r="BM288" s="51" t="str">
        <f>IFERROR(VLOOKUP(Book1345234[[#This Row],[Operations and Maintenance Ranking]],'Data for Pull-down'!$U$4:$V$9,2,FALSE),"")</f>
        <v/>
      </c>
      <c r="BN288" s="100"/>
      <c r="BO288" s="48"/>
      <c r="BP288" s="51" t="str">
        <f>IFERROR(VLOOKUP(Book1345234[[#This Row],[Administrative, Regulatory and Other Obstacle Ranking]],'Data for Pull-down'!$W$4:$X$9,2,FALSE),"")</f>
        <v/>
      </c>
      <c r="BQ288" s="100"/>
      <c r="BR288" s="48"/>
      <c r="BS288" s="51" t="str">
        <f>IFERROR(VLOOKUP(Book1345234[[#This Row],[Environmental Benefit Ranking]],'Data for Pull-down'!$Y$4:$Z$9,2,FALSE),"")</f>
        <v/>
      </c>
      <c r="BT288" s="100"/>
      <c r="BU288" s="52"/>
      <c r="BV288" s="51" t="str">
        <f>IFERROR(VLOOKUP(Book1345234[[#This Row],[Environmental Impact Ranking]],'Data for Pull-down'!$AA$4:$AB$9,2,FALSE),"")</f>
        <v/>
      </c>
      <c r="BW288" s="117"/>
      <c r="BX288" s="123"/>
      <c r="BY288" s="48"/>
      <c r="BZ288" s="51" t="str">
        <f>IFERROR(VLOOKUP(Book1345234[[#This Row],[Mobility Ranking]],'Data for Pull-down'!$AC$4:$AD$9,2,FALSE),"")</f>
        <v/>
      </c>
      <c r="CA288" s="117"/>
      <c r="CB288" s="48"/>
      <c r="CC288" s="51" t="str">
        <f>IFERROR(VLOOKUP(Book1345234[[#This Row],[Regional Ranking]],'Data for Pull-down'!$AE$4:$AF$9,2,FALSE),"")</f>
        <v/>
      </c>
    </row>
    <row r="289" spans="1:81">
      <c r="A289" s="164"/>
      <c r="B289" s="142"/>
      <c r="C289" s="143">
        <f>Book1345234[[#This Row],[FMP]]*2</f>
        <v>0</v>
      </c>
      <c r="D289" s="43"/>
      <c r="E289" s="43"/>
      <c r="F289" s="52"/>
      <c r="G289" s="48"/>
      <c r="H289" s="48"/>
      <c r="I289" s="48"/>
      <c r="J289" s="48"/>
      <c r="K289" s="45" t="str">
        <f>IFERROR(Book1345234[[#This Row],[Project Cost]]/Book1345234[[#This Row],['# of Structures Removed from 1% Annual Chance FP]],"")</f>
        <v/>
      </c>
      <c r="L289" s="48"/>
      <c r="M289" s="48"/>
      <c r="N289" s="45"/>
      <c r="O289" s="156"/>
      <c r="P289" s="125"/>
      <c r="Q289" s="52"/>
      <c r="R289" s="48"/>
      <c r="S289" s="51" t="str">
        <f>IFERROR(VLOOKUP(Book1345234[[#This Row],[ Severity Ranking: Pre-Project Average Depth of Flooding (100-year)]],'Data for Pull-down'!$A$4:$B$9,2,FALSE),"")</f>
        <v/>
      </c>
      <c r="T289" s="100"/>
      <c r="U289" s="52"/>
      <c r="V289" s="52"/>
      <c r="W289" s="52"/>
      <c r="X289" s="48"/>
      <c r="Y289" s="51" t="str">
        <f>IFERROR(VLOOKUP(Book1345234[[#This Row],[Severity Ranking: Community Need (% Population)]],'Data for Pull-down'!$C$4:$D$9,2,FALSE),"")</f>
        <v/>
      </c>
      <c r="Z289" s="99"/>
      <c r="AA289" s="45"/>
      <c r="AB289" s="48"/>
      <c r="AC289" s="51" t="str">
        <f>IFERROR(VLOOKUP(Book1345234[[#This Row],[Flood Risk Reduction ]],'Data for Pull-down'!$E$4:$F$9,2,FALSE),"")</f>
        <v/>
      </c>
      <c r="AD289" s="99"/>
      <c r="AE289" s="118"/>
      <c r="AF289" s="52"/>
      <c r="AG289" s="52"/>
      <c r="AH289" s="48"/>
      <c r="AI289" s="51" t="str">
        <f>IFERROR(VLOOKUP(Book1345234[[#This Row],[Flood Damage Reduction]],'Data for Pull-down'!$G$4:$H$9,2,FALSE),"")</f>
        <v/>
      </c>
      <c r="AJ289" s="145"/>
      <c r="AK289" s="123"/>
      <c r="AL289" s="52"/>
      <c r="AM289" s="51" t="str">
        <f>IFERROR(VLOOKUP(Book1345234[[#This Row],[ Reduction in Critical Facilities Flood Risk]],'Data for Pull-down'!$I$5:$J$9,2,FALSE),"")</f>
        <v/>
      </c>
      <c r="AN289" s="100">
        <f>'Life and Safety Tabular Data'!L287</f>
        <v>0</v>
      </c>
      <c r="AO289" s="146"/>
      <c r="AP289" s="48"/>
      <c r="AQ289" s="51" t="str">
        <f>IFERROR(VLOOKUP(Book1345234[[#This Row],[Life and Safety Ranking (Injury/Loss of Life)]],'Data for Pull-down'!$K$4:$L$9,2,FALSE),"")</f>
        <v/>
      </c>
      <c r="AR289" s="100"/>
      <c r="AS289" s="146"/>
      <c r="AT289" s="146"/>
      <c r="AU289" s="146"/>
      <c r="AV289" s="48"/>
      <c r="AW289" s="51" t="str">
        <f>IFERROR(VLOOKUP(Book1345234[[#This Row],[Water Supply Yield Ranking]],'Data for Pull-down'!$M$4:$N$9,2,FALSE),"")</f>
        <v/>
      </c>
      <c r="AX289" s="100"/>
      <c r="AY289" s="52"/>
      <c r="AZ289" s="48"/>
      <c r="BA289" s="51" t="str">
        <f>IFERROR(VLOOKUP(Book1345234[[#This Row],[Social Vulnerability Ranking]],'Data for Pull-down'!$O$4:$P$9,2,FALSE),"")</f>
        <v/>
      </c>
      <c r="BB289" s="100"/>
      <c r="BC289" s="146"/>
      <c r="BD289" s="48"/>
      <c r="BE289" s="51" t="str">
        <f>IFERROR(VLOOKUP(Book1345234[[#This Row],[Nature-Based Solutions Ranking]],'Data for Pull-down'!$Q$4:$R$9,2,FALSE),"")</f>
        <v/>
      </c>
      <c r="BF289" s="100"/>
      <c r="BG289" s="52"/>
      <c r="BH289" s="48"/>
      <c r="BI289" s="51" t="str">
        <f>IFERROR(VLOOKUP(Book1345234[[#This Row],[Multiple Benefit Ranking]],'Data for Pull-down'!$S$4:$T$9,2,FALSE),"")</f>
        <v/>
      </c>
      <c r="BJ289" s="125"/>
      <c r="BK289" s="146"/>
      <c r="BL289" s="48"/>
      <c r="BM289" s="51" t="str">
        <f>IFERROR(VLOOKUP(Book1345234[[#This Row],[Operations and Maintenance Ranking]],'Data for Pull-down'!$U$4:$V$9,2,FALSE),"")</f>
        <v/>
      </c>
      <c r="BN289" s="100"/>
      <c r="BO289" s="48"/>
      <c r="BP289" s="51" t="str">
        <f>IFERROR(VLOOKUP(Book1345234[[#This Row],[Administrative, Regulatory and Other Obstacle Ranking]],'Data for Pull-down'!$W$4:$X$9,2,FALSE),"")</f>
        <v/>
      </c>
      <c r="BQ289" s="100"/>
      <c r="BR289" s="48"/>
      <c r="BS289" s="51" t="str">
        <f>IFERROR(VLOOKUP(Book1345234[[#This Row],[Environmental Benefit Ranking]],'Data for Pull-down'!$Y$4:$Z$9,2,FALSE),"")</f>
        <v/>
      </c>
      <c r="BT289" s="100"/>
      <c r="BU289" s="52"/>
      <c r="BV289" s="51" t="str">
        <f>IFERROR(VLOOKUP(Book1345234[[#This Row],[Environmental Impact Ranking]],'Data for Pull-down'!$AA$4:$AB$9,2,FALSE),"")</f>
        <v/>
      </c>
      <c r="BW289" s="117"/>
      <c r="BX289" s="123"/>
      <c r="BY289" s="48"/>
      <c r="BZ289" s="51" t="str">
        <f>IFERROR(VLOOKUP(Book1345234[[#This Row],[Mobility Ranking]],'Data for Pull-down'!$AC$4:$AD$9,2,FALSE),"")</f>
        <v/>
      </c>
      <c r="CA289" s="117"/>
      <c r="CB289" s="48"/>
      <c r="CC289" s="51" t="str">
        <f>IFERROR(VLOOKUP(Book1345234[[#This Row],[Regional Ranking]],'Data for Pull-down'!$AE$4:$AF$9,2,FALSE),"")</f>
        <v/>
      </c>
    </row>
    <row r="290" spans="1:81">
      <c r="A290" s="164"/>
      <c r="B290" s="142"/>
      <c r="C290" s="143">
        <f>Book1345234[[#This Row],[FMP]]*2</f>
        <v>0</v>
      </c>
      <c r="D290" s="43"/>
      <c r="E290" s="43"/>
      <c r="F290" s="52"/>
      <c r="G290" s="48"/>
      <c r="H290" s="48"/>
      <c r="I290" s="48"/>
      <c r="J290" s="48"/>
      <c r="K290" s="45" t="str">
        <f>IFERROR(Book1345234[[#This Row],[Project Cost]]/Book1345234[[#This Row],['# of Structures Removed from 1% Annual Chance FP]],"")</f>
        <v/>
      </c>
      <c r="L290" s="48"/>
      <c r="M290" s="48"/>
      <c r="N290" s="45"/>
      <c r="O290" s="156"/>
      <c r="P290" s="125"/>
      <c r="Q290" s="52"/>
      <c r="R290" s="48"/>
      <c r="S290" s="51" t="str">
        <f>IFERROR(VLOOKUP(Book1345234[[#This Row],[ Severity Ranking: Pre-Project Average Depth of Flooding (100-year)]],'Data for Pull-down'!$A$4:$B$9,2,FALSE),"")</f>
        <v/>
      </c>
      <c r="T290" s="100"/>
      <c r="U290" s="52"/>
      <c r="V290" s="52"/>
      <c r="W290" s="52"/>
      <c r="X290" s="48"/>
      <c r="Y290" s="51" t="str">
        <f>IFERROR(VLOOKUP(Book1345234[[#This Row],[Severity Ranking: Community Need (% Population)]],'Data for Pull-down'!$C$4:$D$9,2,FALSE),"")</f>
        <v/>
      </c>
      <c r="Z290" s="99"/>
      <c r="AA290" s="45"/>
      <c r="AB290" s="48"/>
      <c r="AC290" s="51" t="str">
        <f>IFERROR(VLOOKUP(Book1345234[[#This Row],[Flood Risk Reduction ]],'Data for Pull-down'!$E$4:$F$9,2,FALSE),"")</f>
        <v/>
      </c>
      <c r="AD290" s="99"/>
      <c r="AE290" s="118"/>
      <c r="AF290" s="52"/>
      <c r="AG290" s="52"/>
      <c r="AH290" s="48"/>
      <c r="AI290" s="51" t="str">
        <f>IFERROR(VLOOKUP(Book1345234[[#This Row],[Flood Damage Reduction]],'Data for Pull-down'!$G$4:$H$9,2,FALSE),"")</f>
        <v/>
      </c>
      <c r="AJ290" s="145"/>
      <c r="AK290" s="123"/>
      <c r="AL290" s="52"/>
      <c r="AM290" s="51" t="str">
        <f>IFERROR(VLOOKUP(Book1345234[[#This Row],[ Reduction in Critical Facilities Flood Risk]],'Data for Pull-down'!$I$5:$J$9,2,FALSE),"")</f>
        <v/>
      </c>
      <c r="AN290" s="100">
        <f>'Life and Safety Tabular Data'!L288</f>
        <v>0</v>
      </c>
      <c r="AO290" s="146"/>
      <c r="AP290" s="48"/>
      <c r="AQ290" s="51" t="str">
        <f>IFERROR(VLOOKUP(Book1345234[[#This Row],[Life and Safety Ranking (Injury/Loss of Life)]],'Data for Pull-down'!$K$4:$L$9,2,FALSE),"")</f>
        <v/>
      </c>
      <c r="AR290" s="100"/>
      <c r="AS290" s="146"/>
      <c r="AT290" s="146"/>
      <c r="AU290" s="146"/>
      <c r="AV290" s="48"/>
      <c r="AW290" s="51" t="str">
        <f>IFERROR(VLOOKUP(Book1345234[[#This Row],[Water Supply Yield Ranking]],'Data for Pull-down'!$M$4:$N$9,2,FALSE),"")</f>
        <v/>
      </c>
      <c r="AX290" s="100"/>
      <c r="AY290" s="52"/>
      <c r="AZ290" s="48"/>
      <c r="BA290" s="51" t="str">
        <f>IFERROR(VLOOKUP(Book1345234[[#This Row],[Social Vulnerability Ranking]],'Data for Pull-down'!$O$4:$P$9,2,FALSE),"")</f>
        <v/>
      </c>
      <c r="BB290" s="100"/>
      <c r="BC290" s="146"/>
      <c r="BD290" s="48"/>
      <c r="BE290" s="51" t="str">
        <f>IFERROR(VLOOKUP(Book1345234[[#This Row],[Nature-Based Solutions Ranking]],'Data for Pull-down'!$Q$4:$R$9,2,FALSE),"")</f>
        <v/>
      </c>
      <c r="BF290" s="100"/>
      <c r="BG290" s="52"/>
      <c r="BH290" s="48"/>
      <c r="BI290" s="51" t="str">
        <f>IFERROR(VLOOKUP(Book1345234[[#This Row],[Multiple Benefit Ranking]],'Data for Pull-down'!$S$4:$T$9,2,FALSE),"")</f>
        <v/>
      </c>
      <c r="BJ290" s="125"/>
      <c r="BK290" s="146"/>
      <c r="BL290" s="48"/>
      <c r="BM290" s="51" t="str">
        <f>IFERROR(VLOOKUP(Book1345234[[#This Row],[Operations and Maintenance Ranking]],'Data for Pull-down'!$U$4:$V$9,2,FALSE),"")</f>
        <v/>
      </c>
      <c r="BN290" s="100"/>
      <c r="BO290" s="48"/>
      <c r="BP290" s="51" t="str">
        <f>IFERROR(VLOOKUP(Book1345234[[#This Row],[Administrative, Regulatory and Other Obstacle Ranking]],'Data for Pull-down'!$W$4:$X$9,2,FALSE),"")</f>
        <v/>
      </c>
      <c r="BQ290" s="100"/>
      <c r="BR290" s="48"/>
      <c r="BS290" s="51" t="str">
        <f>IFERROR(VLOOKUP(Book1345234[[#This Row],[Environmental Benefit Ranking]],'Data for Pull-down'!$Y$4:$Z$9,2,FALSE),"")</f>
        <v/>
      </c>
      <c r="BT290" s="100"/>
      <c r="BU290" s="52"/>
      <c r="BV290" s="51" t="str">
        <f>IFERROR(VLOOKUP(Book1345234[[#This Row],[Environmental Impact Ranking]],'Data for Pull-down'!$AA$4:$AB$9,2,FALSE),"")</f>
        <v/>
      </c>
      <c r="BW290" s="117"/>
      <c r="BX290" s="123"/>
      <c r="BY290" s="48"/>
      <c r="BZ290" s="51" t="str">
        <f>IFERROR(VLOOKUP(Book1345234[[#This Row],[Mobility Ranking]],'Data for Pull-down'!$AC$4:$AD$9,2,FALSE),"")</f>
        <v/>
      </c>
      <c r="CA290" s="117"/>
      <c r="CB290" s="48"/>
      <c r="CC290" s="51" t="str">
        <f>IFERROR(VLOOKUP(Book1345234[[#This Row],[Regional Ranking]],'Data for Pull-down'!$AE$4:$AF$9,2,FALSE),"")</f>
        <v/>
      </c>
    </row>
    <row r="291" spans="1:81">
      <c r="A291" s="164"/>
      <c r="B291" s="142"/>
      <c r="C291" s="143">
        <f>Book1345234[[#This Row],[FMP]]*2</f>
        <v>0</v>
      </c>
      <c r="D291" s="43"/>
      <c r="E291" s="43"/>
      <c r="F291" s="52"/>
      <c r="G291" s="48"/>
      <c r="H291" s="48"/>
      <c r="I291" s="48"/>
      <c r="J291" s="48"/>
      <c r="K291" s="45" t="str">
        <f>IFERROR(Book1345234[[#This Row],[Project Cost]]/Book1345234[[#This Row],['# of Structures Removed from 1% Annual Chance FP]],"")</f>
        <v/>
      </c>
      <c r="L291" s="48"/>
      <c r="M291" s="48"/>
      <c r="N291" s="45"/>
      <c r="O291" s="156"/>
      <c r="P291" s="125"/>
      <c r="Q291" s="52"/>
      <c r="R291" s="48"/>
      <c r="S291" s="51" t="str">
        <f>IFERROR(VLOOKUP(Book1345234[[#This Row],[ Severity Ranking: Pre-Project Average Depth of Flooding (100-year)]],'Data for Pull-down'!$A$4:$B$9,2,FALSE),"")</f>
        <v/>
      </c>
      <c r="T291" s="100"/>
      <c r="U291" s="52"/>
      <c r="V291" s="52"/>
      <c r="W291" s="52"/>
      <c r="X291" s="48"/>
      <c r="Y291" s="51" t="str">
        <f>IFERROR(VLOOKUP(Book1345234[[#This Row],[Severity Ranking: Community Need (% Population)]],'Data for Pull-down'!$C$4:$D$9,2,FALSE),"")</f>
        <v/>
      </c>
      <c r="Z291" s="99"/>
      <c r="AA291" s="45"/>
      <c r="AB291" s="48"/>
      <c r="AC291" s="51" t="str">
        <f>IFERROR(VLOOKUP(Book1345234[[#This Row],[Flood Risk Reduction ]],'Data for Pull-down'!$E$4:$F$9,2,FALSE),"")</f>
        <v/>
      </c>
      <c r="AD291" s="99"/>
      <c r="AE291" s="118"/>
      <c r="AF291" s="52"/>
      <c r="AG291" s="52"/>
      <c r="AH291" s="48"/>
      <c r="AI291" s="51" t="str">
        <f>IFERROR(VLOOKUP(Book1345234[[#This Row],[Flood Damage Reduction]],'Data for Pull-down'!$G$4:$H$9,2,FALSE),"")</f>
        <v/>
      </c>
      <c r="AJ291" s="145"/>
      <c r="AK291" s="123"/>
      <c r="AL291" s="52"/>
      <c r="AM291" s="51" t="str">
        <f>IFERROR(VLOOKUP(Book1345234[[#This Row],[ Reduction in Critical Facilities Flood Risk]],'Data for Pull-down'!$I$5:$J$9,2,FALSE),"")</f>
        <v/>
      </c>
      <c r="AN291" s="100">
        <f>'Life and Safety Tabular Data'!L289</f>
        <v>0</v>
      </c>
      <c r="AO291" s="146"/>
      <c r="AP291" s="48"/>
      <c r="AQ291" s="51" t="str">
        <f>IFERROR(VLOOKUP(Book1345234[[#This Row],[Life and Safety Ranking (Injury/Loss of Life)]],'Data for Pull-down'!$K$4:$L$9,2,FALSE),"")</f>
        <v/>
      </c>
      <c r="AR291" s="100"/>
      <c r="AS291" s="146"/>
      <c r="AT291" s="146"/>
      <c r="AU291" s="146"/>
      <c r="AV291" s="48"/>
      <c r="AW291" s="51" t="str">
        <f>IFERROR(VLOOKUP(Book1345234[[#This Row],[Water Supply Yield Ranking]],'Data for Pull-down'!$M$4:$N$9,2,FALSE),"")</f>
        <v/>
      </c>
      <c r="AX291" s="100"/>
      <c r="AY291" s="52"/>
      <c r="AZ291" s="48"/>
      <c r="BA291" s="51" t="str">
        <f>IFERROR(VLOOKUP(Book1345234[[#This Row],[Social Vulnerability Ranking]],'Data for Pull-down'!$O$4:$P$9,2,FALSE),"")</f>
        <v/>
      </c>
      <c r="BB291" s="100"/>
      <c r="BC291" s="146"/>
      <c r="BD291" s="48"/>
      <c r="BE291" s="51" t="str">
        <f>IFERROR(VLOOKUP(Book1345234[[#This Row],[Nature-Based Solutions Ranking]],'Data for Pull-down'!$Q$4:$R$9,2,FALSE),"")</f>
        <v/>
      </c>
      <c r="BF291" s="100"/>
      <c r="BG291" s="52"/>
      <c r="BH291" s="48"/>
      <c r="BI291" s="51" t="str">
        <f>IFERROR(VLOOKUP(Book1345234[[#This Row],[Multiple Benefit Ranking]],'Data for Pull-down'!$S$4:$T$9,2,FALSE),"")</f>
        <v/>
      </c>
      <c r="BJ291" s="125"/>
      <c r="BK291" s="146"/>
      <c r="BL291" s="48"/>
      <c r="BM291" s="51" t="str">
        <f>IFERROR(VLOOKUP(Book1345234[[#This Row],[Operations and Maintenance Ranking]],'Data for Pull-down'!$U$4:$V$9,2,FALSE),"")</f>
        <v/>
      </c>
      <c r="BN291" s="100"/>
      <c r="BO291" s="48"/>
      <c r="BP291" s="51" t="str">
        <f>IFERROR(VLOOKUP(Book1345234[[#This Row],[Administrative, Regulatory and Other Obstacle Ranking]],'Data for Pull-down'!$W$4:$X$9,2,FALSE),"")</f>
        <v/>
      </c>
      <c r="BQ291" s="100"/>
      <c r="BR291" s="48"/>
      <c r="BS291" s="51" t="str">
        <f>IFERROR(VLOOKUP(Book1345234[[#This Row],[Environmental Benefit Ranking]],'Data for Pull-down'!$Y$4:$Z$9,2,FALSE),"")</f>
        <v/>
      </c>
      <c r="BT291" s="100"/>
      <c r="BU291" s="52"/>
      <c r="BV291" s="51" t="str">
        <f>IFERROR(VLOOKUP(Book1345234[[#This Row],[Environmental Impact Ranking]],'Data for Pull-down'!$AA$4:$AB$9,2,FALSE),"")</f>
        <v/>
      </c>
      <c r="BW291" s="117"/>
      <c r="BX291" s="123"/>
      <c r="BY291" s="48"/>
      <c r="BZ291" s="51" t="str">
        <f>IFERROR(VLOOKUP(Book1345234[[#This Row],[Mobility Ranking]],'Data for Pull-down'!$AC$4:$AD$9,2,FALSE),"")</f>
        <v/>
      </c>
      <c r="CA291" s="117"/>
      <c r="CB291" s="48"/>
      <c r="CC291" s="51" t="str">
        <f>IFERROR(VLOOKUP(Book1345234[[#This Row],[Regional Ranking]],'Data for Pull-down'!$AE$4:$AF$9,2,FALSE),"")</f>
        <v/>
      </c>
    </row>
    <row r="292" spans="1:81">
      <c r="A292" s="164"/>
      <c r="B292" s="142"/>
      <c r="C292" s="143">
        <f>Book1345234[[#This Row],[FMP]]*2</f>
        <v>0</v>
      </c>
      <c r="D292" s="43"/>
      <c r="E292" s="43"/>
      <c r="F292" s="52"/>
      <c r="G292" s="48"/>
      <c r="H292" s="48"/>
      <c r="I292" s="48"/>
      <c r="J292" s="48"/>
      <c r="K292" s="45" t="str">
        <f>IFERROR(Book1345234[[#This Row],[Project Cost]]/Book1345234[[#This Row],['# of Structures Removed from 1% Annual Chance FP]],"")</f>
        <v/>
      </c>
      <c r="L292" s="48"/>
      <c r="M292" s="48"/>
      <c r="N292" s="45"/>
      <c r="O292" s="156"/>
      <c r="P292" s="125"/>
      <c r="Q292" s="52"/>
      <c r="R292" s="48"/>
      <c r="S292" s="51" t="str">
        <f>IFERROR(VLOOKUP(Book1345234[[#This Row],[ Severity Ranking: Pre-Project Average Depth of Flooding (100-year)]],'Data for Pull-down'!$A$4:$B$9,2,FALSE),"")</f>
        <v/>
      </c>
      <c r="T292" s="100"/>
      <c r="U292" s="52"/>
      <c r="V292" s="52"/>
      <c r="W292" s="52"/>
      <c r="X292" s="48"/>
      <c r="Y292" s="51" t="str">
        <f>IFERROR(VLOOKUP(Book1345234[[#This Row],[Severity Ranking: Community Need (% Population)]],'Data for Pull-down'!$C$4:$D$9,2,FALSE),"")</f>
        <v/>
      </c>
      <c r="Z292" s="99"/>
      <c r="AA292" s="45"/>
      <c r="AB292" s="48"/>
      <c r="AC292" s="51" t="str">
        <f>IFERROR(VLOOKUP(Book1345234[[#This Row],[Flood Risk Reduction ]],'Data for Pull-down'!$E$4:$F$9,2,FALSE),"")</f>
        <v/>
      </c>
      <c r="AD292" s="99"/>
      <c r="AE292" s="118"/>
      <c r="AF292" s="52"/>
      <c r="AG292" s="52"/>
      <c r="AH292" s="48"/>
      <c r="AI292" s="51" t="str">
        <f>IFERROR(VLOOKUP(Book1345234[[#This Row],[Flood Damage Reduction]],'Data for Pull-down'!$G$4:$H$9,2,FALSE),"")</f>
        <v/>
      </c>
      <c r="AJ292" s="145"/>
      <c r="AK292" s="123"/>
      <c r="AL292" s="52"/>
      <c r="AM292" s="51" t="str">
        <f>IFERROR(VLOOKUP(Book1345234[[#This Row],[ Reduction in Critical Facilities Flood Risk]],'Data for Pull-down'!$I$5:$J$9,2,FALSE),"")</f>
        <v/>
      </c>
      <c r="AN292" s="100">
        <f>'Life and Safety Tabular Data'!L290</f>
        <v>0</v>
      </c>
      <c r="AO292" s="146"/>
      <c r="AP292" s="48"/>
      <c r="AQ292" s="51" t="str">
        <f>IFERROR(VLOOKUP(Book1345234[[#This Row],[Life and Safety Ranking (Injury/Loss of Life)]],'Data for Pull-down'!$K$4:$L$9,2,FALSE),"")</f>
        <v/>
      </c>
      <c r="AR292" s="100"/>
      <c r="AS292" s="146"/>
      <c r="AT292" s="146"/>
      <c r="AU292" s="146"/>
      <c r="AV292" s="48"/>
      <c r="AW292" s="51" t="str">
        <f>IFERROR(VLOOKUP(Book1345234[[#This Row],[Water Supply Yield Ranking]],'Data for Pull-down'!$M$4:$N$9,2,FALSE),"")</f>
        <v/>
      </c>
      <c r="AX292" s="100"/>
      <c r="AY292" s="52"/>
      <c r="AZ292" s="48"/>
      <c r="BA292" s="51" t="str">
        <f>IFERROR(VLOOKUP(Book1345234[[#This Row],[Social Vulnerability Ranking]],'Data for Pull-down'!$O$4:$P$9,2,FALSE),"")</f>
        <v/>
      </c>
      <c r="BB292" s="100"/>
      <c r="BC292" s="146"/>
      <c r="BD292" s="48"/>
      <c r="BE292" s="51" t="str">
        <f>IFERROR(VLOOKUP(Book1345234[[#This Row],[Nature-Based Solutions Ranking]],'Data for Pull-down'!$Q$4:$R$9,2,FALSE),"")</f>
        <v/>
      </c>
      <c r="BF292" s="100"/>
      <c r="BG292" s="52"/>
      <c r="BH292" s="48"/>
      <c r="BI292" s="51" t="str">
        <f>IFERROR(VLOOKUP(Book1345234[[#This Row],[Multiple Benefit Ranking]],'Data for Pull-down'!$S$4:$T$9,2,FALSE),"")</f>
        <v/>
      </c>
      <c r="BJ292" s="125"/>
      <c r="BK292" s="146"/>
      <c r="BL292" s="48"/>
      <c r="BM292" s="51" t="str">
        <f>IFERROR(VLOOKUP(Book1345234[[#This Row],[Operations and Maintenance Ranking]],'Data for Pull-down'!$U$4:$V$9,2,FALSE),"")</f>
        <v/>
      </c>
      <c r="BN292" s="100"/>
      <c r="BO292" s="48"/>
      <c r="BP292" s="51" t="str">
        <f>IFERROR(VLOOKUP(Book1345234[[#This Row],[Administrative, Regulatory and Other Obstacle Ranking]],'Data for Pull-down'!$W$4:$X$9,2,FALSE),"")</f>
        <v/>
      </c>
      <c r="BQ292" s="100"/>
      <c r="BR292" s="48"/>
      <c r="BS292" s="51" t="str">
        <f>IFERROR(VLOOKUP(Book1345234[[#This Row],[Environmental Benefit Ranking]],'Data for Pull-down'!$Y$4:$Z$9,2,FALSE),"")</f>
        <v/>
      </c>
      <c r="BT292" s="100"/>
      <c r="BU292" s="52"/>
      <c r="BV292" s="51" t="str">
        <f>IFERROR(VLOOKUP(Book1345234[[#This Row],[Environmental Impact Ranking]],'Data for Pull-down'!$AA$4:$AB$9,2,FALSE),"")</f>
        <v/>
      </c>
      <c r="BW292" s="117"/>
      <c r="BX292" s="123"/>
      <c r="BY292" s="48"/>
      <c r="BZ292" s="51" t="str">
        <f>IFERROR(VLOOKUP(Book1345234[[#This Row],[Mobility Ranking]],'Data for Pull-down'!$AC$4:$AD$9,2,FALSE),"")</f>
        <v/>
      </c>
      <c r="CA292" s="117"/>
      <c r="CB292" s="48"/>
      <c r="CC292" s="51" t="str">
        <f>IFERROR(VLOOKUP(Book1345234[[#This Row],[Regional Ranking]],'Data for Pull-down'!$AE$4:$AF$9,2,FALSE),"")</f>
        <v/>
      </c>
    </row>
    <row r="293" spans="1:81">
      <c r="A293" s="164"/>
      <c r="B293" s="142"/>
      <c r="C293" s="143">
        <f>Book1345234[[#This Row],[FMP]]*2</f>
        <v>0</v>
      </c>
      <c r="D293" s="43"/>
      <c r="E293" s="43"/>
      <c r="F293" s="52"/>
      <c r="G293" s="48"/>
      <c r="H293" s="48"/>
      <c r="I293" s="48"/>
      <c r="J293" s="48"/>
      <c r="K293" s="45" t="str">
        <f>IFERROR(Book1345234[[#This Row],[Project Cost]]/Book1345234[[#This Row],['# of Structures Removed from 1% Annual Chance FP]],"")</f>
        <v/>
      </c>
      <c r="L293" s="48"/>
      <c r="M293" s="48"/>
      <c r="N293" s="45"/>
      <c r="O293" s="156"/>
      <c r="P293" s="125"/>
      <c r="Q293" s="52"/>
      <c r="R293" s="48"/>
      <c r="S293" s="51" t="str">
        <f>IFERROR(VLOOKUP(Book1345234[[#This Row],[ Severity Ranking: Pre-Project Average Depth of Flooding (100-year)]],'Data for Pull-down'!$A$4:$B$9,2,FALSE),"")</f>
        <v/>
      </c>
      <c r="T293" s="100"/>
      <c r="U293" s="52"/>
      <c r="V293" s="52"/>
      <c r="W293" s="52"/>
      <c r="X293" s="48"/>
      <c r="Y293" s="51" t="str">
        <f>IFERROR(VLOOKUP(Book1345234[[#This Row],[Severity Ranking: Community Need (% Population)]],'Data for Pull-down'!$C$4:$D$9,2,FALSE),"")</f>
        <v/>
      </c>
      <c r="Z293" s="99"/>
      <c r="AA293" s="45"/>
      <c r="AB293" s="48"/>
      <c r="AC293" s="51" t="str">
        <f>IFERROR(VLOOKUP(Book1345234[[#This Row],[Flood Risk Reduction ]],'Data for Pull-down'!$E$4:$F$9,2,FALSE),"")</f>
        <v/>
      </c>
      <c r="AD293" s="99"/>
      <c r="AE293" s="118"/>
      <c r="AF293" s="52"/>
      <c r="AG293" s="52"/>
      <c r="AH293" s="48"/>
      <c r="AI293" s="51" t="str">
        <f>IFERROR(VLOOKUP(Book1345234[[#This Row],[Flood Damage Reduction]],'Data for Pull-down'!$G$4:$H$9,2,FALSE),"")</f>
        <v/>
      </c>
      <c r="AJ293" s="145"/>
      <c r="AK293" s="123"/>
      <c r="AL293" s="52"/>
      <c r="AM293" s="51" t="str">
        <f>IFERROR(VLOOKUP(Book1345234[[#This Row],[ Reduction in Critical Facilities Flood Risk]],'Data for Pull-down'!$I$5:$J$9,2,FALSE),"")</f>
        <v/>
      </c>
      <c r="AN293" s="100">
        <f>'Life and Safety Tabular Data'!L291</f>
        <v>0</v>
      </c>
      <c r="AO293" s="146"/>
      <c r="AP293" s="48"/>
      <c r="AQ293" s="51" t="str">
        <f>IFERROR(VLOOKUP(Book1345234[[#This Row],[Life and Safety Ranking (Injury/Loss of Life)]],'Data for Pull-down'!$K$4:$L$9,2,FALSE),"")</f>
        <v/>
      </c>
      <c r="AR293" s="100"/>
      <c r="AS293" s="146"/>
      <c r="AT293" s="146"/>
      <c r="AU293" s="146"/>
      <c r="AV293" s="48"/>
      <c r="AW293" s="51" t="str">
        <f>IFERROR(VLOOKUP(Book1345234[[#This Row],[Water Supply Yield Ranking]],'Data for Pull-down'!$M$4:$N$9,2,FALSE),"")</f>
        <v/>
      </c>
      <c r="AX293" s="100"/>
      <c r="AY293" s="52"/>
      <c r="AZ293" s="48"/>
      <c r="BA293" s="51" t="str">
        <f>IFERROR(VLOOKUP(Book1345234[[#This Row],[Social Vulnerability Ranking]],'Data for Pull-down'!$O$4:$P$9,2,FALSE),"")</f>
        <v/>
      </c>
      <c r="BB293" s="100"/>
      <c r="BC293" s="146"/>
      <c r="BD293" s="48"/>
      <c r="BE293" s="51" t="str">
        <f>IFERROR(VLOOKUP(Book1345234[[#This Row],[Nature-Based Solutions Ranking]],'Data for Pull-down'!$Q$4:$R$9,2,FALSE),"")</f>
        <v/>
      </c>
      <c r="BF293" s="100"/>
      <c r="BG293" s="52"/>
      <c r="BH293" s="48"/>
      <c r="BI293" s="51" t="str">
        <f>IFERROR(VLOOKUP(Book1345234[[#This Row],[Multiple Benefit Ranking]],'Data for Pull-down'!$S$4:$T$9,2,FALSE),"")</f>
        <v/>
      </c>
      <c r="BJ293" s="125"/>
      <c r="BK293" s="146"/>
      <c r="BL293" s="48"/>
      <c r="BM293" s="51" t="str">
        <f>IFERROR(VLOOKUP(Book1345234[[#This Row],[Operations and Maintenance Ranking]],'Data for Pull-down'!$U$4:$V$9,2,FALSE),"")</f>
        <v/>
      </c>
      <c r="BN293" s="100"/>
      <c r="BO293" s="48"/>
      <c r="BP293" s="51" t="str">
        <f>IFERROR(VLOOKUP(Book1345234[[#This Row],[Administrative, Regulatory and Other Obstacle Ranking]],'Data for Pull-down'!$W$4:$X$9,2,FALSE),"")</f>
        <v/>
      </c>
      <c r="BQ293" s="100"/>
      <c r="BR293" s="48"/>
      <c r="BS293" s="51" t="str">
        <f>IFERROR(VLOOKUP(Book1345234[[#This Row],[Environmental Benefit Ranking]],'Data for Pull-down'!$Y$4:$Z$9,2,FALSE),"")</f>
        <v/>
      </c>
      <c r="BT293" s="100"/>
      <c r="BU293" s="52"/>
      <c r="BV293" s="51" t="str">
        <f>IFERROR(VLOOKUP(Book1345234[[#This Row],[Environmental Impact Ranking]],'Data for Pull-down'!$AA$4:$AB$9,2,FALSE),"")</f>
        <v/>
      </c>
      <c r="BW293" s="117"/>
      <c r="BX293" s="123"/>
      <c r="BY293" s="48"/>
      <c r="BZ293" s="51" t="str">
        <f>IFERROR(VLOOKUP(Book1345234[[#This Row],[Mobility Ranking]],'Data for Pull-down'!$AC$4:$AD$9,2,FALSE),"")</f>
        <v/>
      </c>
      <c r="CA293" s="117"/>
      <c r="CB293" s="48"/>
      <c r="CC293" s="51" t="str">
        <f>IFERROR(VLOOKUP(Book1345234[[#This Row],[Regional Ranking]],'Data for Pull-down'!$AE$4:$AF$9,2,FALSE),"")</f>
        <v/>
      </c>
    </row>
    <row r="294" spans="1:81">
      <c r="A294" s="164"/>
      <c r="B294" s="142"/>
      <c r="C294" s="143">
        <f>Book1345234[[#This Row],[FMP]]*2</f>
        <v>0</v>
      </c>
      <c r="D294" s="43"/>
      <c r="E294" s="43"/>
      <c r="F294" s="52"/>
      <c r="G294" s="48"/>
      <c r="H294" s="48"/>
      <c r="I294" s="48"/>
      <c r="J294" s="48"/>
      <c r="K294" s="45" t="str">
        <f>IFERROR(Book1345234[[#This Row],[Project Cost]]/Book1345234[[#This Row],['# of Structures Removed from 1% Annual Chance FP]],"")</f>
        <v/>
      </c>
      <c r="L294" s="48"/>
      <c r="M294" s="48"/>
      <c r="N294" s="45"/>
      <c r="O294" s="156"/>
      <c r="P294" s="125"/>
      <c r="Q294" s="52"/>
      <c r="R294" s="48"/>
      <c r="S294" s="51" t="str">
        <f>IFERROR(VLOOKUP(Book1345234[[#This Row],[ Severity Ranking: Pre-Project Average Depth of Flooding (100-year)]],'Data for Pull-down'!$A$4:$B$9,2,FALSE),"")</f>
        <v/>
      </c>
      <c r="T294" s="100"/>
      <c r="U294" s="52"/>
      <c r="V294" s="52"/>
      <c r="W294" s="52"/>
      <c r="X294" s="48"/>
      <c r="Y294" s="51" t="str">
        <f>IFERROR(VLOOKUP(Book1345234[[#This Row],[Severity Ranking: Community Need (% Population)]],'Data for Pull-down'!$C$4:$D$9,2,FALSE),"")</f>
        <v/>
      </c>
      <c r="Z294" s="99"/>
      <c r="AA294" s="45"/>
      <c r="AB294" s="48"/>
      <c r="AC294" s="51" t="str">
        <f>IFERROR(VLOOKUP(Book1345234[[#This Row],[Flood Risk Reduction ]],'Data for Pull-down'!$E$4:$F$9,2,FALSE),"")</f>
        <v/>
      </c>
      <c r="AD294" s="99"/>
      <c r="AE294" s="118"/>
      <c r="AF294" s="52"/>
      <c r="AG294" s="52"/>
      <c r="AH294" s="48"/>
      <c r="AI294" s="51" t="str">
        <f>IFERROR(VLOOKUP(Book1345234[[#This Row],[Flood Damage Reduction]],'Data for Pull-down'!$G$4:$H$9,2,FALSE),"")</f>
        <v/>
      </c>
      <c r="AJ294" s="145"/>
      <c r="AK294" s="123"/>
      <c r="AL294" s="52"/>
      <c r="AM294" s="51" t="str">
        <f>IFERROR(VLOOKUP(Book1345234[[#This Row],[ Reduction in Critical Facilities Flood Risk]],'Data for Pull-down'!$I$5:$J$9,2,FALSE),"")</f>
        <v/>
      </c>
      <c r="AN294" s="100">
        <f>'Life and Safety Tabular Data'!L292</f>
        <v>0</v>
      </c>
      <c r="AO294" s="146"/>
      <c r="AP294" s="48"/>
      <c r="AQ294" s="51" t="str">
        <f>IFERROR(VLOOKUP(Book1345234[[#This Row],[Life and Safety Ranking (Injury/Loss of Life)]],'Data for Pull-down'!$K$4:$L$9,2,FALSE),"")</f>
        <v/>
      </c>
      <c r="AR294" s="100"/>
      <c r="AS294" s="146"/>
      <c r="AT294" s="146"/>
      <c r="AU294" s="146"/>
      <c r="AV294" s="48"/>
      <c r="AW294" s="51" t="str">
        <f>IFERROR(VLOOKUP(Book1345234[[#This Row],[Water Supply Yield Ranking]],'Data for Pull-down'!$M$4:$N$9,2,FALSE),"")</f>
        <v/>
      </c>
      <c r="AX294" s="100"/>
      <c r="AY294" s="52"/>
      <c r="AZ294" s="48"/>
      <c r="BA294" s="51" t="str">
        <f>IFERROR(VLOOKUP(Book1345234[[#This Row],[Social Vulnerability Ranking]],'Data for Pull-down'!$O$4:$P$9,2,FALSE),"")</f>
        <v/>
      </c>
      <c r="BB294" s="100"/>
      <c r="BC294" s="146"/>
      <c r="BD294" s="48"/>
      <c r="BE294" s="51" t="str">
        <f>IFERROR(VLOOKUP(Book1345234[[#This Row],[Nature-Based Solutions Ranking]],'Data for Pull-down'!$Q$4:$R$9,2,FALSE),"")</f>
        <v/>
      </c>
      <c r="BF294" s="100"/>
      <c r="BG294" s="52"/>
      <c r="BH294" s="48"/>
      <c r="BI294" s="51" t="str">
        <f>IFERROR(VLOOKUP(Book1345234[[#This Row],[Multiple Benefit Ranking]],'Data for Pull-down'!$S$4:$T$9,2,FALSE),"")</f>
        <v/>
      </c>
      <c r="BJ294" s="125"/>
      <c r="BK294" s="146"/>
      <c r="BL294" s="48"/>
      <c r="BM294" s="51" t="str">
        <f>IFERROR(VLOOKUP(Book1345234[[#This Row],[Operations and Maintenance Ranking]],'Data for Pull-down'!$U$4:$V$9,2,FALSE),"")</f>
        <v/>
      </c>
      <c r="BN294" s="100"/>
      <c r="BO294" s="48"/>
      <c r="BP294" s="51" t="str">
        <f>IFERROR(VLOOKUP(Book1345234[[#This Row],[Administrative, Regulatory and Other Obstacle Ranking]],'Data for Pull-down'!$W$4:$X$9,2,FALSE),"")</f>
        <v/>
      </c>
      <c r="BQ294" s="100"/>
      <c r="BR294" s="48"/>
      <c r="BS294" s="51" t="str">
        <f>IFERROR(VLOOKUP(Book1345234[[#This Row],[Environmental Benefit Ranking]],'Data for Pull-down'!$Y$4:$Z$9,2,FALSE),"")</f>
        <v/>
      </c>
      <c r="BT294" s="100"/>
      <c r="BU294" s="52"/>
      <c r="BV294" s="51" t="str">
        <f>IFERROR(VLOOKUP(Book1345234[[#This Row],[Environmental Impact Ranking]],'Data for Pull-down'!$AA$4:$AB$9,2,FALSE),"")</f>
        <v/>
      </c>
      <c r="BW294" s="117"/>
      <c r="BX294" s="123"/>
      <c r="BY294" s="48"/>
      <c r="BZ294" s="51" t="str">
        <f>IFERROR(VLOOKUP(Book1345234[[#This Row],[Mobility Ranking]],'Data for Pull-down'!$AC$4:$AD$9,2,FALSE),"")</f>
        <v/>
      </c>
      <c r="CA294" s="117"/>
      <c r="CB294" s="48"/>
      <c r="CC294" s="51" t="str">
        <f>IFERROR(VLOOKUP(Book1345234[[#This Row],[Regional Ranking]],'Data for Pull-down'!$AE$4:$AF$9,2,FALSE),"")</f>
        <v/>
      </c>
    </row>
    <row r="295" spans="1:81">
      <c r="A295" s="164"/>
      <c r="B295" s="142"/>
      <c r="C295" s="143">
        <f>Book1345234[[#This Row],[FMP]]*2</f>
        <v>0</v>
      </c>
      <c r="D295" s="43"/>
      <c r="E295" s="43"/>
      <c r="F295" s="52"/>
      <c r="G295" s="48"/>
      <c r="H295" s="48"/>
      <c r="I295" s="48"/>
      <c r="J295" s="48"/>
      <c r="K295" s="45" t="str">
        <f>IFERROR(Book1345234[[#This Row],[Project Cost]]/Book1345234[[#This Row],['# of Structures Removed from 1% Annual Chance FP]],"")</f>
        <v/>
      </c>
      <c r="L295" s="48"/>
      <c r="M295" s="48"/>
      <c r="N295" s="45"/>
      <c r="O295" s="156"/>
      <c r="P295" s="125"/>
      <c r="Q295" s="52"/>
      <c r="R295" s="48"/>
      <c r="S295" s="51" t="str">
        <f>IFERROR(VLOOKUP(Book1345234[[#This Row],[ Severity Ranking: Pre-Project Average Depth of Flooding (100-year)]],'Data for Pull-down'!$A$4:$B$9,2,FALSE),"")</f>
        <v/>
      </c>
      <c r="T295" s="100"/>
      <c r="U295" s="52"/>
      <c r="V295" s="52"/>
      <c r="W295" s="52"/>
      <c r="X295" s="48"/>
      <c r="Y295" s="51" t="str">
        <f>IFERROR(VLOOKUP(Book1345234[[#This Row],[Severity Ranking: Community Need (% Population)]],'Data for Pull-down'!$C$4:$D$9,2,FALSE),"")</f>
        <v/>
      </c>
      <c r="Z295" s="99"/>
      <c r="AA295" s="45"/>
      <c r="AB295" s="48"/>
      <c r="AC295" s="51" t="str">
        <f>IFERROR(VLOOKUP(Book1345234[[#This Row],[Flood Risk Reduction ]],'Data for Pull-down'!$E$4:$F$9,2,FALSE),"")</f>
        <v/>
      </c>
      <c r="AD295" s="99"/>
      <c r="AE295" s="118"/>
      <c r="AF295" s="52"/>
      <c r="AG295" s="52"/>
      <c r="AH295" s="48"/>
      <c r="AI295" s="51" t="str">
        <f>IFERROR(VLOOKUP(Book1345234[[#This Row],[Flood Damage Reduction]],'Data for Pull-down'!$G$4:$H$9,2,FALSE),"")</f>
        <v/>
      </c>
      <c r="AJ295" s="145"/>
      <c r="AK295" s="123"/>
      <c r="AL295" s="52"/>
      <c r="AM295" s="51" t="str">
        <f>IFERROR(VLOOKUP(Book1345234[[#This Row],[ Reduction in Critical Facilities Flood Risk]],'Data for Pull-down'!$I$5:$J$9,2,FALSE),"")</f>
        <v/>
      </c>
      <c r="AN295" s="100">
        <f>'Life and Safety Tabular Data'!L293</f>
        <v>0</v>
      </c>
      <c r="AO295" s="146"/>
      <c r="AP295" s="48"/>
      <c r="AQ295" s="51" t="str">
        <f>IFERROR(VLOOKUP(Book1345234[[#This Row],[Life and Safety Ranking (Injury/Loss of Life)]],'Data for Pull-down'!$K$4:$L$9,2,FALSE),"")</f>
        <v/>
      </c>
      <c r="AR295" s="100"/>
      <c r="AS295" s="146"/>
      <c r="AT295" s="146"/>
      <c r="AU295" s="146"/>
      <c r="AV295" s="48"/>
      <c r="AW295" s="51" t="str">
        <f>IFERROR(VLOOKUP(Book1345234[[#This Row],[Water Supply Yield Ranking]],'Data for Pull-down'!$M$4:$N$9,2,FALSE),"")</f>
        <v/>
      </c>
      <c r="AX295" s="100"/>
      <c r="AY295" s="52"/>
      <c r="AZ295" s="48"/>
      <c r="BA295" s="51" t="str">
        <f>IFERROR(VLOOKUP(Book1345234[[#This Row],[Social Vulnerability Ranking]],'Data for Pull-down'!$O$4:$P$9,2,FALSE),"")</f>
        <v/>
      </c>
      <c r="BB295" s="100"/>
      <c r="BC295" s="146"/>
      <c r="BD295" s="48"/>
      <c r="BE295" s="51" t="str">
        <f>IFERROR(VLOOKUP(Book1345234[[#This Row],[Nature-Based Solutions Ranking]],'Data for Pull-down'!$Q$4:$R$9,2,FALSE),"")</f>
        <v/>
      </c>
      <c r="BF295" s="100"/>
      <c r="BG295" s="52"/>
      <c r="BH295" s="48"/>
      <c r="BI295" s="51" t="str">
        <f>IFERROR(VLOOKUP(Book1345234[[#This Row],[Multiple Benefit Ranking]],'Data for Pull-down'!$S$4:$T$9,2,FALSE),"")</f>
        <v/>
      </c>
      <c r="BJ295" s="125"/>
      <c r="BK295" s="146"/>
      <c r="BL295" s="48"/>
      <c r="BM295" s="51" t="str">
        <f>IFERROR(VLOOKUP(Book1345234[[#This Row],[Operations and Maintenance Ranking]],'Data for Pull-down'!$U$4:$V$9,2,FALSE),"")</f>
        <v/>
      </c>
      <c r="BN295" s="100"/>
      <c r="BO295" s="48"/>
      <c r="BP295" s="51" t="str">
        <f>IFERROR(VLOOKUP(Book1345234[[#This Row],[Administrative, Regulatory and Other Obstacle Ranking]],'Data for Pull-down'!$W$4:$X$9,2,FALSE),"")</f>
        <v/>
      </c>
      <c r="BQ295" s="100"/>
      <c r="BR295" s="48"/>
      <c r="BS295" s="51" t="str">
        <f>IFERROR(VLOOKUP(Book1345234[[#This Row],[Environmental Benefit Ranking]],'Data for Pull-down'!$Y$4:$Z$9,2,FALSE),"")</f>
        <v/>
      </c>
      <c r="BT295" s="100"/>
      <c r="BU295" s="52"/>
      <c r="BV295" s="51" t="str">
        <f>IFERROR(VLOOKUP(Book1345234[[#This Row],[Environmental Impact Ranking]],'Data for Pull-down'!$AA$4:$AB$9,2,FALSE),"")</f>
        <v/>
      </c>
      <c r="BW295" s="117"/>
      <c r="BX295" s="123"/>
      <c r="BY295" s="48"/>
      <c r="BZ295" s="51" t="str">
        <f>IFERROR(VLOOKUP(Book1345234[[#This Row],[Mobility Ranking]],'Data for Pull-down'!$AC$4:$AD$9,2,FALSE),"")</f>
        <v/>
      </c>
      <c r="CA295" s="117"/>
      <c r="CB295" s="48"/>
      <c r="CC295" s="51" t="str">
        <f>IFERROR(VLOOKUP(Book1345234[[#This Row],[Regional Ranking]],'Data for Pull-down'!$AE$4:$AF$9,2,FALSE),"")</f>
        <v/>
      </c>
    </row>
    <row r="296" spans="1:81">
      <c r="A296" s="164"/>
      <c r="B296" s="142"/>
      <c r="C296" s="143">
        <f>Book1345234[[#This Row],[FMP]]*2</f>
        <v>0</v>
      </c>
      <c r="D296" s="43"/>
      <c r="E296" s="43"/>
      <c r="F296" s="52"/>
      <c r="G296" s="48"/>
      <c r="H296" s="48"/>
      <c r="I296" s="48"/>
      <c r="J296" s="48"/>
      <c r="K296" s="45" t="str">
        <f>IFERROR(Book1345234[[#This Row],[Project Cost]]/Book1345234[[#This Row],['# of Structures Removed from 1% Annual Chance FP]],"")</f>
        <v/>
      </c>
      <c r="L296" s="48"/>
      <c r="M296" s="48"/>
      <c r="N296" s="45"/>
      <c r="O296" s="156"/>
      <c r="P296" s="125"/>
      <c r="Q296" s="52"/>
      <c r="R296" s="48"/>
      <c r="S296" s="51" t="str">
        <f>IFERROR(VLOOKUP(Book1345234[[#This Row],[ Severity Ranking: Pre-Project Average Depth of Flooding (100-year)]],'Data for Pull-down'!$A$4:$B$9,2,FALSE),"")</f>
        <v/>
      </c>
      <c r="T296" s="100"/>
      <c r="U296" s="52"/>
      <c r="V296" s="52"/>
      <c r="W296" s="52"/>
      <c r="X296" s="48"/>
      <c r="Y296" s="51" t="str">
        <f>IFERROR(VLOOKUP(Book1345234[[#This Row],[Severity Ranking: Community Need (% Population)]],'Data for Pull-down'!$C$4:$D$9,2,FALSE),"")</f>
        <v/>
      </c>
      <c r="Z296" s="99"/>
      <c r="AA296" s="45"/>
      <c r="AB296" s="48"/>
      <c r="AC296" s="51" t="str">
        <f>IFERROR(VLOOKUP(Book1345234[[#This Row],[Flood Risk Reduction ]],'Data for Pull-down'!$E$4:$F$9,2,FALSE),"")</f>
        <v/>
      </c>
      <c r="AD296" s="99"/>
      <c r="AE296" s="118"/>
      <c r="AF296" s="52"/>
      <c r="AG296" s="52"/>
      <c r="AH296" s="48"/>
      <c r="AI296" s="51" t="str">
        <f>IFERROR(VLOOKUP(Book1345234[[#This Row],[Flood Damage Reduction]],'Data for Pull-down'!$G$4:$H$9,2,FALSE),"")</f>
        <v/>
      </c>
      <c r="AJ296" s="145"/>
      <c r="AK296" s="123"/>
      <c r="AL296" s="52"/>
      <c r="AM296" s="51" t="str">
        <f>IFERROR(VLOOKUP(Book1345234[[#This Row],[ Reduction in Critical Facilities Flood Risk]],'Data for Pull-down'!$I$5:$J$9,2,FALSE),"")</f>
        <v/>
      </c>
      <c r="AN296" s="100">
        <f>'Life and Safety Tabular Data'!L294</f>
        <v>0</v>
      </c>
      <c r="AO296" s="146"/>
      <c r="AP296" s="48"/>
      <c r="AQ296" s="51" t="str">
        <f>IFERROR(VLOOKUP(Book1345234[[#This Row],[Life and Safety Ranking (Injury/Loss of Life)]],'Data for Pull-down'!$K$4:$L$9,2,FALSE),"")</f>
        <v/>
      </c>
      <c r="AR296" s="100"/>
      <c r="AS296" s="146"/>
      <c r="AT296" s="146"/>
      <c r="AU296" s="146"/>
      <c r="AV296" s="48"/>
      <c r="AW296" s="51" t="str">
        <f>IFERROR(VLOOKUP(Book1345234[[#This Row],[Water Supply Yield Ranking]],'Data for Pull-down'!$M$4:$N$9,2,FALSE),"")</f>
        <v/>
      </c>
      <c r="AX296" s="100"/>
      <c r="AY296" s="52"/>
      <c r="AZ296" s="48"/>
      <c r="BA296" s="51" t="str">
        <f>IFERROR(VLOOKUP(Book1345234[[#This Row],[Social Vulnerability Ranking]],'Data for Pull-down'!$O$4:$P$9,2,FALSE),"")</f>
        <v/>
      </c>
      <c r="BB296" s="100"/>
      <c r="BC296" s="146"/>
      <c r="BD296" s="48"/>
      <c r="BE296" s="51" t="str">
        <f>IFERROR(VLOOKUP(Book1345234[[#This Row],[Nature-Based Solutions Ranking]],'Data for Pull-down'!$Q$4:$R$9,2,FALSE),"")</f>
        <v/>
      </c>
      <c r="BF296" s="100"/>
      <c r="BG296" s="52"/>
      <c r="BH296" s="48"/>
      <c r="BI296" s="51" t="str">
        <f>IFERROR(VLOOKUP(Book1345234[[#This Row],[Multiple Benefit Ranking]],'Data for Pull-down'!$S$4:$T$9,2,FALSE),"")</f>
        <v/>
      </c>
      <c r="BJ296" s="125"/>
      <c r="BK296" s="146"/>
      <c r="BL296" s="48"/>
      <c r="BM296" s="51" t="str">
        <f>IFERROR(VLOOKUP(Book1345234[[#This Row],[Operations and Maintenance Ranking]],'Data for Pull-down'!$U$4:$V$9,2,FALSE),"")</f>
        <v/>
      </c>
      <c r="BN296" s="100"/>
      <c r="BO296" s="48"/>
      <c r="BP296" s="51" t="str">
        <f>IFERROR(VLOOKUP(Book1345234[[#This Row],[Administrative, Regulatory and Other Obstacle Ranking]],'Data for Pull-down'!$W$4:$X$9,2,FALSE),"")</f>
        <v/>
      </c>
      <c r="BQ296" s="100"/>
      <c r="BR296" s="48"/>
      <c r="BS296" s="51" t="str">
        <f>IFERROR(VLOOKUP(Book1345234[[#This Row],[Environmental Benefit Ranking]],'Data for Pull-down'!$Y$4:$Z$9,2,FALSE),"")</f>
        <v/>
      </c>
      <c r="BT296" s="100"/>
      <c r="BU296" s="52"/>
      <c r="BV296" s="51" t="str">
        <f>IFERROR(VLOOKUP(Book1345234[[#This Row],[Environmental Impact Ranking]],'Data for Pull-down'!$AA$4:$AB$9,2,FALSE),"")</f>
        <v/>
      </c>
      <c r="BW296" s="117"/>
      <c r="BX296" s="123"/>
      <c r="BY296" s="48"/>
      <c r="BZ296" s="51" t="str">
        <f>IFERROR(VLOOKUP(Book1345234[[#This Row],[Mobility Ranking]],'Data for Pull-down'!$AC$4:$AD$9,2,FALSE),"")</f>
        <v/>
      </c>
      <c r="CA296" s="117"/>
      <c r="CB296" s="48"/>
      <c r="CC296" s="51" t="str">
        <f>IFERROR(VLOOKUP(Book1345234[[#This Row],[Regional Ranking]],'Data for Pull-down'!$AE$4:$AF$9,2,FALSE),"")</f>
        <v/>
      </c>
    </row>
    <row r="297" spans="1:81">
      <c r="A297" s="164"/>
      <c r="B297" s="142"/>
      <c r="C297" s="143">
        <f>Book1345234[[#This Row],[FMP]]*2</f>
        <v>0</v>
      </c>
      <c r="D297" s="43"/>
      <c r="E297" s="43"/>
      <c r="F297" s="52"/>
      <c r="G297" s="48"/>
      <c r="H297" s="48"/>
      <c r="I297" s="48"/>
      <c r="J297" s="48"/>
      <c r="K297" s="45" t="str">
        <f>IFERROR(Book1345234[[#This Row],[Project Cost]]/Book1345234[[#This Row],['# of Structures Removed from 1% Annual Chance FP]],"")</f>
        <v/>
      </c>
      <c r="L297" s="48"/>
      <c r="M297" s="48"/>
      <c r="N297" s="45"/>
      <c r="O297" s="156"/>
      <c r="P297" s="125"/>
      <c r="Q297" s="52"/>
      <c r="R297" s="48"/>
      <c r="S297" s="51" t="str">
        <f>IFERROR(VLOOKUP(Book1345234[[#This Row],[ Severity Ranking: Pre-Project Average Depth of Flooding (100-year)]],'Data for Pull-down'!$A$4:$B$9,2,FALSE),"")</f>
        <v/>
      </c>
      <c r="T297" s="100"/>
      <c r="U297" s="52"/>
      <c r="V297" s="52"/>
      <c r="W297" s="52"/>
      <c r="X297" s="48"/>
      <c r="Y297" s="51" t="str">
        <f>IFERROR(VLOOKUP(Book1345234[[#This Row],[Severity Ranking: Community Need (% Population)]],'Data for Pull-down'!$C$4:$D$9,2,FALSE),"")</f>
        <v/>
      </c>
      <c r="Z297" s="99"/>
      <c r="AA297" s="45"/>
      <c r="AB297" s="48"/>
      <c r="AC297" s="51" t="str">
        <f>IFERROR(VLOOKUP(Book1345234[[#This Row],[Flood Risk Reduction ]],'Data for Pull-down'!$E$4:$F$9,2,FALSE),"")</f>
        <v/>
      </c>
      <c r="AD297" s="99"/>
      <c r="AE297" s="118"/>
      <c r="AF297" s="52"/>
      <c r="AG297" s="52"/>
      <c r="AH297" s="48"/>
      <c r="AI297" s="51" t="str">
        <f>IFERROR(VLOOKUP(Book1345234[[#This Row],[Flood Damage Reduction]],'Data for Pull-down'!$G$4:$H$9,2,FALSE),"")</f>
        <v/>
      </c>
      <c r="AJ297" s="145"/>
      <c r="AK297" s="123"/>
      <c r="AL297" s="52"/>
      <c r="AM297" s="51" t="str">
        <f>IFERROR(VLOOKUP(Book1345234[[#This Row],[ Reduction in Critical Facilities Flood Risk]],'Data for Pull-down'!$I$5:$J$9,2,FALSE),"")</f>
        <v/>
      </c>
      <c r="AN297" s="100">
        <f>'Life and Safety Tabular Data'!L295</f>
        <v>0</v>
      </c>
      <c r="AO297" s="146"/>
      <c r="AP297" s="48"/>
      <c r="AQ297" s="51" t="str">
        <f>IFERROR(VLOOKUP(Book1345234[[#This Row],[Life and Safety Ranking (Injury/Loss of Life)]],'Data for Pull-down'!$K$4:$L$9,2,FALSE),"")</f>
        <v/>
      </c>
      <c r="AR297" s="100"/>
      <c r="AS297" s="146"/>
      <c r="AT297" s="146"/>
      <c r="AU297" s="146"/>
      <c r="AV297" s="48"/>
      <c r="AW297" s="51" t="str">
        <f>IFERROR(VLOOKUP(Book1345234[[#This Row],[Water Supply Yield Ranking]],'Data for Pull-down'!$M$4:$N$9,2,FALSE),"")</f>
        <v/>
      </c>
      <c r="AX297" s="100"/>
      <c r="AY297" s="52"/>
      <c r="AZ297" s="48"/>
      <c r="BA297" s="51" t="str">
        <f>IFERROR(VLOOKUP(Book1345234[[#This Row],[Social Vulnerability Ranking]],'Data for Pull-down'!$O$4:$P$9,2,FALSE),"")</f>
        <v/>
      </c>
      <c r="BB297" s="100"/>
      <c r="BC297" s="146"/>
      <c r="BD297" s="48"/>
      <c r="BE297" s="51" t="str">
        <f>IFERROR(VLOOKUP(Book1345234[[#This Row],[Nature-Based Solutions Ranking]],'Data for Pull-down'!$Q$4:$R$9,2,FALSE),"")</f>
        <v/>
      </c>
      <c r="BF297" s="100"/>
      <c r="BG297" s="52"/>
      <c r="BH297" s="48"/>
      <c r="BI297" s="51" t="str">
        <f>IFERROR(VLOOKUP(Book1345234[[#This Row],[Multiple Benefit Ranking]],'Data for Pull-down'!$S$4:$T$9,2,FALSE),"")</f>
        <v/>
      </c>
      <c r="BJ297" s="125"/>
      <c r="BK297" s="146"/>
      <c r="BL297" s="48"/>
      <c r="BM297" s="51" t="str">
        <f>IFERROR(VLOOKUP(Book1345234[[#This Row],[Operations and Maintenance Ranking]],'Data for Pull-down'!$U$4:$V$9,2,FALSE),"")</f>
        <v/>
      </c>
      <c r="BN297" s="100"/>
      <c r="BO297" s="48"/>
      <c r="BP297" s="51" t="str">
        <f>IFERROR(VLOOKUP(Book1345234[[#This Row],[Administrative, Regulatory and Other Obstacle Ranking]],'Data for Pull-down'!$W$4:$X$9,2,FALSE),"")</f>
        <v/>
      </c>
      <c r="BQ297" s="100"/>
      <c r="BR297" s="48"/>
      <c r="BS297" s="51" t="str">
        <f>IFERROR(VLOOKUP(Book1345234[[#This Row],[Environmental Benefit Ranking]],'Data for Pull-down'!$Y$4:$Z$9,2,FALSE),"")</f>
        <v/>
      </c>
      <c r="BT297" s="100"/>
      <c r="BU297" s="52"/>
      <c r="BV297" s="51" t="str">
        <f>IFERROR(VLOOKUP(Book1345234[[#This Row],[Environmental Impact Ranking]],'Data for Pull-down'!$AA$4:$AB$9,2,FALSE),"")</f>
        <v/>
      </c>
      <c r="BW297" s="117"/>
      <c r="BX297" s="123"/>
      <c r="BY297" s="48"/>
      <c r="BZ297" s="51" t="str">
        <f>IFERROR(VLOOKUP(Book1345234[[#This Row],[Mobility Ranking]],'Data for Pull-down'!$AC$4:$AD$9,2,FALSE),"")</f>
        <v/>
      </c>
      <c r="CA297" s="117"/>
      <c r="CB297" s="48"/>
      <c r="CC297" s="51" t="str">
        <f>IFERROR(VLOOKUP(Book1345234[[#This Row],[Regional Ranking]],'Data for Pull-down'!$AE$4:$AF$9,2,FALSE),"")</f>
        <v/>
      </c>
    </row>
    <row r="298" spans="1:81">
      <c r="A298" s="164"/>
      <c r="B298" s="142"/>
      <c r="C298" s="143">
        <f>Book1345234[[#This Row],[FMP]]*2</f>
        <v>0</v>
      </c>
      <c r="D298" s="43"/>
      <c r="E298" s="43"/>
      <c r="F298" s="52"/>
      <c r="G298" s="48"/>
      <c r="H298" s="48"/>
      <c r="I298" s="48"/>
      <c r="J298" s="48"/>
      <c r="K298" s="45" t="str">
        <f>IFERROR(Book1345234[[#This Row],[Project Cost]]/Book1345234[[#This Row],['# of Structures Removed from 1% Annual Chance FP]],"")</f>
        <v/>
      </c>
      <c r="L298" s="48"/>
      <c r="M298" s="48"/>
      <c r="N298" s="45"/>
      <c r="O298" s="156"/>
      <c r="P298" s="125"/>
      <c r="Q298" s="52"/>
      <c r="R298" s="48"/>
      <c r="S298" s="51" t="str">
        <f>IFERROR(VLOOKUP(Book1345234[[#This Row],[ Severity Ranking: Pre-Project Average Depth of Flooding (100-year)]],'Data for Pull-down'!$A$4:$B$9,2,FALSE),"")</f>
        <v/>
      </c>
      <c r="T298" s="100"/>
      <c r="U298" s="52"/>
      <c r="V298" s="52"/>
      <c r="W298" s="52"/>
      <c r="X298" s="48"/>
      <c r="Y298" s="51" t="str">
        <f>IFERROR(VLOOKUP(Book1345234[[#This Row],[Severity Ranking: Community Need (% Population)]],'Data for Pull-down'!$C$4:$D$9,2,FALSE),"")</f>
        <v/>
      </c>
      <c r="Z298" s="99"/>
      <c r="AA298" s="45"/>
      <c r="AB298" s="48"/>
      <c r="AC298" s="51" t="str">
        <f>IFERROR(VLOOKUP(Book1345234[[#This Row],[Flood Risk Reduction ]],'Data for Pull-down'!$E$4:$F$9,2,FALSE),"")</f>
        <v/>
      </c>
      <c r="AD298" s="99"/>
      <c r="AE298" s="118"/>
      <c r="AF298" s="52"/>
      <c r="AG298" s="52"/>
      <c r="AH298" s="48"/>
      <c r="AI298" s="51" t="str">
        <f>IFERROR(VLOOKUP(Book1345234[[#This Row],[Flood Damage Reduction]],'Data for Pull-down'!$G$4:$H$9,2,FALSE),"")</f>
        <v/>
      </c>
      <c r="AJ298" s="145"/>
      <c r="AK298" s="123"/>
      <c r="AL298" s="52"/>
      <c r="AM298" s="51" t="str">
        <f>IFERROR(VLOOKUP(Book1345234[[#This Row],[ Reduction in Critical Facilities Flood Risk]],'Data for Pull-down'!$I$5:$J$9,2,FALSE),"")</f>
        <v/>
      </c>
      <c r="AN298" s="100">
        <f>'Life and Safety Tabular Data'!L296</f>
        <v>0</v>
      </c>
      <c r="AO298" s="146"/>
      <c r="AP298" s="48"/>
      <c r="AQ298" s="51" t="str">
        <f>IFERROR(VLOOKUP(Book1345234[[#This Row],[Life and Safety Ranking (Injury/Loss of Life)]],'Data for Pull-down'!$K$4:$L$9,2,FALSE),"")</f>
        <v/>
      </c>
      <c r="AR298" s="100"/>
      <c r="AS298" s="146"/>
      <c r="AT298" s="146"/>
      <c r="AU298" s="146"/>
      <c r="AV298" s="48"/>
      <c r="AW298" s="51" t="str">
        <f>IFERROR(VLOOKUP(Book1345234[[#This Row],[Water Supply Yield Ranking]],'Data for Pull-down'!$M$4:$N$9,2,FALSE),"")</f>
        <v/>
      </c>
      <c r="AX298" s="100"/>
      <c r="AY298" s="52"/>
      <c r="AZ298" s="48"/>
      <c r="BA298" s="51" t="str">
        <f>IFERROR(VLOOKUP(Book1345234[[#This Row],[Social Vulnerability Ranking]],'Data for Pull-down'!$O$4:$P$9,2,FALSE),"")</f>
        <v/>
      </c>
      <c r="BB298" s="100"/>
      <c r="BC298" s="146"/>
      <c r="BD298" s="48"/>
      <c r="BE298" s="51" t="str">
        <f>IFERROR(VLOOKUP(Book1345234[[#This Row],[Nature-Based Solutions Ranking]],'Data for Pull-down'!$Q$4:$R$9,2,FALSE),"")</f>
        <v/>
      </c>
      <c r="BF298" s="100"/>
      <c r="BG298" s="52"/>
      <c r="BH298" s="48"/>
      <c r="BI298" s="51" t="str">
        <f>IFERROR(VLOOKUP(Book1345234[[#This Row],[Multiple Benefit Ranking]],'Data for Pull-down'!$S$4:$T$9,2,FALSE),"")</f>
        <v/>
      </c>
      <c r="BJ298" s="125"/>
      <c r="BK298" s="146"/>
      <c r="BL298" s="48"/>
      <c r="BM298" s="51" t="str">
        <f>IFERROR(VLOOKUP(Book1345234[[#This Row],[Operations and Maintenance Ranking]],'Data for Pull-down'!$U$4:$V$9,2,FALSE),"")</f>
        <v/>
      </c>
      <c r="BN298" s="100"/>
      <c r="BO298" s="48"/>
      <c r="BP298" s="51" t="str">
        <f>IFERROR(VLOOKUP(Book1345234[[#This Row],[Administrative, Regulatory and Other Obstacle Ranking]],'Data for Pull-down'!$W$4:$X$9,2,FALSE),"")</f>
        <v/>
      </c>
      <c r="BQ298" s="100"/>
      <c r="BR298" s="48"/>
      <c r="BS298" s="51" t="str">
        <f>IFERROR(VLOOKUP(Book1345234[[#This Row],[Environmental Benefit Ranking]],'Data for Pull-down'!$Y$4:$Z$9,2,FALSE),"")</f>
        <v/>
      </c>
      <c r="BT298" s="100"/>
      <c r="BU298" s="52"/>
      <c r="BV298" s="51" t="str">
        <f>IFERROR(VLOOKUP(Book1345234[[#This Row],[Environmental Impact Ranking]],'Data for Pull-down'!$AA$4:$AB$9,2,FALSE),"")</f>
        <v/>
      </c>
      <c r="BW298" s="117"/>
      <c r="BX298" s="123"/>
      <c r="BY298" s="48"/>
      <c r="BZ298" s="51" t="str">
        <f>IFERROR(VLOOKUP(Book1345234[[#This Row],[Mobility Ranking]],'Data for Pull-down'!$AC$4:$AD$9,2,FALSE),"")</f>
        <v/>
      </c>
      <c r="CA298" s="117"/>
      <c r="CB298" s="48"/>
      <c r="CC298" s="51" t="str">
        <f>IFERROR(VLOOKUP(Book1345234[[#This Row],[Regional Ranking]],'Data for Pull-down'!$AE$4:$AF$9,2,FALSE),"")</f>
        <v/>
      </c>
    </row>
    <row r="299" spans="1:81">
      <c r="A299" s="164"/>
      <c r="B299" s="142"/>
      <c r="C299" s="143">
        <f>Book1345234[[#This Row],[FMP]]*2</f>
        <v>0</v>
      </c>
      <c r="D299" s="43"/>
      <c r="E299" s="43"/>
      <c r="F299" s="52"/>
      <c r="G299" s="48"/>
      <c r="H299" s="48"/>
      <c r="I299" s="48"/>
      <c r="J299" s="48"/>
      <c r="K299" s="45" t="str">
        <f>IFERROR(Book1345234[[#This Row],[Project Cost]]/Book1345234[[#This Row],['# of Structures Removed from 1% Annual Chance FP]],"")</f>
        <v/>
      </c>
      <c r="L299" s="48"/>
      <c r="M299" s="48"/>
      <c r="N299" s="45"/>
      <c r="O299" s="156"/>
      <c r="P299" s="125"/>
      <c r="Q299" s="52"/>
      <c r="R299" s="48"/>
      <c r="S299" s="51" t="str">
        <f>IFERROR(VLOOKUP(Book1345234[[#This Row],[ Severity Ranking: Pre-Project Average Depth of Flooding (100-year)]],'Data for Pull-down'!$A$4:$B$9,2,FALSE),"")</f>
        <v/>
      </c>
      <c r="T299" s="100"/>
      <c r="U299" s="52"/>
      <c r="V299" s="52"/>
      <c r="W299" s="52"/>
      <c r="X299" s="48"/>
      <c r="Y299" s="51" t="str">
        <f>IFERROR(VLOOKUP(Book1345234[[#This Row],[Severity Ranking: Community Need (% Population)]],'Data for Pull-down'!$C$4:$D$9,2,FALSE),"")</f>
        <v/>
      </c>
      <c r="Z299" s="99"/>
      <c r="AA299" s="45"/>
      <c r="AB299" s="48"/>
      <c r="AC299" s="51" t="str">
        <f>IFERROR(VLOOKUP(Book1345234[[#This Row],[Flood Risk Reduction ]],'Data for Pull-down'!$E$4:$F$9,2,FALSE),"")</f>
        <v/>
      </c>
      <c r="AD299" s="99"/>
      <c r="AE299" s="118"/>
      <c r="AF299" s="52"/>
      <c r="AG299" s="52"/>
      <c r="AH299" s="48"/>
      <c r="AI299" s="51" t="str">
        <f>IFERROR(VLOOKUP(Book1345234[[#This Row],[Flood Damage Reduction]],'Data for Pull-down'!$G$4:$H$9,2,FALSE),"")</f>
        <v/>
      </c>
      <c r="AJ299" s="145"/>
      <c r="AK299" s="123"/>
      <c r="AL299" s="52"/>
      <c r="AM299" s="51" t="str">
        <f>IFERROR(VLOOKUP(Book1345234[[#This Row],[ Reduction in Critical Facilities Flood Risk]],'Data for Pull-down'!$I$5:$J$9,2,FALSE),"")</f>
        <v/>
      </c>
      <c r="AN299" s="100">
        <f>'Life and Safety Tabular Data'!L297</f>
        <v>0</v>
      </c>
      <c r="AO299" s="146"/>
      <c r="AP299" s="48"/>
      <c r="AQ299" s="51" t="str">
        <f>IFERROR(VLOOKUP(Book1345234[[#This Row],[Life and Safety Ranking (Injury/Loss of Life)]],'Data for Pull-down'!$K$4:$L$9,2,FALSE),"")</f>
        <v/>
      </c>
      <c r="AR299" s="100"/>
      <c r="AS299" s="146"/>
      <c r="AT299" s="146"/>
      <c r="AU299" s="146"/>
      <c r="AV299" s="48"/>
      <c r="AW299" s="51" t="str">
        <f>IFERROR(VLOOKUP(Book1345234[[#This Row],[Water Supply Yield Ranking]],'Data for Pull-down'!$M$4:$N$9,2,FALSE),"")</f>
        <v/>
      </c>
      <c r="AX299" s="100"/>
      <c r="AY299" s="52"/>
      <c r="AZ299" s="48"/>
      <c r="BA299" s="51" t="str">
        <f>IFERROR(VLOOKUP(Book1345234[[#This Row],[Social Vulnerability Ranking]],'Data for Pull-down'!$O$4:$P$9,2,FALSE),"")</f>
        <v/>
      </c>
      <c r="BB299" s="100"/>
      <c r="BC299" s="146"/>
      <c r="BD299" s="48"/>
      <c r="BE299" s="51" t="str">
        <f>IFERROR(VLOOKUP(Book1345234[[#This Row],[Nature-Based Solutions Ranking]],'Data for Pull-down'!$Q$4:$R$9,2,FALSE),"")</f>
        <v/>
      </c>
      <c r="BF299" s="100"/>
      <c r="BG299" s="52"/>
      <c r="BH299" s="48"/>
      <c r="BI299" s="51" t="str">
        <f>IFERROR(VLOOKUP(Book1345234[[#This Row],[Multiple Benefit Ranking]],'Data for Pull-down'!$S$4:$T$9,2,FALSE),"")</f>
        <v/>
      </c>
      <c r="BJ299" s="125"/>
      <c r="BK299" s="146"/>
      <c r="BL299" s="48"/>
      <c r="BM299" s="51" t="str">
        <f>IFERROR(VLOOKUP(Book1345234[[#This Row],[Operations and Maintenance Ranking]],'Data for Pull-down'!$U$4:$V$9,2,FALSE),"")</f>
        <v/>
      </c>
      <c r="BN299" s="100"/>
      <c r="BO299" s="48"/>
      <c r="BP299" s="51" t="str">
        <f>IFERROR(VLOOKUP(Book1345234[[#This Row],[Administrative, Regulatory and Other Obstacle Ranking]],'Data for Pull-down'!$W$4:$X$9,2,FALSE),"")</f>
        <v/>
      </c>
      <c r="BQ299" s="100"/>
      <c r="BR299" s="48"/>
      <c r="BS299" s="51" t="str">
        <f>IFERROR(VLOOKUP(Book1345234[[#This Row],[Environmental Benefit Ranking]],'Data for Pull-down'!$Y$4:$Z$9,2,FALSE),"")</f>
        <v/>
      </c>
      <c r="BT299" s="100"/>
      <c r="BU299" s="52"/>
      <c r="BV299" s="51" t="str">
        <f>IFERROR(VLOOKUP(Book1345234[[#This Row],[Environmental Impact Ranking]],'Data for Pull-down'!$AA$4:$AB$9,2,FALSE),"")</f>
        <v/>
      </c>
      <c r="BW299" s="117"/>
      <c r="BX299" s="123"/>
      <c r="BY299" s="48"/>
      <c r="BZ299" s="51" t="str">
        <f>IFERROR(VLOOKUP(Book1345234[[#This Row],[Mobility Ranking]],'Data for Pull-down'!$AC$4:$AD$9,2,FALSE),"")</f>
        <v/>
      </c>
      <c r="CA299" s="117"/>
      <c r="CB299" s="48"/>
      <c r="CC299" s="51" t="str">
        <f>IFERROR(VLOOKUP(Book1345234[[#This Row],[Regional Ranking]],'Data for Pull-down'!$AE$4:$AF$9,2,FALSE),"")</f>
        <v/>
      </c>
    </row>
    <row r="300" spans="1:81">
      <c r="A300" s="164"/>
      <c r="B300" s="142"/>
      <c r="C300" s="143">
        <f>Book1345234[[#This Row],[FMP]]*2</f>
        <v>0</v>
      </c>
      <c r="D300" s="43"/>
      <c r="E300" s="43"/>
      <c r="F300" s="52"/>
      <c r="G300" s="48"/>
      <c r="H300" s="48"/>
      <c r="I300" s="48"/>
      <c r="J300" s="48"/>
      <c r="K300" s="45" t="str">
        <f>IFERROR(Book1345234[[#This Row],[Project Cost]]/Book1345234[[#This Row],['# of Structures Removed from 1% Annual Chance FP]],"")</f>
        <v/>
      </c>
      <c r="L300" s="48"/>
      <c r="M300" s="48"/>
      <c r="N300" s="45"/>
      <c r="O300" s="156"/>
      <c r="P300" s="125"/>
      <c r="Q300" s="52"/>
      <c r="R300" s="48"/>
      <c r="S300" s="51" t="str">
        <f>IFERROR(VLOOKUP(Book1345234[[#This Row],[ Severity Ranking: Pre-Project Average Depth of Flooding (100-year)]],'Data for Pull-down'!$A$4:$B$9,2,FALSE),"")</f>
        <v/>
      </c>
      <c r="T300" s="100"/>
      <c r="U300" s="52"/>
      <c r="V300" s="52"/>
      <c r="W300" s="52"/>
      <c r="X300" s="48"/>
      <c r="Y300" s="51" t="str">
        <f>IFERROR(VLOOKUP(Book1345234[[#This Row],[Severity Ranking: Community Need (% Population)]],'Data for Pull-down'!$C$4:$D$9,2,FALSE),"")</f>
        <v/>
      </c>
      <c r="Z300" s="99"/>
      <c r="AA300" s="45"/>
      <c r="AB300" s="48"/>
      <c r="AC300" s="51" t="str">
        <f>IFERROR(VLOOKUP(Book1345234[[#This Row],[Flood Risk Reduction ]],'Data for Pull-down'!$E$4:$F$9,2,FALSE),"")</f>
        <v/>
      </c>
      <c r="AD300" s="99"/>
      <c r="AE300" s="118"/>
      <c r="AF300" s="52"/>
      <c r="AG300" s="52"/>
      <c r="AH300" s="48"/>
      <c r="AI300" s="51" t="str">
        <f>IFERROR(VLOOKUP(Book1345234[[#This Row],[Flood Damage Reduction]],'Data for Pull-down'!$G$4:$H$9,2,FALSE),"")</f>
        <v/>
      </c>
      <c r="AJ300" s="145"/>
      <c r="AK300" s="123"/>
      <c r="AL300" s="52"/>
      <c r="AM300" s="51" t="str">
        <f>IFERROR(VLOOKUP(Book1345234[[#This Row],[ Reduction in Critical Facilities Flood Risk]],'Data for Pull-down'!$I$5:$J$9,2,FALSE),"")</f>
        <v/>
      </c>
      <c r="AN300" s="100">
        <f>'Life and Safety Tabular Data'!L298</f>
        <v>0</v>
      </c>
      <c r="AO300" s="146"/>
      <c r="AP300" s="48"/>
      <c r="AQ300" s="51" t="str">
        <f>IFERROR(VLOOKUP(Book1345234[[#This Row],[Life and Safety Ranking (Injury/Loss of Life)]],'Data for Pull-down'!$K$4:$L$9,2,FALSE),"")</f>
        <v/>
      </c>
      <c r="AR300" s="100"/>
      <c r="AS300" s="146"/>
      <c r="AT300" s="146"/>
      <c r="AU300" s="146"/>
      <c r="AV300" s="48"/>
      <c r="AW300" s="51" t="str">
        <f>IFERROR(VLOOKUP(Book1345234[[#This Row],[Water Supply Yield Ranking]],'Data for Pull-down'!$M$4:$N$9,2,FALSE),"")</f>
        <v/>
      </c>
      <c r="AX300" s="100"/>
      <c r="AY300" s="52"/>
      <c r="AZ300" s="48"/>
      <c r="BA300" s="51" t="str">
        <f>IFERROR(VLOOKUP(Book1345234[[#This Row],[Social Vulnerability Ranking]],'Data for Pull-down'!$O$4:$P$9,2,FALSE),"")</f>
        <v/>
      </c>
      <c r="BB300" s="100"/>
      <c r="BC300" s="146"/>
      <c r="BD300" s="48"/>
      <c r="BE300" s="51" t="str">
        <f>IFERROR(VLOOKUP(Book1345234[[#This Row],[Nature-Based Solutions Ranking]],'Data for Pull-down'!$Q$4:$R$9,2,FALSE),"")</f>
        <v/>
      </c>
      <c r="BF300" s="100"/>
      <c r="BG300" s="52"/>
      <c r="BH300" s="48"/>
      <c r="BI300" s="51" t="str">
        <f>IFERROR(VLOOKUP(Book1345234[[#This Row],[Multiple Benefit Ranking]],'Data for Pull-down'!$S$4:$T$9,2,FALSE),"")</f>
        <v/>
      </c>
      <c r="BJ300" s="125"/>
      <c r="BK300" s="146"/>
      <c r="BL300" s="48"/>
      <c r="BM300" s="51" t="str">
        <f>IFERROR(VLOOKUP(Book1345234[[#This Row],[Operations and Maintenance Ranking]],'Data for Pull-down'!$U$4:$V$9,2,FALSE),"")</f>
        <v/>
      </c>
      <c r="BN300" s="100"/>
      <c r="BO300" s="48"/>
      <c r="BP300" s="51" t="str">
        <f>IFERROR(VLOOKUP(Book1345234[[#This Row],[Administrative, Regulatory and Other Obstacle Ranking]],'Data for Pull-down'!$W$4:$X$9,2,FALSE),"")</f>
        <v/>
      </c>
      <c r="BQ300" s="100"/>
      <c r="BR300" s="48"/>
      <c r="BS300" s="51" t="str">
        <f>IFERROR(VLOOKUP(Book1345234[[#This Row],[Environmental Benefit Ranking]],'Data for Pull-down'!$Y$4:$Z$9,2,FALSE),"")</f>
        <v/>
      </c>
      <c r="BT300" s="100"/>
      <c r="BU300" s="52"/>
      <c r="BV300" s="51" t="str">
        <f>IFERROR(VLOOKUP(Book1345234[[#This Row],[Environmental Impact Ranking]],'Data for Pull-down'!$AA$4:$AB$9,2,FALSE),"")</f>
        <v/>
      </c>
      <c r="BW300" s="117"/>
      <c r="BX300" s="123"/>
      <c r="BY300" s="48"/>
      <c r="BZ300" s="51" t="str">
        <f>IFERROR(VLOOKUP(Book1345234[[#This Row],[Mobility Ranking]],'Data for Pull-down'!$AC$4:$AD$9,2,FALSE),"")</f>
        <v/>
      </c>
      <c r="CA300" s="117"/>
      <c r="CB300" s="48"/>
      <c r="CC300" s="51" t="str">
        <f>IFERROR(VLOOKUP(Book1345234[[#This Row],[Regional Ranking]],'Data for Pull-down'!$AE$4:$AF$9,2,FALSE),"")</f>
        <v/>
      </c>
    </row>
    <row r="301" spans="1:81">
      <c r="A301" s="164"/>
      <c r="B301" s="142"/>
      <c r="C301" s="143">
        <f>Book1345234[[#This Row],[FMP]]*2</f>
        <v>0</v>
      </c>
      <c r="D301" s="43"/>
      <c r="E301" s="43"/>
      <c r="F301" s="52"/>
      <c r="G301" s="48"/>
      <c r="H301" s="48"/>
      <c r="I301" s="48"/>
      <c r="J301" s="48"/>
      <c r="K301" s="45" t="str">
        <f>IFERROR(Book1345234[[#This Row],[Project Cost]]/Book1345234[[#This Row],['# of Structures Removed from 1% Annual Chance FP]],"")</f>
        <v/>
      </c>
      <c r="L301" s="48"/>
      <c r="M301" s="48"/>
      <c r="N301" s="45"/>
      <c r="O301" s="156"/>
      <c r="P301" s="125"/>
      <c r="Q301" s="52"/>
      <c r="R301" s="48"/>
      <c r="S301" s="51" t="str">
        <f>IFERROR(VLOOKUP(Book1345234[[#This Row],[ Severity Ranking: Pre-Project Average Depth of Flooding (100-year)]],'Data for Pull-down'!$A$4:$B$9,2,FALSE),"")</f>
        <v/>
      </c>
      <c r="T301" s="100"/>
      <c r="U301" s="52"/>
      <c r="V301" s="52"/>
      <c r="W301" s="52"/>
      <c r="X301" s="48"/>
      <c r="Y301" s="51" t="str">
        <f>IFERROR(VLOOKUP(Book1345234[[#This Row],[Severity Ranking: Community Need (% Population)]],'Data for Pull-down'!$C$4:$D$9,2,FALSE),"")</f>
        <v/>
      </c>
      <c r="Z301" s="99"/>
      <c r="AA301" s="45"/>
      <c r="AB301" s="48"/>
      <c r="AC301" s="51" t="str">
        <f>IFERROR(VLOOKUP(Book1345234[[#This Row],[Flood Risk Reduction ]],'Data for Pull-down'!$E$4:$F$9,2,FALSE),"")</f>
        <v/>
      </c>
      <c r="AD301" s="99"/>
      <c r="AE301" s="118"/>
      <c r="AF301" s="52"/>
      <c r="AG301" s="52"/>
      <c r="AH301" s="48"/>
      <c r="AI301" s="51" t="str">
        <f>IFERROR(VLOOKUP(Book1345234[[#This Row],[Flood Damage Reduction]],'Data for Pull-down'!$G$4:$H$9,2,FALSE),"")</f>
        <v/>
      </c>
      <c r="AJ301" s="145"/>
      <c r="AK301" s="123"/>
      <c r="AL301" s="52"/>
      <c r="AM301" s="51" t="str">
        <f>IFERROR(VLOOKUP(Book1345234[[#This Row],[ Reduction in Critical Facilities Flood Risk]],'Data for Pull-down'!$I$5:$J$9,2,FALSE),"")</f>
        <v/>
      </c>
      <c r="AN301" s="100">
        <f>'Life and Safety Tabular Data'!L299</f>
        <v>0</v>
      </c>
      <c r="AO301" s="146"/>
      <c r="AP301" s="48"/>
      <c r="AQ301" s="51" t="str">
        <f>IFERROR(VLOOKUP(Book1345234[[#This Row],[Life and Safety Ranking (Injury/Loss of Life)]],'Data for Pull-down'!$K$4:$L$9,2,FALSE),"")</f>
        <v/>
      </c>
      <c r="AR301" s="100"/>
      <c r="AS301" s="146"/>
      <c r="AT301" s="146"/>
      <c r="AU301" s="146"/>
      <c r="AV301" s="48"/>
      <c r="AW301" s="51" t="str">
        <f>IFERROR(VLOOKUP(Book1345234[[#This Row],[Water Supply Yield Ranking]],'Data for Pull-down'!$M$4:$N$9,2,FALSE),"")</f>
        <v/>
      </c>
      <c r="AX301" s="100"/>
      <c r="AY301" s="52"/>
      <c r="AZ301" s="48"/>
      <c r="BA301" s="51" t="str">
        <f>IFERROR(VLOOKUP(Book1345234[[#This Row],[Social Vulnerability Ranking]],'Data for Pull-down'!$O$4:$P$9,2,FALSE),"")</f>
        <v/>
      </c>
      <c r="BB301" s="100"/>
      <c r="BC301" s="146"/>
      <c r="BD301" s="48"/>
      <c r="BE301" s="51" t="str">
        <f>IFERROR(VLOOKUP(Book1345234[[#This Row],[Nature-Based Solutions Ranking]],'Data for Pull-down'!$Q$4:$R$9,2,FALSE),"")</f>
        <v/>
      </c>
      <c r="BF301" s="100"/>
      <c r="BG301" s="52"/>
      <c r="BH301" s="48"/>
      <c r="BI301" s="51" t="str">
        <f>IFERROR(VLOOKUP(Book1345234[[#This Row],[Multiple Benefit Ranking]],'Data for Pull-down'!$S$4:$T$9,2,FALSE),"")</f>
        <v/>
      </c>
      <c r="BJ301" s="125"/>
      <c r="BK301" s="146"/>
      <c r="BL301" s="48"/>
      <c r="BM301" s="51" t="str">
        <f>IFERROR(VLOOKUP(Book1345234[[#This Row],[Operations and Maintenance Ranking]],'Data for Pull-down'!$U$4:$V$9,2,FALSE),"")</f>
        <v/>
      </c>
      <c r="BN301" s="100"/>
      <c r="BO301" s="48"/>
      <c r="BP301" s="51" t="str">
        <f>IFERROR(VLOOKUP(Book1345234[[#This Row],[Administrative, Regulatory and Other Obstacle Ranking]],'Data for Pull-down'!$W$4:$X$9,2,FALSE),"")</f>
        <v/>
      </c>
      <c r="BQ301" s="100"/>
      <c r="BR301" s="48"/>
      <c r="BS301" s="51" t="str">
        <f>IFERROR(VLOOKUP(Book1345234[[#This Row],[Environmental Benefit Ranking]],'Data for Pull-down'!$Y$4:$Z$9,2,FALSE),"")</f>
        <v/>
      </c>
      <c r="BT301" s="100"/>
      <c r="BU301" s="52"/>
      <c r="BV301" s="51" t="str">
        <f>IFERROR(VLOOKUP(Book1345234[[#This Row],[Environmental Impact Ranking]],'Data for Pull-down'!$AA$4:$AB$9,2,FALSE),"")</f>
        <v/>
      </c>
      <c r="BW301" s="117"/>
      <c r="BX301" s="123"/>
      <c r="BY301" s="48"/>
      <c r="BZ301" s="51" t="str">
        <f>IFERROR(VLOOKUP(Book1345234[[#This Row],[Mobility Ranking]],'Data for Pull-down'!$AC$4:$AD$9,2,FALSE),"")</f>
        <v/>
      </c>
      <c r="CA301" s="117"/>
      <c r="CB301" s="48"/>
      <c r="CC301" s="51" t="str">
        <f>IFERROR(VLOOKUP(Book1345234[[#This Row],[Regional Ranking]],'Data for Pull-down'!$AE$4:$AF$9,2,FALSE),"")</f>
        <v/>
      </c>
    </row>
    <row r="302" spans="1:81">
      <c r="A302" s="164"/>
      <c r="B302" s="142"/>
      <c r="C302" s="143">
        <f>Book1345234[[#This Row],[FMP]]*2</f>
        <v>0</v>
      </c>
      <c r="D302" s="43"/>
      <c r="E302" s="43"/>
      <c r="F302" s="52"/>
      <c r="G302" s="48"/>
      <c r="H302" s="48"/>
      <c r="I302" s="48"/>
      <c r="J302" s="48"/>
      <c r="K302" s="45" t="str">
        <f>IFERROR(Book1345234[[#This Row],[Project Cost]]/Book1345234[[#This Row],['# of Structures Removed from 1% Annual Chance FP]],"")</f>
        <v/>
      </c>
      <c r="L302" s="48"/>
      <c r="M302" s="48"/>
      <c r="N302" s="45"/>
      <c r="O302" s="156"/>
      <c r="P302" s="125"/>
      <c r="Q302" s="52"/>
      <c r="R302" s="48"/>
      <c r="S302" s="51" t="str">
        <f>IFERROR(VLOOKUP(Book1345234[[#This Row],[ Severity Ranking: Pre-Project Average Depth of Flooding (100-year)]],'Data for Pull-down'!$A$4:$B$9,2,FALSE),"")</f>
        <v/>
      </c>
      <c r="T302" s="100"/>
      <c r="U302" s="52"/>
      <c r="V302" s="52"/>
      <c r="W302" s="52"/>
      <c r="X302" s="48"/>
      <c r="Y302" s="51" t="str">
        <f>IFERROR(VLOOKUP(Book1345234[[#This Row],[Severity Ranking: Community Need (% Population)]],'Data for Pull-down'!$C$4:$D$9,2,FALSE),"")</f>
        <v/>
      </c>
      <c r="Z302" s="99"/>
      <c r="AA302" s="45"/>
      <c r="AB302" s="48"/>
      <c r="AC302" s="51" t="str">
        <f>IFERROR(VLOOKUP(Book1345234[[#This Row],[Flood Risk Reduction ]],'Data for Pull-down'!$E$4:$F$9,2,FALSE),"")</f>
        <v/>
      </c>
      <c r="AD302" s="99"/>
      <c r="AE302" s="118"/>
      <c r="AF302" s="52"/>
      <c r="AG302" s="52"/>
      <c r="AH302" s="48"/>
      <c r="AI302" s="51" t="str">
        <f>IFERROR(VLOOKUP(Book1345234[[#This Row],[Flood Damage Reduction]],'Data for Pull-down'!$G$4:$H$9,2,FALSE),"")</f>
        <v/>
      </c>
      <c r="AJ302" s="145"/>
      <c r="AK302" s="123"/>
      <c r="AL302" s="52"/>
      <c r="AM302" s="51" t="str">
        <f>IFERROR(VLOOKUP(Book1345234[[#This Row],[ Reduction in Critical Facilities Flood Risk]],'Data for Pull-down'!$I$5:$J$9,2,FALSE),"")</f>
        <v/>
      </c>
      <c r="AN302" s="100">
        <f>'Life and Safety Tabular Data'!L300</f>
        <v>0</v>
      </c>
      <c r="AO302" s="146"/>
      <c r="AP302" s="48"/>
      <c r="AQ302" s="51" t="str">
        <f>IFERROR(VLOOKUP(Book1345234[[#This Row],[Life and Safety Ranking (Injury/Loss of Life)]],'Data for Pull-down'!$K$4:$L$9,2,FALSE),"")</f>
        <v/>
      </c>
      <c r="AR302" s="100"/>
      <c r="AS302" s="146"/>
      <c r="AT302" s="146"/>
      <c r="AU302" s="146"/>
      <c r="AV302" s="48"/>
      <c r="AW302" s="51" t="str">
        <f>IFERROR(VLOOKUP(Book1345234[[#This Row],[Water Supply Yield Ranking]],'Data for Pull-down'!$M$4:$N$9,2,FALSE),"")</f>
        <v/>
      </c>
      <c r="AX302" s="100"/>
      <c r="AY302" s="52"/>
      <c r="AZ302" s="48"/>
      <c r="BA302" s="51" t="str">
        <f>IFERROR(VLOOKUP(Book1345234[[#This Row],[Social Vulnerability Ranking]],'Data for Pull-down'!$O$4:$P$9,2,FALSE),"")</f>
        <v/>
      </c>
      <c r="BB302" s="100"/>
      <c r="BC302" s="146"/>
      <c r="BD302" s="48"/>
      <c r="BE302" s="51" t="str">
        <f>IFERROR(VLOOKUP(Book1345234[[#This Row],[Nature-Based Solutions Ranking]],'Data for Pull-down'!$Q$4:$R$9,2,FALSE),"")</f>
        <v/>
      </c>
      <c r="BF302" s="100"/>
      <c r="BG302" s="52"/>
      <c r="BH302" s="48"/>
      <c r="BI302" s="51" t="str">
        <f>IFERROR(VLOOKUP(Book1345234[[#This Row],[Multiple Benefit Ranking]],'Data for Pull-down'!$S$4:$T$9,2,FALSE),"")</f>
        <v/>
      </c>
      <c r="BJ302" s="125"/>
      <c r="BK302" s="146"/>
      <c r="BL302" s="48"/>
      <c r="BM302" s="51" t="str">
        <f>IFERROR(VLOOKUP(Book1345234[[#This Row],[Operations and Maintenance Ranking]],'Data for Pull-down'!$U$4:$V$9,2,FALSE),"")</f>
        <v/>
      </c>
      <c r="BN302" s="100"/>
      <c r="BO302" s="48"/>
      <c r="BP302" s="51" t="str">
        <f>IFERROR(VLOOKUP(Book1345234[[#This Row],[Administrative, Regulatory and Other Obstacle Ranking]],'Data for Pull-down'!$W$4:$X$9,2,FALSE),"")</f>
        <v/>
      </c>
      <c r="BQ302" s="100"/>
      <c r="BR302" s="48"/>
      <c r="BS302" s="51" t="str">
        <f>IFERROR(VLOOKUP(Book1345234[[#This Row],[Environmental Benefit Ranking]],'Data for Pull-down'!$Y$4:$Z$9,2,FALSE),"")</f>
        <v/>
      </c>
      <c r="BT302" s="100"/>
      <c r="BU302" s="52"/>
      <c r="BV302" s="51" t="str">
        <f>IFERROR(VLOOKUP(Book1345234[[#This Row],[Environmental Impact Ranking]],'Data for Pull-down'!$AA$4:$AB$9,2,FALSE),"")</f>
        <v/>
      </c>
      <c r="BW302" s="117"/>
      <c r="BX302" s="123"/>
      <c r="BY302" s="48"/>
      <c r="BZ302" s="51" t="str">
        <f>IFERROR(VLOOKUP(Book1345234[[#This Row],[Mobility Ranking]],'Data for Pull-down'!$AC$4:$AD$9,2,FALSE),"")</f>
        <v/>
      </c>
      <c r="CA302" s="117"/>
      <c r="CB302" s="48"/>
      <c r="CC302" s="51" t="str">
        <f>IFERROR(VLOOKUP(Book1345234[[#This Row],[Regional Ranking]],'Data for Pull-down'!$AE$4:$AF$9,2,FALSE),"")</f>
        <v/>
      </c>
    </row>
    <row r="303" spans="1:81">
      <c r="A303" s="164"/>
      <c r="B303" s="142"/>
      <c r="C303" s="143">
        <f>Book1345234[[#This Row],[FMP]]*2</f>
        <v>0</v>
      </c>
      <c r="D303" s="43"/>
      <c r="E303" s="43"/>
      <c r="F303" s="52"/>
      <c r="G303" s="48"/>
      <c r="H303" s="48"/>
      <c r="I303" s="48"/>
      <c r="J303" s="48"/>
      <c r="K303" s="45" t="str">
        <f>IFERROR(Book1345234[[#This Row],[Project Cost]]/Book1345234[[#This Row],['# of Structures Removed from 1% Annual Chance FP]],"")</f>
        <v/>
      </c>
      <c r="L303" s="48"/>
      <c r="M303" s="48"/>
      <c r="N303" s="45"/>
      <c r="O303" s="156"/>
      <c r="P303" s="125"/>
      <c r="Q303" s="52"/>
      <c r="R303" s="48"/>
      <c r="S303" s="51" t="str">
        <f>IFERROR(VLOOKUP(Book1345234[[#This Row],[ Severity Ranking: Pre-Project Average Depth of Flooding (100-year)]],'Data for Pull-down'!$A$4:$B$9,2,FALSE),"")</f>
        <v/>
      </c>
      <c r="T303" s="100"/>
      <c r="U303" s="52"/>
      <c r="V303" s="52"/>
      <c r="W303" s="52"/>
      <c r="X303" s="48"/>
      <c r="Y303" s="51" t="str">
        <f>IFERROR(VLOOKUP(Book1345234[[#This Row],[Severity Ranking: Community Need (% Population)]],'Data for Pull-down'!$C$4:$D$9,2,FALSE),"")</f>
        <v/>
      </c>
      <c r="Z303" s="99"/>
      <c r="AA303" s="45"/>
      <c r="AB303" s="48"/>
      <c r="AC303" s="51" t="str">
        <f>IFERROR(VLOOKUP(Book1345234[[#This Row],[Flood Risk Reduction ]],'Data for Pull-down'!$E$4:$F$9,2,FALSE),"")</f>
        <v/>
      </c>
      <c r="AD303" s="99"/>
      <c r="AE303" s="118"/>
      <c r="AF303" s="52"/>
      <c r="AG303" s="52"/>
      <c r="AH303" s="48"/>
      <c r="AI303" s="51" t="str">
        <f>IFERROR(VLOOKUP(Book1345234[[#This Row],[Flood Damage Reduction]],'Data for Pull-down'!$G$4:$H$9,2,FALSE),"")</f>
        <v/>
      </c>
      <c r="AJ303" s="145"/>
      <c r="AK303" s="123"/>
      <c r="AL303" s="52"/>
      <c r="AM303" s="51" t="str">
        <f>IFERROR(VLOOKUP(Book1345234[[#This Row],[ Reduction in Critical Facilities Flood Risk]],'Data for Pull-down'!$I$5:$J$9,2,FALSE),"")</f>
        <v/>
      </c>
      <c r="AN303" s="100">
        <f>'Life and Safety Tabular Data'!L301</f>
        <v>0</v>
      </c>
      <c r="AO303" s="146"/>
      <c r="AP303" s="48"/>
      <c r="AQ303" s="51" t="str">
        <f>IFERROR(VLOOKUP(Book1345234[[#This Row],[Life and Safety Ranking (Injury/Loss of Life)]],'Data for Pull-down'!$K$4:$L$9,2,FALSE),"")</f>
        <v/>
      </c>
      <c r="AR303" s="100"/>
      <c r="AS303" s="146"/>
      <c r="AT303" s="146"/>
      <c r="AU303" s="146"/>
      <c r="AV303" s="48"/>
      <c r="AW303" s="51" t="str">
        <f>IFERROR(VLOOKUP(Book1345234[[#This Row],[Water Supply Yield Ranking]],'Data for Pull-down'!$M$4:$N$9,2,FALSE),"")</f>
        <v/>
      </c>
      <c r="AX303" s="100"/>
      <c r="AY303" s="52"/>
      <c r="AZ303" s="48"/>
      <c r="BA303" s="51" t="str">
        <f>IFERROR(VLOOKUP(Book1345234[[#This Row],[Social Vulnerability Ranking]],'Data for Pull-down'!$O$4:$P$9,2,FALSE),"")</f>
        <v/>
      </c>
      <c r="BB303" s="100"/>
      <c r="BC303" s="146"/>
      <c r="BD303" s="48"/>
      <c r="BE303" s="51" t="str">
        <f>IFERROR(VLOOKUP(Book1345234[[#This Row],[Nature-Based Solutions Ranking]],'Data for Pull-down'!$Q$4:$R$9,2,FALSE),"")</f>
        <v/>
      </c>
      <c r="BF303" s="100"/>
      <c r="BG303" s="52"/>
      <c r="BH303" s="48"/>
      <c r="BI303" s="51" t="str">
        <f>IFERROR(VLOOKUP(Book1345234[[#This Row],[Multiple Benefit Ranking]],'Data for Pull-down'!$S$4:$T$9,2,FALSE),"")</f>
        <v/>
      </c>
      <c r="BJ303" s="125"/>
      <c r="BK303" s="146"/>
      <c r="BL303" s="48"/>
      <c r="BM303" s="51" t="str">
        <f>IFERROR(VLOOKUP(Book1345234[[#This Row],[Operations and Maintenance Ranking]],'Data for Pull-down'!$U$4:$V$9,2,FALSE),"")</f>
        <v/>
      </c>
      <c r="BN303" s="100"/>
      <c r="BO303" s="48"/>
      <c r="BP303" s="51" t="str">
        <f>IFERROR(VLOOKUP(Book1345234[[#This Row],[Administrative, Regulatory and Other Obstacle Ranking]],'Data for Pull-down'!$W$4:$X$9,2,FALSE),"")</f>
        <v/>
      </c>
      <c r="BQ303" s="100"/>
      <c r="BR303" s="48"/>
      <c r="BS303" s="51" t="str">
        <f>IFERROR(VLOOKUP(Book1345234[[#This Row],[Environmental Benefit Ranking]],'Data for Pull-down'!$Y$4:$Z$9,2,FALSE),"")</f>
        <v/>
      </c>
      <c r="BT303" s="100"/>
      <c r="BU303" s="52"/>
      <c r="BV303" s="51" t="str">
        <f>IFERROR(VLOOKUP(Book1345234[[#This Row],[Environmental Impact Ranking]],'Data for Pull-down'!$AA$4:$AB$9,2,FALSE),"")</f>
        <v/>
      </c>
      <c r="BW303" s="117"/>
      <c r="BX303" s="123"/>
      <c r="BY303" s="48"/>
      <c r="BZ303" s="51" t="str">
        <f>IFERROR(VLOOKUP(Book1345234[[#This Row],[Mobility Ranking]],'Data for Pull-down'!$AC$4:$AD$9,2,FALSE),"")</f>
        <v/>
      </c>
      <c r="CA303" s="117"/>
      <c r="CB303" s="48"/>
      <c r="CC303" s="51" t="str">
        <f>IFERROR(VLOOKUP(Book1345234[[#This Row],[Regional Ranking]],'Data for Pull-down'!$AE$4:$AF$9,2,FALSE),"")</f>
        <v/>
      </c>
    </row>
    <row r="304" spans="1:81">
      <c r="A304" s="164"/>
      <c r="B304" s="142"/>
      <c r="C304" s="143">
        <f>Book1345234[[#This Row],[FMP]]*2</f>
        <v>0</v>
      </c>
      <c r="D304" s="43"/>
      <c r="E304" s="43"/>
      <c r="F304" s="52"/>
      <c r="G304" s="48"/>
      <c r="H304" s="48"/>
      <c r="I304" s="48"/>
      <c r="J304" s="48"/>
      <c r="K304" s="45" t="str">
        <f>IFERROR(Book1345234[[#This Row],[Project Cost]]/Book1345234[[#This Row],['# of Structures Removed from 1% Annual Chance FP]],"")</f>
        <v/>
      </c>
      <c r="L304" s="48"/>
      <c r="M304" s="48"/>
      <c r="N304" s="45"/>
      <c r="O304" s="156"/>
      <c r="P304" s="125"/>
      <c r="Q304" s="52"/>
      <c r="R304" s="48"/>
      <c r="S304" s="51" t="str">
        <f>IFERROR(VLOOKUP(Book1345234[[#This Row],[ Severity Ranking: Pre-Project Average Depth of Flooding (100-year)]],'Data for Pull-down'!$A$4:$B$9,2,FALSE),"")</f>
        <v/>
      </c>
      <c r="T304" s="100"/>
      <c r="U304" s="52"/>
      <c r="V304" s="52"/>
      <c r="W304" s="52"/>
      <c r="X304" s="48"/>
      <c r="Y304" s="51" t="str">
        <f>IFERROR(VLOOKUP(Book1345234[[#This Row],[Severity Ranking: Community Need (% Population)]],'Data for Pull-down'!$C$4:$D$9,2,FALSE),"")</f>
        <v/>
      </c>
      <c r="Z304" s="99"/>
      <c r="AA304" s="45"/>
      <c r="AB304" s="48"/>
      <c r="AC304" s="51" t="str">
        <f>IFERROR(VLOOKUP(Book1345234[[#This Row],[Flood Risk Reduction ]],'Data for Pull-down'!$E$4:$F$9,2,FALSE),"")</f>
        <v/>
      </c>
      <c r="AD304" s="99"/>
      <c r="AE304" s="118"/>
      <c r="AF304" s="52"/>
      <c r="AG304" s="52"/>
      <c r="AH304" s="48"/>
      <c r="AI304" s="51" t="str">
        <f>IFERROR(VLOOKUP(Book1345234[[#This Row],[Flood Damage Reduction]],'Data for Pull-down'!$G$4:$H$9,2,FALSE),"")</f>
        <v/>
      </c>
      <c r="AJ304" s="145"/>
      <c r="AK304" s="123"/>
      <c r="AL304" s="52"/>
      <c r="AM304" s="51" t="str">
        <f>IFERROR(VLOOKUP(Book1345234[[#This Row],[ Reduction in Critical Facilities Flood Risk]],'Data for Pull-down'!$I$5:$J$9,2,FALSE),"")</f>
        <v/>
      </c>
      <c r="AN304" s="100">
        <f>'Life and Safety Tabular Data'!L302</f>
        <v>0</v>
      </c>
      <c r="AO304" s="146"/>
      <c r="AP304" s="48"/>
      <c r="AQ304" s="51" t="str">
        <f>IFERROR(VLOOKUP(Book1345234[[#This Row],[Life and Safety Ranking (Injury/Loss of Life)]],'Data for Pull-down'!$K$4:$L$9,2,FALSE),"")</f>
        <v/>
      </c>
      <c r="AR304" s="100"/>
      <c r="AS304" s="146"/>
      <c r="AT304" s="146"/>
      <c r="AU304" s="146"/>
      <c r="AV304" s="48"/>
      <c r="AW304" s="51" t="str">
        <f>IFERROR(VLOOKUP(Book1345234[[#This Row],[Water Supply Yield Ranking]],'Data for Pull-down'!$M$4:$N$9,2,FALSE),"")</f>
        <v/>
      </c>
      <c r="AX304" s="100"/>
      <c r="AY304" s="52"/>
      <c r="AZ304" s="48"/>
      <c r="BA304" s="51" t="str">
        <f>IFERROR(VLOOKUP(Book1345234[[#This Row],[Social Vulnerability Ranking]],'Data for Pull-down'!$O$4:$P$9,2,FALSE),"")</f>
        <v/>
      </c>
      <c r="BB304" s="100"/>
      <c r="BC304" s="146"/>
      <c r="BD304" s="48"/>
      <c r="BE304" s="51" t="str">
        <f>IFERROR(VLOOKUP(Book1345234[[#This Row],[Nature-Based Solutions Ranking]],'Data for Pull-down'!$Q$4:$R$9,2,FALSE),"")</f>
        <v/>
      </c>
      <c r="BF304" s="100"/>
      <c r="BG304" s="52"/>
      <c r="BH304" s="48"/>
      <c r="BI304" s="51" t="str">
        <f>IFERROR(VLOOKUP(Book1345234[[#This Row],[Multiple Benefit Ranking]],'Data for Pull-down'!$S$4:$T$9,2,FALSE),"")</f>
        <v/>
      </c>
      <c r="BJ304" s="125"/>
      <c r="BK304" s="146"/>
      <c r="BL304" s="48"/>
      <c r="BM304" s="51" t="str">
        <f>IFERROR(VLOOKUP(Book1345234[[#This Row],[Operations and Maintenance Ranking]],'Data for Pull-down'!$U$4:$V$9,2,FALSE),"")</f>
        <v/>
      </c>
      <c r="BN304" s="100"/>
      <c r="BO304" s="48"/>
      <c r="BP304" s="51" t="str">
        <f>IFERROR(VLOOKUP(Book1345234[[#This Row],[Administrative, Regulatory and Other Obstacle Ranking]],'Data for Pull-down'!$W$4:$X$9,2,FALSE),"")</f>
        <v/>
      </c>
      <c r="BQ304" s="100"/>
      <c r="BR304" s="48"/>
      <c r="BS304" s="51" t="str">
        <f>IFERROR(VLOOKUP(Book1345234[[#This Row],[Environmental Benefit Ranking]],'Data for Pull-down'!$Y$4:$Z$9,2,FALSE),"")</f>
        <v/>
      </c>
      <c r="BT304" s="100"/>
      <c r="BU304" s="52"/>
      <c r="BV304" s="51" t="str">
        <f>IFERROR(VLOOKUP(Book1345234[[#This Row],[Environmental Impact Ranking]],'Data for Pull-down'!$AA$4:$AB$9,2,FALSE),"")</f>
        <v/>
      </c>
      <c r="BW304" s="117"/>
      <c r="BX304" s="123"/>
      <c r="BY304" s="48"/>
      <c r="BZ304" s="51" t="str">
        <f>IFERROR(VLOOKUP(Book1345234[[#This Row],[Mobility Ranking]],'Data for Pull-down'!$AC$4:$AD$9,2,FALSE),"")</f>
        <v/>
      </c>
      <c r="CA304" s="117"/>
      <c r="CB304" s="48"/>
      <c r="CC304" s="51" t="str">
        <f>IFERROR(VLOOKUP(Book1345234[[#This Row],[Regional Ranking]],'Data for Pull-down'!$AE$4:$AF$9,2,FALSE),"")</f>
        <v/>
      </c>
    </row>
    <row r="305" spans="1:81">
      <c r="A305" s="164"/>
      <c r="B305" s="142"/>
      <c r="C305" s="143">
        <f>Book1345234[[#This Row],[FMP]]*2</f>
        <v>0</v>
      </c>
      <c r="D305" s="43"/>
      <c r="E305" s="43"/>
      <c r="F305" s="52"/>
      <c r="G305" s="48"/>
      <c r="H305" s="48"/>
      <c r="I305" s="48"/>
      <c r="J305" s="48"/>
      <c r="K305" s="45" t="str">
        <f>IFERROR(Book1345234[[#This Row],[Project Cost]]/Book1345234[[#This Row],['# of Structures Removed from 1% Annual Chance FP]],"")</f>
        <v/>
      </c>
      <c r="L305" s="48"/>
      <c r="M305" s="48"/>
      <c r="N305" s="45"/>
      <c r="O305" s="156"/>
      <c r="P305" s="125"/>
      <c r="Q305" s="52"/>
      <c r="R305" s="48"/>
      <c r="S305" s="51" t="str">
        <f>IFERROR(VLOOKUP(Book1345234[[#This Row],[ Severity Ranking: Pre-Project Average Depth of Flooding (100-year)]],'Data for Pull-down'!$A$4:$B$9,2,FALSE),"")</f>
        <v/>
      </c>
      <c r="T305" s="100"/>
      <c r="U305" s="52"/>
      <c r="V305" s="52"/>
      <c r="W305" s="52"/>
      <c r="X305" s="48"/>
      <c r="Y305" s="51" t="str">
        <f>IFERROR(VLOOKUP(Book1345234[[#This Row],[Severity Ranking: Community Need (% Population)]],'Data for Pull-down'!$C$4:$D$9,2,FALSE),"")</f>
        <v/>
      </c>
      <c r="Z305" s="99"/>
      <c r="AA305" s="45"/>
      <c r="AB305" s="48"/>
      <c r="AC305" s="51" t="str">
        <f>IFERROR(VLOOKUP(Book1345234[[#This Row],[Flood Risk Reduction ]],'Data for Pull-down'!$E$4:$F$9,2,FALSE),"")</f>
        <v/>
      </c>
      <c r="AD305" s="99"/>
      <c r="AE305" s="118"/>
      <c r="AF305" s="52"/>
      <c r="AG305" s="52"/>
      <c r="AH305" s="48"/>
      <c r="AI305" s="51" t="str">
        <f>IFERROR(VLOOKUP(Book1345234[[#This Row],[Flood Damage Reduction]],'Data for Pull-down'!$G$4:$H$9,2,FALSE),"")</f>
        <v/>
      </c>
      <c r="AJ305" s="145"/>
      <c r="AK305" s="123"/>
      <c r="AL305" s="52"/>
      <c r="AM305" s="51" t="str">
        <f>IFERROR(VLOOKUP(Book1345234[[#This Row],[ Reduction in Critical Facilities Flood Risk]],'Data for Pull-down'!$I$5:$J$9,2,FALSE),"")</f>
        <v/>
      </c>
      <c r="AN305" s="100">
        <f>'Life and Safety Tabular Data'!L303</f>
        <v>0</v>
      </c>
      <c r="AO305" s="146"/>
      <c r="AP305" s="48"/>
      <c r="AQ305" s="51" t="str">
        <f>IFERROR(VLOOKUP(Book1345234[[#This Row],[Life and Safety Ranking (Injury/Loss of Life)]],'Data for Pull-down'!$K$4:$L$9,2,FALSE),"")</f>
        <v/>
      </c>
      <c r="AR305" s="100"/>
      <c r="AS305" s="146"/>
      <c r="AT305" s="146"/>
      <c r="AU305" s="146"/>
      <c r="AV305" s="48"/>
      <c r="AW305" s="51" t="str">
        <f>IFERROR(VLOOKUP(Book1345234[[#This Row],[Water Supply Yield Ranking]],'Data for Pull-down'!$M$4:$N$9,2,FALSE),"")</f>
        <v/>
      </c>
      <c r="AX305" s="100"/>
      <c r="AY305" s="52"/>
      <c r="AZ305" s="48"/>
      <c r="BA305" s="51" t="str">
        <f>IFERROR(VLOOKUP(Book1345234[[#This Row],[Social Vulnerability Ranking]],'Data for Pull-down'!$O$4:$P$9,2,FALSE),"")</f>
        <v/>
      </c>
      <c r="BB305" s="100"/>
      <c r="BC305" s="146"/>
      <c r="BD305" s="48"/>
      <c r="BE305" s="51" t="str">
        <f>IFERROR(VLOOKUP(Book1345234[[#This Row],[Nature-Based Solutions Ranking]],'Data for Pull-down'!$Q$4:$R$9,2,FALSE),"")</f>
        <v/>
      </c>
      <c r="BF305" s="100"/>
      <c r="BG305" s="52"/>
      <c r="BH305" s="48"/>
      <c r="BI305" s="51" t="str">
        <f>IFERROR(VLOOKUP(Book1345234[[#This Row],[Multiple Benefit Ranking]],'Data for Pull-down'!$S$4:$T$9,2,FALSE),"")</f>
        <v/>
      </c>
      <c r="BJ305" s="125"/>
      <c r="BK305" s="146"/>
      <c r="BL305" s="48"/>
      <c r="BM305" s="51" t="str">
        <f>IFERROR(VLOOKUP(Book1345234[[#This Row],[Operations and Maintenance Ranking]],'Data for Pull-down'!$U$4:$V$9,2,FALSE),"")</f>
        <v/>
      </c>
      <c r="BN305" s="100"/>
      <c r="BO305" s="48"/>
      <c r="BP305" s="51" t="str">
        <f>IFERROR(VLOOKUP(Book1345234[[#This Row],[Administrative, Regulatory and Other Obstacle Ranking]],'Data for Pull-down'!$W$4:$X$9,2,FALSE),"")</f>
        <v/>
      </c>
      <c r="BQ305" s="100"/>
      <c r="BR305" s="48"/>
      <c r="BS305" s="51" t="str">
        <f>IFERROR(VLOOKUP(Book1345234[[#This Row],[Environmental Benefit Ranking]],'Data for Pull-down'!$Y$4:$Z$9,2,FALSE),"")</f>
        <v/>
      </c>
      <c r="BT305" s="100"/>
      <c r="BU305" s="52"/>
      <c r="BV305" s="51" t="str">
        <f>IFERROR(VLOOKUP(Book1345234[[#This Row],[Environmental Impact Ranking]],'Data for Pull-down'!$AA$4:$AB$9,2,FALSE),"")</f>
        <v/>
      </c>
      <c r="BW305" s="117"/>
      <c r="BX305" s="123"/>
      <c r="BY305" s="48"/>
      <c r="BZ305" s="51" t="str">
        <f>IFERROR(VLOOKUP(Book1345234[[#This Row],[Mobility Ranking]],'Data for Pull-down'!$AC$4:$AD$9,2,FALSE),"")</f>
        <v/>
      </c>
      <c r="CA305" s="117"/>
      <c r="CB305" s="48"/>
      <c r="CC305" s="51" t="str">
        <f>IFERROR(VLOOKUP(Book1345234[[#This Row],[Regional Ranking]],'Data for Pull-down'!$AE$4:$AF$9,2,FALSE),"")</f>
        <v/>
      </c>
    </row>
    <row r="306" spans="1:81">
      <c r="A306" s="164"/>
      <c r="B306" s="142"/>
      <c r="C306" s="143">
        <f>Book1345234[[#This Row],[FMP]]*2</f>
        <v>0</v>
      </c>
      <c r="D306" s="43"/>
      <c r="E306" s="43"/>
      <c r="F306" s="52"/>
      <c r="G306" s="48"/>
      <c r="H306" s="48"/>
      <c r="I306" s="48"/>
      <c r="J306" s="48"/>
      <c r="K306" s="45" t="str">
        <f>IFERROR(Book1345234[[#This Row],[Project Cost]]/Book1345234[[#This Row],['# of Structures Removed from 1% Annual Chance FP]],"")</f>
        <v/>
      </c>
      <c r="L306" s="48"/>
      <c r="M306" s="48"/>
      <c r="N306" s="45"/>
      <c r="O306" s="156"/>
      <c r="P306" s="125"/>
      <c r="Q306" s="52"/>
      <c r="R306" s="48"/>
      <c r="S306" s="51" t="str">
        <f>IFERROR(VLOOKUP(Book1345234[[#This Row],[ Severity Ranking: Pre-Project Average Depth of Flooding (100-year)]],'Data for Pull-down'!$A$4:$B$9,2,FALSE),"")</f>
        <v/>
      </c>
      <c r="T306" s="100"/>
      <c r="U306" s="52"/>
      <c r="V306" s="52"/>
      <c r="W306" s="52"/>
      <c r="X306" s="48"/>
      <c r="Y306" s="51" t="str">
        <f>IFERROR(VLOOKUP(Book1345234[[#This Row],[Severity Ranking: Community Need (% Population)]],'Data for Pull-down'!$C$4:$D$9,2,FALSE),"")</f>
        <v/>
      </c>
      <c r="Z306" s="99"/>
      <c r="AA306" s="45"/>
      <c r="AB306" s="48"/>
      <c r="AC306" s="51" t="str">
        <f>IFERROR(VLOOKUP(Book1345234[[#This Row],[Flood Risk Reduction ]],'Data for Pull-down'!$E$4:$F$9,2,FALSE),"")</f>
        <v/>
      </c>
      <c r="AD306" s="99"/>
      <c r="AE306" s="118"/>
      <c r="AF306" s="52"/>
      <c r="AG306" s="52"/>
      <c r="AH306" s="48"/>
      <c r="AI306" s="51" t="str">
        <f>IFERROR(VLOOKUP(Book1345234[[#This Row],[Flood Damage Reduction]],'Data for Pull-down'!$G$4:$H$9,2,FALSE),"")</f>
        <v/>
      </c>
      <c r="AJ306" s="145"/>
      <c r="AK306" s="123"/>
      <c r="AL306" s="52"/>
      <c r="AM306" s="51" t="str">
        <f>IFERROR(VLOOKUP(Book1345234[[#This Row],[ Reduction in Critical Facilities Flood Risk]],'Data for Pull-down'!$I$5:$J$9,2,FALSE),"")</f>
        <v/>
      </c>
      <c r="AN306" s="100">
        <f>'Life and Safety Tabular Data'!L304</f>
        <v>0</v>
      </c>
      <c r="AO306" s="146"/>
      <c r="AP306" s="48"/>
      <c r="AQ306" s="51" t="str">
        <f>IFERROR(VLOOKUP(Book1345234[[#This Row],[Life and Safety Ranking (Injury/Loss of Life)]],'Data for Pull-down'!$K$4:$L$9,2,FALSE),"")</f>
        <v/>
      </c>
      <c r="AR306" s="100"/>
      <c r="AS306" s="146"/>
      <c r="AT306" s="146"/>
      <c r="AU306" s="146"/>
      <c r="AV306" s="48"/>
      <c r="AW306" s="51" t="str">
        <f>IFERROR(VLOOKUP(Book1345234[[#This Row],[Water Supply Yield Ranking]],'Data for Pull-down'!$M$4:$N$9,2,FALSE),"")</f>
        <v/>
      </c>
      <c r="AX306" s="100"/>
      <c r="AY306" s="52"/>
      <c r="AZ306" s="48"/>
      <c r="BA306" s="51" t="str">
        <f>IFERROR(VLOOKUP(Book1345234[[#This Row],[Social Vulnerability Ranking]],'Data for Pull-down'!$O$4:$P$9,2,FALSE),"")</f>
        <v/>
      </c>
      <c r="BB306" s="100"/>
      <c r="BC306" s="146"/>
      <c r="BD306" s="48"/>
      <c r="BE306" s="51" t="str">
        <f>IFERROR(VLOOKUP(Book1345234[[#This Row],[Nature-Based Solutions Ranking]],'Data for Pull-down'!$Q$4:$R$9,2,FALSE),"")</f>
        <v/>
      </c>
      <c r="BF306" s="100"/>
      <c r="BG306" s="52"/>
      <c r="BH306" s="48"/>
      <c r="BI306" s="51" t="str">
        <f>IFERROR(VLOOKUP(Book1345234[[#This Row],[Multiple Benefit Ranking]],'Data for Pull-down'!$S$4:$T$9,2,FALSE),"")</f>
        <v/>
      </c>
      <c r="BJ306" s="125"/>
      <c r="BK306" s="146"/>
      <c r="BL306" s="48"/>
      <c r="BM306" s="51" t="str">
        <f>IFERROR(VLOOKUP(Book1345234[[#This Row],[Operations and Maintenance Ranking]],'Data for Pull-down'!$U$4:$V$9,2,FALSE),"")</f>
        <v/>
      </c>
      <c r="BN306" s="100"/>
      <c r="BO306" s="48"/>
      <c r="BP306" s="51" t="str">
        <f>IFERROR(VLOOKUP(Book1345234[[#This Row],[Administrative, Regulatory and Other Obstacle Ranking]],'Data for Pull-down'!$W$4:$X$9,2,FALSE),"")</f>
        <v/>
      </c>
      <c r="BQ306" s="100"/>
      <c r="BR306" s="48"/>
      <c r="BS306" s="51" t="str">
        <f>IFERROR(VLOOKUP(Book1345234[[#This Row],[Environmental Benefit Ranking]],'Data for Pull-down'!$Y$4:$Z$9,2,FALSE),"")</f>
        <v/>
      </c>
      <c r="BT306" s="100"/>
      <c r="BU306" s="52"/>
      <c r="BV306" s="51" t="str">
        <f>IFERROR(VLOOKUP(Book1345234[[#This Row],[Environmental Impact Ranking]],'Data for Pull-down'!$AA$4:$AB$9,2,FALSE),"")</f>
        <v/>
      </c>
      <c r="BW306" s="117"/>
      <c r="BX306" s="123"/>
      <c r="BY306" s="48"/>
      <c r="BZ306" s="51" t="str">
        <f>IFERROR(VLOOKUP(Book1345234[[#This Row],[Mobility Ranking]],'Data for Pull-down'!$AC$4:$AD$9,2,FALSE),"")</f>
        <v/>
      </c>
      <c r="CA306" s="117"/>
      <c r="CB306" s="48"/>
      <c r="CC306" s="51" t="str">
        <f>IFERROR(VLOOKUP(Book1345234[[#This Row],[Regional Ranking]],'Data for Pull-down'!$AE$4:$AF$9,2,FALSE),"")</f>
        <v/>
      </c>
    </row>
    <row r="307" spans="1:81">
      <c r="A307" s="164"/>
      <c r="B307" s="142"/>
      <c r="C307" s="143">
        <f>Book1345234[[#This Row],[FMP]]*2</f>
        <v>0</v>
      </c>
      <c r="D307" s="43"/>
      <c r="E307" s="43"/>
      <c r="F307" s="52"/>
      <c r="G307" s="48"/>
      <c r="H307" s="48"/>
      <c r="I307" s="48"/>
      <c r="J307" s="48"/>
      <c r="K307" s="45" t="str">
        <f>IFERROR(Book1345234[[#This Row],[Project Cost]]/Book1345234[[#This Row],['# of Structures Removed from 1% Annual Chance FP]],"")</f>
        <v/>
      </c>
      <c r="L307" s="48"/>
      <c r="M307" s="48"/>
      <c r="N307" s="45"/>
      <c r="O307" s="156"/>
      <c r="P307" s="125"/>
      <c r="Q307" s="52"/>
      <c r="R307" s="48"/>
      <c r="S307" s="51" t="str">
        <f>IFERROR(VLOOKUP(Book1345234[[#This Row],[ Severity Ranking: Pre-Project Average Depth of Flooding (100-year)]],'Data for Pull-down'!$A$4:$B$9,2,FALSE),"")</f>
        <v/>
      </c>
      <c r="T307" s="100"/>
      <c r="U307" s="52"/>
      <c r="V307" s="52"/>
      <c r="W307" s="52"/>
      <c r="X307" s="48"/>
      <c r="Y307" s="51" t="str">
        <f>IFERROR(VLOOKUP(Book1345234[[#This Row],[Severity Ranking: Community Need (% Population)]],'Data for Pull-down'!$C$4:$D$9,2,FALSE),"")</f>
        <v/>
      </c>
      <c r="Z307" s="99"/>
      <c r="AA307" s="45"/>
      <c r="AB307" s="48"/>
      <c r="AC307" s="51" t="str">
        <f>IFERROR(VLOOKUP(Book1345234[[#This Row],[Flood Risk Reduction ]],'Data for Pull-down'!$E$4:$F$9,2,FALSE),"")</f>
        <v/>
      </c>
      <c r="AD307" s="99"/>
      <c r="AE307" s="118"/>
      <c r="AF307" s="52"/>
      <c r="AG307" s="52"/>
      <c r="AH307" s="48"/>
      <c r="AI307" s="51" t="str">
        <f>IFERROR(VLOOKUP(Book1345234[[#This Row],[Flood Damage Reduction]],'Data for Pull-down'!$G$4:$H$9,2,FALSE),"")</f>
        <v/>
      </c>
      <c r="AJ307" s="145"/>
      <c r="AK307" s="123"/>
      <c r="AL307" s="52"/>
      <c r="AM307" s="51" t="str">
        <f>IFERROR(VLOOKUP(Book1345234[[#This Row],[ Reduction in Critical Facilities Flood Risk]],'Data for Pull-down'!$I$5:$J$9,2,FALSE),"")</f>
        <v/>
      </c>
      <c r="AN307" s="100">
        <f>'Life and Safety Tabular Data'!L305</f>
        <v>0</v>
      </c>
      <c r="AO307" s="146"/>
      <c r="AP307" s="48"/>
      <c r="AQ307" s="51" t="str">
        <f>IFERROR(VLOOKUP(Book1345234[[#This Row],[Life and Safety Ranking (Injury/Loss of Life)]],'Data for Pull-down'!$K$4:$L$9,2,FALSE),"")</f>
        <v/>
      </c>
      <c r="AR307" s="100"/>
      <c r="AS307" s="146"/>
      <c r="AT307" s="146"/>
      <c r="AU307" s="146"/>
      <c r="AV307" s="48"/>
      <c r="AW307" s="51" t="str">
        <f>IFERROR(VLOOKUP(Book1345234[[#This Row],[Water Supply Yield Ranking]],'Data for Pull-down'!$M$4:$N$9,2,FALSE),"")</f>
        <v/>
      </c>
      <c r="AX307" s="100"/>
      <c r="AY307" s="52"/>
      <c r="AZ307" s="48"/>
      <c r="BA307" s="51" t="str">
        <f>IFERROR(VLOOKUP(Book1345234[[#This Row],[Social Vulnerability Ranking]],'Data for Pull-down'!$O$4:$P$9,2,FALSE),"")</f>
        <v/>
      </c>
      <c r="BB307" s="100"/>
      <c r="BC307" s="146"/>
      <c r="BD307" s="48"/>
      <c r="BE307" s="51" t="str">
        <f>IFERROR(VLOOKUP(Book1345234[[#This Row],[Nature-Based Solutions Ranking]],'Data for Pull-down'!$Q$4:$R$9,2,FALSE),"")</f>
        <v/>
      </c>
      <c r="BF307" s="100"/>
      <c r="BG307" s="52"/>
      <c r="BH307" s="48"/>
      <c r="BI307" s="51" t="str">
        <f>IFERROR(VLOOKUP(Book1345234[[#This Row],[Multiple Benefit Ranking]],'Data for Pull-down'!$S$4:$T$9,2,FALSE),"")</f>
        <v/>
      </c>
      <c r="BJ307" s="125"/>
      <c r="BK307" s="146"/>
      <c r="BL307" s="48"/>
      <c r="BM307" s="51" t="str">
        <f>IFERROR(VLOOKUP(Book1345234[[#This Row],[Operations and Maintenance Ranking]],'Data for Pull-down'!$U$4:$V$9,2,FALSE),"")</f>
        <v/>
      </c>
      <c r="BN307" s="100"/>
      <c r="BO307" s="48"/>
      <c r="BP307" s="51" t="str">
        <f>IFERROR(VLOOKUP(Book1345234[[#This Row],[Administrative, Regulatory and Other Obstacle Ranking]],'Data for Pull-down'!$W$4:$X$9,2,FALSE),"")</f>
        <v/>
      </c>
      <c r="BQ307" s="100"/>
      <c r="BR307" s="48"/>
      <c r="BS307" s="51" t="str">
        <f>IFERROR(VLOOKUP(Book1345234[[#This Row],[Environmental Benefit Ranking]],'Data for Pull-down'!$Y$4:$Z$9,2,FALSE),"")</f>
        <v/>
      </c>
      <c r="BT307" s="100"/>
      <c r="BU307" s="52"/>
      <c r="BV307" s="51" t="str">
        <f>IFERROR(VLOOKUP(Book1345234[[#This Row],[Environmental Impact Ranking]],'Data for Pull-down'!$AA$4:$AB$9,2,FALSE),"")</f>
        <v/>
      </c>
      <c r="BW307" s="117"/>
      <c r="BX307" s="123"/>
      <c r="BY307" s="48"/>
      <c r="BZ307" s="51" t="str">
        <f>IFERROR(VLOOKUP(Book1345234[[#This Row],[Mobility Ranking]],'Data for Pull-down'!$AC$4:$AD$9,2,FALSE),"")</f>
        <v/>
      </c>
      <c r="CA307" s="117"/>
      <c r="CB307" s="48"/>
      <c r="CC307" s="51" t="str">
        <f>IFERROR(VLOOKUP(Book1345234[[#This Row],[Regional Ranking]],'Data for Pull-down'!$AE$4:$AF$9,2,FALSE),"")</f>
        <v/>
      </c>
    </row>
    <row r="308" spans="1:81">
      <c r="A308" s="164"/>
      <c r="B308" s="142"/>
      <c r="C308" s="143">
        <f>Book1345234[[#This Row],[FMP]]*2</f>
        <v>0</v>
      </c>
      <c r="D308" s="43"/>
      <c r="E308" s="43"/>
      <c r="F308" s="52"/>
      <c r="G308" s="48"/>
      <c r="H308" s="48"/>
      <c r="I308" s="48"/>
      <c r="J308" s="48"/>
      <c r="K308" s="45" t="str">
        <f>IFERROR(Book1345234[[#This Row],[Project Cost]]/Book1345234[[#This Row],['# of Structures Removed from 1% Annual Chance FP]],"")</f>
        <v/>
      </c>
      <c r="L308" s="48"/>
      <c r="M308" s="48"/>
      <c r="N308" s="45"/>
      <c r="O308" s="156"/>
      <c r="P308" s="125"/>
      <c r="Q308" s="52"/>
      <c r="R308" s="48"/>
      <c r="S308" s="51" t="str">
        <f>IFERROR(VLOOKUP(Book1345234[[#This Row],[ Severity Ranking: Pre-Project Average Depth of Flooding (100-year)]],'Data for Pull-down'!$A$4:$B$9,2,FALSE),"")</f>
        <v/>
      </c>
      <c r="T308" s="100"/>
      <c r="U308" s="52"/>
      <c r="V308" s="52"/>
      <c r="W308" s="52"/>
      <c r="X308" s="48"/>
      <c r="Y308" s="51" t="str">
        <f>IFERROR(VLOOKUP(Book1345234[[#This Row],[Severity Ranking: Community Need (% Population)]],'Data for Pull-down'!$C$4:$D$9,2,FALSE),"")</f>
        <v/>
      </c>
      <c r="Z308" s="99"/>
      <c r="AA308" s="45"/>
      <c r="AB308" s="48"/>
      <c r="AC308" s="51" t="str">
        <f>IFERROR(VLOOKUP(Book1345234[[#This Row],[Flood Risk Reduction ]],'Data for Pull-down'!$E$4:$F$9,2,FALSE),"")</f>
        <v/>
      </c>
      <c r="AD308" s="99"/>
      <c r="AE308" s="118"/>
      <c r="AF308" s="52"/>
      <c r="AG308" s="52"/>
      <c r="AH308" s="48"/>
      <c r="AI308" s="51" t="str">
        <f>IFERROR(VLOOKUP(Book1345234[[#This Row],[Flood Damage Reduction]],'Data for Pull-down'!$G$4:$H$9,2,FALSE),"")</f>
        <v/>
      </c>
      <c r="AJ308" s="145"/>
      <c r="AK308" s="123"/>
      <c r="AL308" s="52"/>
      <c r="AM308" s="51" t="str">
        <f>IFERROR(VLOOKUP(Book1345234[[#This Row],[ Reduction in Critical Facilities Flood Risk]],'Data for Pull-down'!$I$5:$J$9,2,FALSE),"")</f>
        <v/>
      </c>
      <c r="AN308" s="100">
        <f>'Life and Safety Tabular Data'!L306</f>
        <v>0</v>
      </c>
      <c r="AO308" s="146"/>
      <c r="AP308" s="48"/>
      <c r="AQ308" s="51" t="str">
        <f>IFERROR(VLOOKUP(Book1345234[[#This Row],[Life and Safety Ranking (Injury/Loss of Life)]],'Data for Pull-down'!$K$4:$L$9,2,FALSE),"")</f>
        <v/>
      </c>
      <c r="AR308" s="100"/>
      <c r="AS308" s="146"/>
      <c r="AT308" s="146"/>
      <c r="AU308" s="146"/>
      <c r="AV308" s="48"/>
      <c r="AW308" s="51" t="str">
        <f>IFERROR(VLOOKUP(Book1345234[[#This Row],[Water Supply Yield Ranking]],'Data for Pull-down'!$M$4:$N$9,2,FALSE),"")</f>
        <v/>
      </c>
      <c r="AX308" s="100"/>
      <c r="AY308" s="52"/>
      <c r="AZ308" s="48"/>
      <c r="BA308" s="51" t="str">
        <f>IFERROR(VLOOKUP(Book1345234[[#This Row],[Social Vulnerability Ranking]],'Data for Pull-down'!$O$4:$P$9,2,FALSE),"")</f>
        <v/>
      </c>
      <c r="BB308" s="100"/>
      <c r="BC308" s="146"/>
      <c r="BD308" s="48"/>
      <c r="BE308" s="51" t="str">
        <f>IFERROR(VLOOKUP(Book1345234[[#This Row],[Nature-Based Solutions Ranking]],'Data for Pull-down'!$Q$4:$R$9,2,FALSE),"")</f>
        <v/>
      </c>
      <c r="BF308" s="100"/>
      <c r="BG308" s="52"/>
      <c r="BH308" s="48"/>
      <c r="BI308" s="51" t="str">
        <f>IFERROR(VLOOKUP(Book1345234[[#This Row],[Multiple Benefit Ranking]],'Data for Pull-down'!$S$4:$T$9,2,FALSE),"")</f>
        <v/>
      </c>
      <c r="BJ308" s="125"/>
      <c r="BK308" s="146"/>
      <c r="BL308" s="48"/>
      <c r="BM308" s="51" t="str">
        <f>IFERROR(VLOOKUP(Book1345234[[#This Row],[Operations and Maintenance Ranking]],'Data for Pull-down'!$U$4:$V$9,2,FALSE),"")</f>
        <v/>
      </c>
      <c r="BN308" s="100"/>
      <c r="BO308" s="48"/>
      <c r="BP308" s="51" t="str">
        <f>IFERROR(VLOOKUP(Book1345234[[#This Row],[Administrative, Regulatory and Other Obstacle Ranking]],'Data for Pull-down'!$W$4:$X$9,2,FALSE),"")</f>
        <v/>
      </c>
      <c r="BQ308" s="100"/>
      <c r="BR308" s="48"/>
      <c r="BS308" s="51" t="str">
        <f>IFERROR(VLOOKUP(Book1345234[[#This Row],[Environmental Benefit Ranking]],'Data for Pull-down'!$Y$4:$Z$9,2,FALSE),"")</f>
        <v/>
      </c>
      <c r="BT308" s="100"/>
      <c r="BU308" s="52"/>
      <c r="BV308" s="51" t="str">
        <f>IFERROR(VLOOKUP(Book1345234[[#This Row],[Environmental Impact Ranking]],'Data for Pull-down'!$AA$4:$AB$9,2,FALSE),"")</f>
        <v/>
      </c>
      <c r="BW308" s="117"/>
      <c r="BX308" s="123"/>
      <c r="BY308" s="48"/>
      <c r="BZ308" s="51" t="str">
        <f>IFERROR(VLOOKUP(Book1345234[[#This Row],[Mobility Ranking]],'Data for Pull-down'!$AC$4:$AD$9,2,FALSE),"")</f>
        <v/>
      </c>
      <c r="CA308" s="117"/>
      <c r="CB308" s="48"/>
      <c r="CC308" s="51" t="str">
        <f>IFERROR(VLOOKUP(Book1345234[[#This Row],[Regional Ranking]],'Data for Pull-down'!$AE$4:$AF$9,2,FALSE),"")</f>
        <v/>
      </c>
    </row>
    <row r="309" spans="1:81">
      <c r="A309" s="164"/>
      <c r="B309" s="142"/>
      <c r="C309" s="143">
        <f>Book1345234[[#This Row],[FMP]]*2</f>
        <v>0</v>
      </c>
      <c r="D309" s="43"/>
      <c r="E309" s="43"/>
      <c r="F309" s="52"/>
      <c r="G309" s="48"/>
      <c r="H309" s="48"/>
      <c r="I309" s="48"/>
      <c r="J309" s="48"/>
      <c r="K309" s="45" t="str">
        <f>IFERROR(Book1345234[[#This Row],[Project Cost]]/Book1345234[[#This Row],['# of Structures Removed from 1% Annual Chance FP]],"")</f>
        <v/>
      </c>
      <c r="L309" s="48"/>
      <c r="M309" s="48"/>
      <c r="N309" s="45"/>
      <c r="O309" s="156"/>
      <c r="P309" s="125"/>
      <c r="Q309" s="52"/>
      <c r="R309" s="48"/>
      <c r="S309" s="51" t="str">
        <f>IFERROR(VLOOKUP(Book1345234[[#This Row],[ Severity Ranking: Pre-Project Average Depth of Flooding (100-year)]],'Data for Pull-down'!$A$4:$B$9,2,FALSE),"")</f>
        <v/>
      </c>
      <c r="T309" s="100"/>
      <c r="U309" s="52"/>
      <c r="V309" s="52"/>
      <c r="W309" s="52"/>
      <c r="X309" s="48"/>
      <c r="Y309" s="51" t="str">
        <f>IFERROR(VLOOKUP(Book1345234[[#This Row],[Severity Ranking: Community Need (% Population)]],'Data for Pull-down'!$C$4:$D$9,2,FALSE),"")</f>
        <v/>
      </c>
      <c r="Z309" s="99"/>
      <c r="AA309" s="45"/>
      <c r="AB309" s="48"/>
      <c r="AC309" s="51" t="str">
        <f>IFERROR(VLOOKUP(Book1345234[[#This Row],[Flood Risk Reduction ]],'Data for Pull-down'!$E$4:$F$9,2,FALSE),"")</f>
        <v/>
      </c>
      <c r="AD309" s="99"/>
      <c r="AE309" s="118"/>
      <c r="AF309" s="52"/>
      <c r="AG309" s="52"/>
      <c r="AH309" s="48"/>
      <c r="AI309" s="51" t="str">
        <f>IFERROR(VLOOKUP(Book1345234[[#This Row],[Flood Damage Reduction]],'Data for Pull-down'!$G$4:$H$9,2,FALSE),"")</f>
        <v/>
      </c>
      <c r="AJ309" s="145"/>
      <c r="AK309" s="123"/>
      <c r="AL309" s="52"/>
      <c r="AM309" s="51" t="str">
        <f>IFERROR(VLOOKUP(Book1345234[[#This Row],[ Reduction in Critical Facilities Flood Risk]],'Data for Pull-down'!$I$5:$J$9,2,FALSE),"")</f>
        <v/>
      </c>
      <c r="AN309" s="100">
        <f>'Life and Safety Tabular Data'!L307</f>
        <v>0</v>
      </c>
      <c r="AO309" s="146"/>
      <c r="AP309" s="48"/>
      <c r="AQ309" s="51" t="str">
        <f>IFERROR(VLOOKUP(Book1345234[[#This Row],[Life and Safety Ranking (Injury/Loss of Life)]],'Data for Pull-down'!$K$4:$L$9,2,FALSE),"")</f>
        <v/>
      </c>
      <c r="AR309" s="100"/>
      <c r="AS309" s="146"/>
      <c r="AT309" s="146"/>
      <c r="AU309" s="146"/>
      <c r="AV309" s="48"/>
      <c r="AW309" s="51" t="str">
        <f>IFERROR(VLOOKUP(Book1345234[[#This Row],[Water Supply Yield Ranking]],'Data for Pull-down'!$M$4:$N$9,2,FALSE),"")</f>
        <v/>
      </c>
      <c r="AX309" s="100"/>
      <c r="AY309" s="52"/>
      <c r="AZ309" s="48"/>
      <c r="BA309" s="51" t="str">
        <f>IFERROR(VLOOKUP(Book1345234[[#This Row],[Social Vulnerability Ranking]],'Data for Pull-down'!$O$4:$P$9,2,FALSE),"")</f>
        <v/>
      </c>
      <c r="BB309" s="100"/>
      <c r="BC309" s="146"/>
      <c r="BD309" s="48"/>
      <c r="BE309" s="51" t="str">
        <f>IFERROR(VLOOKUP(Book1345234[[#This Row],[Nature-Based Solutions Ranking]],'Data for Pull-down'!$Q$4:$R$9,2,FALSE),"")</f>
        <v/>
      </c>
      <c r="BF309" s="100"/>
      <c r="BG309" s="52"/>
      <c r="BH309" s="48"/>
      <c r="BI309" s="51" t="str">
        <f>IFERROR(VLOOKUP(Book1345234[[#This Row],[Multiple Benefit Ranking]],'Data for Pull-down'!$S$4:$T$9,2,FALSE),"")</f>
        <v/>
      </c>
      <c r="BJ309" s="125"/>
      <c r="BK309" s="146"/>
      <c r="BL309" s="48"/>
      <c r="BM309" s="51" t="str">
        <f>IFERROR(VLOOKUP(Book1345234[[#This Row],[Operations and Maintenance Ranking]],'Data for Pull-down'!$U$4:$V$9,2,FALSE),"")</f>
        <v/>
      </c>
      <c r="BN309" s="100"/>
      <c r="BO309" s="48"/>
      <c r="BP309" s="51" t="str">
        <f>IFERROR(VLOOKUP(Book1345234[[#This Row],[Administrative, Regulatory and Other Obstacle Ranking]],'Data for Pull-down'!$W$4:$X$9,2,FALSE),"")</f>
        <v/>
      </c>
      <c r="BQ309" s="100"/>
      <c r="BR309" s="48"/>
      <c r="BS309" s="51" t="str">
        <f>IFERROR(VLOOKUP(Book1345234[[#This Row],[Environmental Benefit Ranking]],'Data for Pull-down'!$Y$4:$Z$9,2,FALSE),"")</f>
        <v/>
      </c>
      <c r="BT309" s="100"/>
      <c r="BU309" s="52"/>
      <c r="BV309" s="51" t="str">
        <f>IFERROR(VLOOKUP(Book1345234[[#This Row],[Environmental Impact Ranking]],'Data for Pull-down'!$AA$4:$AB$9,2,FALSE),"")</f>
        <v/>
      </c>
      <c r="BW309" s="117"/>
      <c r="BX309" s="123"/>
      <c r="BY309" s="48"/>
      <c r="BZ309" s="51" t="str">
        <f>IFERROR(VLOOKUP(Book1345234[[#This Row],[Mobility Ranking]],'Data for Pull-down'!$AC$4:$AD$9,2,FALSE),"")</f>
        <v/>
      </c>
      <c r="CA309" s="117"/>
      <c r="CB309" s="48"/>
      <c r="CC309" s="51" t="str">
        <f>IFERROR(VLOOKUP(Book1345234[[#This Row],[Regional Ranking]],'Data for Pull-down'!$AE$4:$AF$9,2,FALSE),"")</f>
        <v/>
      </c>
    </row>
    <row r="310" spans="1:81">
      <c r="A310" s="164"/>
      <c r="B310" s="142"/>
      <c r="C310" s="143">
        <f>Book1345234[[#This Row],[FMP]]*2</f>
        <v>0</v>
      </c>
      <c r="D310" s="43"/>
      <c r="E310" s="43"/>
      <c r="F310" s="52"/>
      <c r="G310" s="48"/>
      <c r="H310" s="48"/>
      <c r="I310" s="48"/>
      <c r="J310" s="48"/>
      <c r="K310" s="45" t="str">
        <f>IFERROR(Book1345234[[#This Row],[Project Cost]]/Book1345234[[#This Row],['# of Structures Removed from 1% Annual Chance FP]],"")</f>
        <v/>
      </c>
      <c r="L310" s="48"/>
      <c r="M310" s="48"/>
      <c r="N310" s="45"/>
      <c r="O310" s="156"/>
      <c r="P310" s="125"/>
      <c r="Q310" s="52"/>
      <c r="R310" s="48"/>
      <c r="S310" s="51" t="str">
        <f>IFERROR(VLOOKUP(Book1345234[[#This Row],[ Severity Ranking: Pre-Project Average Depth of Flooding (100-year)]],'Data for Pull-down'!$A$4:$B$9,2,FALSE),"")</f>
        <v/>
      </c>
      <c r="T310" s="100"/>
      <c r="U310" s="52"/>
      <c r="V310" s="52"/>
      <c r="W310" s="52"/>
      <c r="X310" s="48"/>
      <c r="Y310" s="51" t="str">
        <f>IFERROR(VLOOKUP(Book1345234[[#This Row],[Severity Ranking: Community Need (% Population)]],'Data for Pull-down'!$C$4:$D$9,2,FALSE),"")</f>
        <v/>
      </c>
      <c r="Z310" s="99"/>
      <c r="AA310" s="45"/>
      <c r="AB310" s="48"/>
      <c r="AC310" s="51" t="str">
        <f>IFERROR(VLOOKUP(Book1345234[[#This Row],[Flood Risk Reduction ]],'Data for Pull-down'!$E$4:$F$9,2,FALSE),"")</f>
        <v/>
      </c>
      <c r="AD310" s="99"/>
      <c r="AE310" s="118"/>
      <c r="AF310" s="52"/>
      <c r="AG310" s="52"/>
      <c r="AH310" s="48"/>
      <c r="AI310" s="51" t="str">
        <f>IFERROR(VLOOKUP(Book1345234[[#This Row],[Flood Damage Reduction]],'Data for Pull-down'!$G$4:$H$9,2,FALSE),"")</f>
        <v/>
      </c>
      <c r="AJ310" s="145"/>
      <c r="AK310" s="123"/>
      <c r="AL310" s="52"/>
      <c r="AM310" s="51" t="str">
        <f>IFERROR(VLOOKUP(Book1345234[[#This Row],[ Reduction in Critical Facilities Flood Risk]],'Data for Pull-down'!$I$5:$J$9,2,FALSE),"")</f>
        <v/>
      </c>
      <c r="AN310" s="100">
        <f>'Life and Safety Tabular Data'!L308</f>
        <v>0</v>
      </c>
      <c r="AO310" s="146"/>
      <c r="AP310" s="48"/>
      <c r="AQ310" s="51" t="str">
        <f>IFERROR(VLOOKUP(Book1345234[[#This Row],[Life and Safety Ranking (Injury/Loss of Life)]],'Data for Pull-down'!$K$4:$L$9,2,FALSE),"")</f>
        <v/>
      </c>
      <c r="AR310" s="100"/>
      <c r="AS310" s="146"/>
      <c r="AT310" s="146"/>
      <c r="AU310" s="146"/>
      <c r="AV310" s="48"/>
      <c r="AW310" s="51" t="str">
        <f>IFERROR(VLOOKUP(Book1345234[[#This Row],[Water Supply Yield Ranking]],'Data for Pull-down'!$M$4:$N$9,2,FALSE),"")</f>
        <v/>
      </c>
      <c r="AX310" s="100"/>
      <c r="AY310" s="52"/>
      <c r="AZ310" s="48"/>
      <c r="BA310" s="51" t="str">
        <f>IFERROR(VLOOKUP(Book1345234[[#This Row],[Social Vulnerability Ranking]],'Data for Pull-down'!$O$4:$P$9,2,FALSE),"")</f>
        <v/>
      </c>
      <c r="BB310" s="100"/>
      <c r="BC310" s="146"/>
      <c r="BD310" s="48"/>
      <c r="BE310" s="51" t="str">
        <f>IFERROR(VLOOKUP(Book1345234[[#This Row],[Nature-Based Solutions Ranking]],'Data for Pull-down'!$Q$4:$R$9,2,FALSE),"")</f>
        <v/>
      </c>
      <c r="BF310" s="100"/>
      <c r="BG310" s="52"/>
      <c r="BH310" s="48"/>
      <c r="BI310" s="51" t="str">
        <f>IFERROR(VLOOKUP(Book1345234[[#This Row],[Multiple Benefit Ranking]],'Data for Pull-down'!$S$4:$T$9,2,FALSE),"")</f>
        <v/>
      </c>
      <c r="BJ310" s="125"/>
      <c r="BK310" s="146"/>
      <c r="BL310" s="48"/>
      <c r="BM310" s="51" t="str">
        <f>IFERROR(VLOOKUP(Book1345234[[#This Row],[Operations and Maintenance Ranking]],'Data for Pull-down'!$U$4:$V$9,2,FALSE),"")</f>
        <v/>
      </c>
      <c r="BN310" s="100"/>
      <c r="BO310" s="48"/>
      <c r="BP310" s="51" t="str">
        <f>IFERROR(VLOOKUP(Book1345234[[#This Row],[Administrative, Regulatory and Other Obstacle Ranking]],'Data for Pull-down'!$W$4:$X$9,2,FALSE),"")</f>
        <v/>
      </c>
      <c r="BQ310" s="100"/>
      <c r="BR310" s="48"/>
      <c r="BS310" s="51" t="str">
        <f>IFERROR(VLOOKUP(Book1345234[[#This Row],[Environmental Benefit Ranking]],'Data for Pull-down'!$Y$4:$Z$9,2,FALSE),"")</f>
        <v/>
      </c>
      <c r="BT310" s="100"/>
      <c r="BU310" s="52"/>
      <c r="BV310" s="51" t="str">
        <f>IFERROR(VLOOKUP(Book1345234[[#This Row],[Environmental Impact Ranking]],'Data for Pull-down'!$AA$4:$AB$9,2,FALSE),"")</f>
        <v/>
      </c>
      <c r="BW310" s="117"/>
      <c r="BX310" s="123"/>
      <c r="BY310" s="48"/>
      <c r="BZ310" s="51" t="str">
        <f>IFERROR(VLOOKUP(Book1345234[[#This Row],[Mobility Ranking]],'Data for Pull-down'!$AC$4:$AD$9,2,FALSE),"")</f>
        <v/>
      </c>
      <c r="CA310" s="117"/>
      <c r="CB310" s="48"/>
      <c r="CC310" s="51" t="str">
        <f>IFERROR(VLOOKUP(Book1345234[[#This Row],[Regional Ranking]],'Data for Pull-down'!$AE$4:$AF$9,2,FALSE),"")</f>
        <v/>
      </c>
    </row>
    <row r="311" spans="1:81">
      <c r="A311" s="164"/>
      <c r="B311" s="142"/>
      <c r="C311" s="143">
        <f>Book1345234[[#This Row],[FMP]]*2</f>
        <v>0</v>
      </c>
      <c r="D311" s="43"/>
      <c r="E311" s="43"/>
      <c r="F311" s="52"/>
      <c r="G311" s="48"/>
      <c r="H311" s="48"/>
      <c r="I311" s="48"/>
      <c r="J311" s="48"/>
      <c r="K311" s="45" t="str">
        <f>IFERROR(Book1345234[[#This Row],[Project Cost]]/Book1345234[[#This Row],['# of Structures Removed from 1% Annual Chance FP]],"")</f>
        <v/>
      </c>
      <c r="L311" s="48"/>
      <c r="M311" s="48"/>
      <c r="N311" s="45"/>
      <c r="O311" s="156"/>
      <c r="P311" s="125"/>
      <c r="Q311" s="52"/>
      <c r="R311" s="48"/>
      <c r="S311" s="51" t="str">
        <f>IFERROR(VLOOKUP(Book1345234[[#This Row],[ Severity Ranking: Pre-Project Average Depth of Flooding (100-year)]],'Data for Pull-down'!$A$4:$B$9,2,FALSE),"")</f>
        <v/>
      </c>
      <c r="T311" s="100"/>
      <c r="U311" s="52"/>
      <c r="V311" s="52"/>
      <c r="W311" s="52"/>
      <c r="X311" s="48"/>
      <c r="Y311" s="51" t="str">
        <f>IFERROR(VLOOKUP(Book1345234[[#This Row],[Severity Ranking: Community Need (% Population)]],'Data for Pull-down'!$C$4:$D$9,2,FALSE),"")</f>
        <v/>
      </c>
      <c r="Z311" s="99"/>
      <c r="AA311" s="45"/>
      <c r="AB311" s="48"/>
      <c r="AC311" s="51" t="str">
        <f>IFERROR(VLOOKUP(Book1345234[[#This Row],[Flood Risk Reduction ]],'Data for Pull-down'!$E$4:$F$9,2,FALSE),"")</f>
        <v/>
      </c>
      <c r="AD311" s="99"/>
      <c r="AE311" s="118"/>
      <c r="AF311" s="52"/>
      <c r="AG311" s="52"/>
      <c r="AH311" s="48"/>
      <c r="AI311" s="51" t="str">
        <f>IFERROR(VLOOKUP(Book1345234[[#This Row],[Flood Damage Reduction]],'Data for Pull-down'!$G$4:$H$9,2,FALSE),"")</f>
        <v/>
      </c>
      <c r="AJ311" s="145"/>
      <c r="AK311" s="123"/>
      <c r="AL311" s="52"/>
      <c r="AM311" s="51" t="str">
        <f>IFERROR(VLOOKUP(Book1345234[[#This Row],[ Reduction in Critical Facilities Flood Risk]],'Data for Pull-down'!$I$5:$J$9,2,FALSE),"")</f>
        <v/>
      </c>
      <c r="AN311" s="100">
        <f>'Life and Safety Tabular Data'!L309</f>
        <v>0</v>
      </c>
      <c r="AO311" s="146"/>
      <c r="AP311" s="48"/>
      <c r="AQ311" s="51" t="str">
        <f>IFERROR(VLOOKUP(Book1345234[[#This Row],[Life and Safety Ranking (Injury/Loss of Life)]],'Data for Pull-down'!$K$4:$L$9,2,FALSE),"")</f>
        <v/>
      </c>
      <c r="AR311" s="100"/>
      <c r="AS311" s="146"/>
      <c r="AT311" s="146"/>
      <c r="AU311" s="146"/>
      <c r="AV311" s="48"/>
      <c r="AW311" s="51" t="str">
        <f>IFERROR(VLOOKUP(Book1345234[[#This Row],[Water Supply Yield Ranking]],'Data for Pull-down'!$M$4:$N$9,2,FALSE),"")</f>
        <v/>
      </c>
      <c r="AX311" s="100"/>
      <c r="AY311" s="52"/>
      <c r="AZ311" s="48"/>
      <c r="BA311" s="51" t="str">
        <f>IFERROR(VLOOKUP(Book1345234[[#This Row],[Social Vulnerability Ranking]],'Data for Pull-down'!$O$4:$P$9,2,FALSE),"")</f>
        <v/>
      </c>
      <c r="BB311" s="100"/>
      <c r="BC311" s="146"/>
      <c r="BD311" s="48"/>
      <c r="BE311" s="51" t="str">
        <f>IFERROR(VLOOKUP(Book1345234[[#This Row],[Nature-Based Solutions Ranking]],'Data for Pull-down'!$Q$4:$R$9,2,FALSE),"")</f>
        <v/>
      </c>
      <c r="BF311" s="100"/>
      <c r="BG311" s="52"/>
      <c r="BH311" s="48"/>
      <c r="BI311" s="51" t="str">
        <f>IFERROR(VLOOKUP(Book1345234[[#This Row],[Multiple Benefit Ranking]],'Data for Pull-down'!$S$4:$T$9,2,FALSE),"")</f>
        <v/>
      </c>
      <c r="BJ311" s="125"/>
      <c r="BK311" s="146"/>
      <c r="BL311" s="48"/>
      <c r="BM311" s="51" t="str">
        <f>IFERROR(VLOOKUP(Book1345234[[#This Row],[Operations and Maintenance Ranking]],'Data for Pull-down'!$U$4:$V$9,2,FALSE),"")</f>
        <v/>
      </c>
      <c r="BN311" s="100"/>
      <c r="BO311" s="48"/>
      <c r="BP311" s="51" t="str">
        <f>IFERROR(VLOOKUP(Book1345234[[#This Row],[Administrative, Regulatory and Other Obstacle Ranking]],'Data for Pull-down'!$W$4:$X$9,2,FALSE),"")</f>
        <v/>
      </c>
      <c r="BQ311" s="100"/>
      <c r="BR311" s="48"/>
      <c r="BS311" s="51" t="str">
        <f>IFERROR(VLOOKUP(Book1345234[[#This Row],[Environmental Benefit Ranking]],'Data for Pull-down'!$Y$4:$Z$9,2,FALSE),"")</f>
        <v/>
      </c>
      <c r="BT311" s="100"/>
      <c r="BU311" s="52"/>
      <c r="BV311" s="51" t="str">
        <f>IFERROR(VLOOKUP(Book1345234[[#This Row],[Environmental Impact Ranking]],'Data for Pull-down'!$AA$4:$AB$9,2,FALSE),"")</f>
        <v/>
      </c>
      <c r="BW311" s="117"/>
      <c r="BX311" s="123"/>
      <c r="BY311" s="48"/>
      <c r="BZ311" s="51" t="str">
        <f>IFERROR(VLOOKUP(Book1345234[[#This Row],[Mobility Ranking]],'Data for Pull-down'!$AC$4:$AD$9,2,FALSE),"")</f>
        <v/>
      </c>
      <c r="CA311" s="117"/>
      <c r="CB311" s="48"/>
      <c r="CC311" s="51" t="str">
        <f>IFERROR(VLOOKUP(Book1345234[[#This Row],[Regional Ranking]],'Data for Pull-down'!$AE$4:$AF$9,2,FALSE),"")</f>
        <v/>
      </c>
    </row>
    <row r="312" spans="1:81">
      <c r="A312" s="164"/>
      <c r="B312" s="142"/>
      <c r="C312" s="143">
        <f>Book1345234[[#This Row],[FMP]]*2</f>
        <v>0</v>
      </c>
      <c r="D312" s="43"/>
      <c r="E312" s="43"/>
      <c r="F312" s="52"/>
      <c r="G312" s="48"/>
      <c r="H312" s="48"/>
      <c r="I312" s="48"/>
      <c r="J312" s="48"/>
      <c r="K312" s="45" t="str">
        <f>IFERROR(Book1345234[[#This Row],[Project Cost]]/Book1345234[[#This Row],['# of Structures Removed from 1% Annual Chance FP]],"")</f>
        <v/>
      </c>
      <c r="L312" s="48"/>
      <c r="M312" s="48"/>
      <c r="N312" s="45"/>
      <c r="O312" s="156"/>
      <c r="P312" s="125"/>
      <c r="Q312" s="52"/>
      <c r="R312" s="48"/>
      <c r="S312" s="51" t="str">
        <f>IFERROR(VLOOKUP(Book1345234[[#This Row],[ Severity Ranking: Pre-Project Average Depth of Flooding (100-year)]],'Data for Pull-down'!$A$4:$B$9,2,FALSE),"")</f>
        <v/>
      </c>
      <c r="T312" s="100"/>
      <c r="U312" s="52"/>
      <c r="V312" s="52"/>
      <c r="W312" s="52"/>
      <c r="X312" s="48"/>
      <c r="Y312" s="51" t="str">
        <f>IFERROR(VLOOKUP(Book1345234[[#This Row],[Severity Ranking: Community Need (% Population)]],'Data for Pull-down'!$C$4:$D$9,2,FALSE),"")</f>
        <v/>
      </c>
      <c r="Z312" s="99"/>
      <c r="AA312" s="45"/>
      <c r="AB312" s="48"/>
      <c r="AC312" s="51" t="str">
        <f>IFERROR(VLOOKUP(Book1345234[[#This Row],[Flood Risk Reduction ]],'Data for Pull-down'!$E$4:$F$9,2,FALSE),"")</f>
        <v/>
      </c>
      <c r="AD312" s="99"/>
      <c r="AE312" s="118"/>
      <c r="AF312" s="52"/>
      <c r="AG312" s="52"/>
      <c r="AH312" s="48"/>
      <c r="AI312" s="51" t="str">
        <f>IFERROR(VLOOKUP(Book1345234[[#This Row],[Flood Damage Reduction]],'Data for Pull-down'!$G$4:$H$9,2,FALSE),"")</f>
        <v/>
      </c>
      <c r="AJ312" s="145"/>
      <c r="AK312" s="123"/>
      <c r="AL312" s="52"/>
      <c r="AM312" s="51" t="str">
        <f>IFERROR(VLOOKUP(Book1345234[[#This Row],[ Reduction in Critical Facilities Flood Risk]],'Data for Pull-down'!$I$5:$J$9,2,FALSE),"")</f>
        <v/>
      </c>
      <c r="AN312" s="100">
        <f>'Life and Safety Tabular Data'!L310</f>
        <v>0</v>
      </c>
      <c r="AO312" s="146"/>
      <c r="AP312" s="48"/>
      <c r="AQ312" s="51" t="str">
        <f>IFERROR(VLOOKUP(Book1345234[[#This Row],[Life and Safety Ranking (Injury/Loss of Life)]],'Data for Pull-down'!$K$4:$L$9,2,FALSE),"")</f>
        <v/>
      </c>
      <c r="AR312" s="100"/>
      <c r="AS312" s="146"/>
      <c r="AT312" s="146"/>
      <c r="AU312" s="146"/>
      <c r="AV312" s="48"/>
      <c r="AW312" s="51" t="str">
        <f>IFERROR(VLOOKUP(Book1345234[[#This Row],[Water Supply Yield Ranking]],'Data for Pull-down'!$M$4:$N$9,2,FALSE),"")</f>
        <v/>
      </c>
      <c r="AX312" s="100"/>
      <c r="AY312" s="52"/>
      <c r="AZ312" s="48"/>
      <c r="BA312" s="51" t="str">
        <f>IFERROR(VLOOKUP(Book1345234[[#This Row],[Social Vulnerability Ranking]],'Data for Pull-down'!$O$4:$P$9,2,FALSE),"")</f>
        <v/>
      </c>
      <c r="BB312" s="100"/>
      <c r="BC312" s="146"/>
      <c r="BD312" s="48"/>
      <c r="BE312" s="51" t="str">
        <f>IFERROR(VLOOKUP(Book1345234[[#This Row],[Nature-Based Solutions Ranking]],'Data for Pull-down'!$Q$4:$R$9,2,FALSE),"")</f>
        <v/>
      </c>
      <c r="BF312" s="100"/>
      <c r="BG312" s="52"/>
      <c r="BH312" s="48"/>
      <c r="BI312" s="51" t="str">
        <f>IFERROR(VLOOKUP(Book1345234[[#This Row],[Multiple Benefit Ranking]],'Data for Pull-down'!$S$4:$T$9,2,FALSE),"")</f>
        <v/>
      </c>
      <c r="BJ312" s="125"/>
      <c r="BK312" s="146"/>
      <c r="BL312" s="48"/>
      <c r="BM312" s="51" t="str">
        <f>IFERROR(VLOOKUP(Book1345234[[#This Row],[Operations and Maintenance Ranking]],'Data for Pull-down'!$U$4:$V$9,2,FALSE),"")</f>
        <v/>
      </c>
      <c r="BN312" s="100"/>
      <c r="BO312" s="48"/>
      <c r="BP312" s="51" t="str">
        <f>IFERROR(VLOOKUP(Book1345234[[#This Row],[Administrative, Regulatory and Other Obstacle Ranking]],'Data for Pull-down'!$W$4:$X$9,2,FALSE),"")</f>
        <v/>
      </c>
      <c r="BQ312" s="100"/>
      <c r="BR312" s="48"/>
      <c r="BS312" s="51" t="str">
        <f>IFERROR(VLOOKUP(Book1345234[[#This Row],[Environmental Benefit Ranking]],'Data for Pull-down'!$Y$4:$Z$9,2,FALSE),"")</f>
        <v/>
      </c>
      <c r="BT312" s="100"/>
      <c r="BU312" s="52"/>
      <c r="BV312" s="51" t="str">
        <f>IFERROR(VLOOKUP(Book1345234[[#This Row],[Environmental Impact Ranking]],'Data for Pull-down'!$AA$4:$AB$9,2,FALSE),"")</f>
        <v/>
      </c>
      <c r="BW312" s="117"/>
      <c r="BX312" s="123"/>
      <c r="BY312" s="48"/>
      <c r="BZ312" s="51" t="str">
        <f>IFERROR(VLOOKUP(Book1345234[[#This Row],[Mobility Ranking]],'Data for Pull-down'!$AC$4:$AD$9,2,FALSE),"")</f>
        <v/>
      </c>
      <c r="CA312" s="117"/>
      <c r="CB312" s="48"/>
      <c r="CC312" s="51" t="str">
        <f>IFERROR(VLOOKUP(Book1345234[[#This Row],[Regional Ranking]],'Data for Pull-down'!$AE$4:$AF$9,2,FALSE),"")</f>
        <v/>
      </c>
    </row>
    <row r="313" spans="1:81">
      <c r="A313" s="164"/>
      <c r="B313" s="142"/>
      <c r="C313" s="143">
        <f>Book1345234[[#This Row],[FMP]]*2</f>
        <v>0</v>
      </c>
      <c r="D313" s="43"/>
      <c r="E313" s="43"/>
      <c r="F313" s="52"/>
      <c r="G313" s="48"/>
      <c r="H313" s="48"/>
      <c r="I313" s="48"/>
      <c r="J313" s="48"/>
      <c r="K313" s="45" t="str">
        <f>IFERROR(Book1345234[[#This Row],[Project Cost]]/Book1345234[[#This Row],['# of Structures Removed from 1% Annual Chance FP]],"")</f>
        <v/>
      </c>
      <c r="L313" s="48"/>
      <c r="M313" s="48"/>
      <c r="N313" s="45"/>
      <c r="O313" s="156"/>
      <c r="P313" s="125"/>
      <c r="Q313" s="52"/>
      <c r="R313" s="48"/>
      <c r="S313" s="51" t="str">
        <f>IFERROR(VLOOKUP(Book1345234[[#This Row],[ Severity Ranking: Pre-Project Average Depth of Flooding (100-year)]],'Data for Pull-down'!$A$4:$B$9,2,FALSE),"")</f>
        <v/>
      </c>
      <c r="T313" s="100"/>
      <c r="U313" s="52"/>
      <c r="V313" s="52"/>
      <c r="W313" s="52"/>
      <c r="X313" s="48"/>
      <c r="Y313" s="51" t="str">
        <f>IFERROR(VLOOKUP(Book1345234[[#This Row],[Severity Ranking: Community Need (% Population)]],'Data for Pull-down'!$C$4:$D$9,2,FALSE),"")</f>
        <v/>
      </c>
      <c r="Z313" s="99"/>
      <c r="AA313" s="45"/>
      <c r="AB313" s="48"/>
      <c r="AC313" s="51" t="str">
        <f>IFERROR(VLOOKUP(Book1345234[[#This Row],[Flood Risk Reduction ]],'Data for Pull-down'!$E$4:$F$9,2,FALSE),"")</f>
        <v/>
      </c>
      <c r="AD313" s="99"/>
      <c r="AE313" s="118"/>
      <c r="AF313" s="52"/>
      <c r="AG313" s="52"/>
      <c r="AH313" s="48"/>
      <c r="AI313" s="51" t="str">
        <f>IFERROR(VLOOKUP(Book1345234[[#This Row],[Flood Damage Reduction]],'Data for Pull-down'!$G$4:$H$9,2,FALSE),"")</f>
        <v/>
      </c>
      <c r="AJ313" s="145"/>
      <c r="AK313" s="123"/>
      <c r="AL313" s="52"/>
      <c r="AM313" s="51" t="str">
        <f>IFERROR(VLOOKUP(Book1345234[[#This Row],[ Reduction in Critical Facilities Flood Risk]],'Data for Pull-down'!$I$5:$J$9,2,FALSE),"")</f>
        <v/>
      </c>
      <c r="AN313" s="100">
        <f>'Life and Safety Tabular Data'!L311</f>
        <v>0</v>
      </c>
      <c r="AO313" s="146"/>
      <c r="AP313" s="48"/>
      <c r="AQ313" s="51" t="str">
        <f>IFERROR(VLOOKUP(Book1345234[[#This Row],[Life and Safety Ranking (Injury/Loss of Life)]],'Data for Pull-down'!$K$4:$L$9,2,FALSE),"")</f>
        <v/>
      </c>
      <c r="AR313" s="100"/>
      <c r="AS313" s="146"/>
      <c r="AT313" s="146"/>
      <c r="AU313" s="146"/>
      <c r="AV313" s="48"/>
      <c r="AW313" s="51" t="str">
        <f>IFERROR(VLOOKUP(Book1345234[[#This Row],[Water Supply Yield Ranking]],'Data for Pull-down'!$M$4:$N$9,2,FALSE),"")</f>
        <v/>
      </c>
      <c r="AX313" s="100"/>
      <c r="AY313" s="52"/>
      <c r="AZ313" s="48"/>
      <c r="BA313" s="51" t="str">
        <f>IFERROR(VLOOKUP(Book1345234[[#This Row],[Social Vulnerability Ranking]],'Data for Pull-down'!$O$4:$P$9,2,FALSE),"")</f>
        <v/>
      </c>
      <c r="BB313" s="100"/>
      <c r="BC313" s="146"/>
      <c r="BD313" s="48"/>
      <c r="BE313" s="51" t="str">
        <f>IFERROR(VLOOKUP(Book1345234[[#This Row],[Nature-Based Solutions Ranking]],'Data for Pull-down'!$Q$4:$R$9,2,FALSE),"")</f>
        <v/>
      </c>
      <c r="BF313" s="100"/>
      <c r="BG313" s="52"/>
      <c r="BH313" s="48"/>
      <c r="BI313" s="51" t="str">
        <f>IFERROR(VLOOKUP(Book1345234[[#This Row],[Multiple Benefit Ranking]],'Data for Pull-down'!$S$4:$T$9,2,FALSE),"")</f>
        <v/>
      </c>
      <c r="BJ313" s="125"/>
      <c r="BK313" s="146"/>
      <c r="BL313" s="48"/>
      <c r="BM313" s="51" t="str">
        <f>IFERROR(VLOOKUP(Book1345234[[#This Row],[Operations and Maintenance Ranking]],'Data for Pull-down'!$U$4:$V$9,2,FALSE),"")</f>
        <v/>
      </c>
      <c r="BN313" s="100"/>
      <c r="BO313" s="48"/>
      <c r="BP313" s="51" t="str">
        <f>IFERROR(VLOOKUP(Book1345234[[#This Row],[Administrative, Regulatory and Other Obstacle Ranking]],'Data for Pull-down'!$W$4:$X$9,2,FALSE),"")</f>
        <v/>
      </c>
      <c r="BQ313" s="100"/>
      <c r="BR313" s="48"/>
      <c r="BS313" s="51" t="str">
        <f>IFERROR(VLOOKUP(Book1345234[[#This Row],[Environmental Benefit Ranking]],'Data for Pull-down'!$Y$4:$Z$9,2,FALSE),"")</f>
        <v/>
      </c>
      <c r="BT313" s="100"/>
      <c r="BU313" s="52"/>
      <c r="BV313" s="51" t="str">
        <f>IFERROR(VLOOKUP(Book1345234[[#This Row],[Environmental Impact Ranking]],'Data for Pull-down'!$AA$4:$AB$9,2,FALSE),"")</f>
        <v/>
      </c>
      <c r="BW313" s="117"/>
      <c r="BX313" s="123"/>
      <c r="BY313" s="48"/>
      <c r="BZ313" s="51" t="str">
        <f>IFERROR(VLOOKUP(Book1345234[[#This Row],[Mobility Ranking]],'Data for Pull-down'!$AC$4:$AD$9,2,FALSE),"")</f>
        <v/>
      </c>
      <c r="CA313" s="117"/>
      <c r="CB313" s="48"/>
      <c r="CC313" s="51" t="str">
        <f>IFERROR(VLOOKUP(Book1345234[[#This Row],[Regional Ranking]],'Data for Pull-down'!$AE$4:$AF$9,2,FALSE),"")</f>
        <v/>
      </c>
    </row>
    <row r="314" spans="1:81">
      <c r="A314" s="164"/>
      <c r="B314" s="142"/>
      <c r="C314" s="143">
        <f>Book1345234[[#This Row],[FMP]]*2</f>
        <v>0</v>
      </c>
      <c r="D314" s="43"/>
      <c r="E314" s="43"/>
      <c r="F314" s="52"/>
      <c r="G314" s="48"/>
      <c r="H314" s="48"/>
      <c r="I314" s="48"/>
      <c r="J314" s="48"/>
      <c r="K314" s="45" t="str">
        <f>IFERROR(Book1345234[[#This Row],[Project Cost]]/Book1345234[[#This Row],['# of Structures Removed from 1% Annual Chance FP]],"")</f>
        <v/>
      </c>
      <c r="L314" s="48"/>
      <c r="M314" s="48"/>
      <c r="N314" s="45"/>
      <c r="O314" s="156"/>
      <c r="P314" s="125"/>
      <c r="Q314" s="52"/>
      <c r="R314" s="48"/>
      <c r="S314" s="51" t="str">
        <f>IFERROR(VLOOKUP(Book1345234[[#This Row],[ Severity Ranking: Pre-Project Average Depth of Flooding (100-year)]],'Data for Pull-down'!$A$4:$B$9,2,FALSE),"")</f>
        <v/>
      </c>
      <c r="T314" s="100"/>
      <c r="U314" s="52"/>
      <c r="V314" s="52"/>
      <c r="W314" s="52"/>
      <c r="X314" s="48"/>
      <c r="Y314" s="51" t="str">
        <f>IFERROR(VLOOKUP(Book1345234[[#This Row],[Severity Ranking: Community Need (% Population)]],'Data for Pull-down'!$C$4:$D$9,2,FALSE),"")</f>
        <v/>
      </c>
      <c r="Z314" s="99"/>
      <c r="AA314" s="45"/>
      <c r="AB314" s="48"/>
      <c r="AC314" s="51" t="str">
        <f>IFERROR(VLOOKUP(Book1345234[[#This Row],[Flood Risk Reduction ]],'Data for Pull-down'!$E$4:$F$9,2,FALSE),"")</f>
        <v/>
      </c>
      <c r="AD314" s="99"/>
      <c r="AE314" s="118"/>
      <c r="AF314" s="52"/>
      <c r="AG314" s="52"/>
      <c r="AH314" s="48"/>
      <c r="AI314" s="51" t="str">
        <f>IFERROR(VLOOKUP(Book1345234[[#This Row],[Flood Damage Reduction]],'Data for Pull-down'!$G$4:$H$9,2,FALSE),"")</f>
        <v/>
      </c>
      <c r="AJ314" s="145"/>
      <c r="AK314" s="123"/>
      <c r="AL314" s="52"/>
      <c r="AM314" s="51" t="str">
        <f>IFERROR(VLOOKUP(Book1345234[[#This Row],[ Reduction in Critical Facilities Flood Risk]],'Data for Pull-down'!$I$5:$J$9,2,FALSE),"")</f>
        <v/>
      </c>
      <c r="AN314" s="100">
        <f>'Life and Safety Tabular Data'!L312</f>
        <v>0</v>
      </c>
      <c r="AO314" s="146"/>
      <c r="AP314" s="48"/>
      <c r="AQ314" s="51" t="str">
        <f>IFERROR(VLOOKUP(Book1345234[[#This Row],[Life and Safety Ranking (Injury/Loss of Life)]],'Data for Pull-down'!$K$4:$L$9,2,FALSE),"")</f>
        <v/>
      </c>
      <c r="AR314" s="100"/>
      <c r="AS314" s="146"/>
      <c r="AT314" s="146"/>
      <c r="AU314" s="146"/>
      <c r="AV314" s="48"/>
      <c r="AW314" s="51" t="str">
        <f>IFERROR(VLOOKUP(Book1345234[[#This Row],[Water Supply Yield Ranking]],'Data for Pull-down'!$M$4:$N$9,2,FALSE),"")</f>
        <v/>
      </c>
      <c r="AX314" s="100"/>
      <c r="AY314" s="52"/>
      <c r="AZ314" s="48"/>
      <c r="BA314" s="51" t="str">
        <f>IFERROR(VLOOKUP(Book1345234[[#This Row],[Social Vulnerability Ranking]],'Data for Pull-down'!$O$4:$P$9,2,FALSE),"")</f>
        <v/>
      </c>
      <c r="BB314" s="100"/>
      <c r="BC314" s="146"/>
      <c r="BD314" s="48"/>
      <c r="BE314" s="51" t="str">
        <f>IFERROR(VLOOKUP(Book1345234[[#This Row],[Nature-Based Solutions Ranking]],'Data for Pull-down'!$Q$4:$R$9,2,FALSE),"")</f>
        <v/>
      </c>
      <c r="BF314" s="100"/>
      <c r="BG314" s="52"/>
      <c r="BH314" s="48"/>
      <c r="BI314" s="51" t="str">
        <f>IFERROR(VLOOKUP(Book1345234[[#This Row],[Multiple Benefit Ranking]],'Data for Pull-down'!$S$4:$T$9,2,FALSE),"")</f>
        <v/>
      </c>
      <c r="BJ314" s="125"/>
      <c r="BK314" s="146"/>
      <c r="BL314" s="48"/>
      <c r="BM314" s="51" t="str">
        <f>IFERROR(VLOOKUP(Book1345234[[#This Row],[Operations and Maintenance Ranking]],'Data for Pull-down'!$U$4:$V$9,2,FALSE),"")</f>
        <v/>
      </c>
      <c r="BN314" s="100"/>
      <c r="BO314" s="48"/>
      <c r="BP314" s="51" t="str">
        <f>IFERROR(VLOOKUP(Book1345234[[#This Row],[Administrative, Regulatory and Other Obstacle Ranking]],'Data for Pull-down'!$W$4:$X$9,2,FALSE),"")</f>
        <v/>
      </c>
      <c r="BQ314" s="100"/>
      <c r="BR314" s="48"/>
      <c r="BS314" s="51" t="str">
        <f>IFERROR(VLOOKUP(Book1345234[[#This Row],[Environmental Benefit Ranking]],'Data for Pull-down'!$Y$4:$Z$9,2,FALSE),"")</f>
        <v/>
      </c>
      <c r="BT314" s="100"/>
      <c r="BU314" s="52"/>
      <c r="BV314" s="51" t="str">
        <f>IFERROR(VLOOKUP(Book1345234[[#This Row],[Environmental Impact Ranking]],'Data for Pull-down'!$AA$4:$AB$9,2,FALSE),"")</f>
        <v/>
      </c>
      <c r="BW314" s="117"/>
      <c r="BX314" s="123"/>
      <c r="BY314" s="48"/>
      <c r="BZ314" s="51" t="str">
        <f>IFERROR(VLOOKUP(Book1345234[[#This Row],[Mobility Ranking]],'Data for Pull-down'!$AC$4:$AD$9,2,FALSE),"")</f>
        <v/>
      </c>
      <c r="CA314" s="117"/>
      <c r="CB314" s="48"/>
      <c r="CC314" s="51" t="str">
        <f>IFERROR(VLOOKUP(Book1345234[[#This Row],[Regional Ranking]],'Data for Pull-down'!$AE$4:$AF$9,2,FALSE),"")</f>
        <v/>
      </c>
    </row>
    <row r="315" spans="1:81">
      <c r="A315" s="164"/>
      <c r="B315" s="142"/>
      <c r="C315" s="143">
        <f>Book1345234[[#This Row],[FMP]]*2</f>
        <v>0</v>
      </c>
      <c r="D315" s="43"/>
      <c r="E315" s="43"/>
      <c r="F315" s="52"/>
      <c r="G315" s="48"/>
      <c r="H315" s="48"/>
      <c r="I315" s="48"/>
      <c r="J315" s="48"/>
      <c r="K315" s="45" t="str">
        <f>IFERROR(Book1345234[[#This Row],[Project Cost]]/Book1345234[[#This Row],['# of Structures Removed from 1% Annual Chance FP]],"")</f>
        <v/>
      </c>
      <c r="L315" s="48"/>
      <c r="M315" s="48"/>
      <c r="N315" s="45"/>
      <c r="O315" s="156"/>
      <c r="P315" s="125"/>
      <c r="Q315" s="52"/>
      <c r="R315" s="48"/>
      <c r="S315" s="51" t="str">
        <f>IFERROR(VLOOKUP(Book1345234[[#This Row],[ Severity Ranking: Pre-Project Average Depth of Flooding (100-year)]],'Data for Pull-down'!$A$4:$B$9,2,FALSE),"")</f>
        <v/>
      </c>
      <c r="T315" s="100"/>
      <c r="U315" s="52"/>
      <c r="V315" s="52"/>
      <c r="W315" s="52"/>
      <c r="X315" s="48"/>
      <c r="Y315" s="51" t="str">
        <f>IFERROR(VLOOKUP(Book1345234[[#This Row],[Severity Ranking: Community Need (% Population)]],'Data for Pull-down'!$C$4:$D$9,2,FALSE),"")</f>
        <v/>
      </c>
      <c r="Z315" s="99"/>
      <c r="AA315" s="45"/>
      <c r="AB315" s="48"/>
      <c r="AC315" s="51" t="str">
        <f>IFERROR(VLOOKUP(Book1345234[[#This Row],[Flood Risk Reduction ]],'Data for Pull-down'!$E$4:$F$9,2,FALSE),"")</f>
        <v/>
      </c>
      <c r="AD315" s="99"/>
      <c r="AE315" s="118"/>
      <c r="AF315" s="52"/>
      <c r="AG315" s="52"/>
      <c r="AH315" s="48"/>
      <c r="AI315" s="51" t="str">
        <f>IFERROR(VLOOKUP(Book1345234[[#This Row],[Flood Damage Reduction]],'Data for Pull-down'!$G$4:$H$9,2,FALSE),"")</f>
        <v/>
      </c>
      <c r="AJ315" s="145"/>
      <c r="AK315" s="123"/>
      <c r="AL315" s="52"/>
      <c r="AM315" s="51" t="str">
        <f>IFERROR(VLOOKUP(Book1345234[[#This Row],[ Reduction in Critical Facilities Flood Risk]],'Data for Pull-down'!$I$5:$J$9,2,FALSE),"")</f>
        <v/>
      </c>
      <c r="AN315" s="100">
        <f>'Life and Safety Tabular Data'!L313</f>
        <v>0</v>
      </c>
      <c r="AO315" s="146"/>
      <c r="AP315" s="48"/>
      <c r="AQ315" s="51" t="str">
        <f>IFERROR(VLOOKUP(Book1345234[[#This Row],[Life and Safety Ranking (Injury/Loss of Life)]],'Data for Pull-down'!$K$4:$L$9,2,FALSE),"")</f>
        <v/>
      </c>
      <c r="AR315" s="100"/>
      <c r="AS315" s="146"/>
      <c r="AT315" s="146"/>
      <c r="AU315" s="146"/>
      <c r="AV315" s="48"/>
      <c r="AW315" s="51" t="str">
        <f>IFERROR(VLOOKUP(Book1345234[[#This Row],[Water Supply Yield Ranking]],'Data for Pull-down'!$M$4:$N$9,2,FALSE),"")</f>
        <v/>
      </c>
      <c r="AX315" s="100"/>
      <c r="AY315" s="52"/>
      <c r="AZ315" s="48"/>
      <c r="BA315" s="51" t="str">
        <f>IFERROR(VLOOKUP(Book1345234[[#This Row],[Social Vulnerability Ranking]],'Data for Pull-down'!$O$4:$P$9,2,FALSE),"")</f>
        <v/>
      </c>
      <c r="BB315" s="100"/>
      <c r="BC315" s="146"/>
      <c r="BD315" s="48"/>
      <c r="BE315" s="51" t="str">
        <f>IFERROR(VLOOKUP(Book1345234[[#This Row],[Nature-Based Solutions Ranking]],'Data for Pull-down'!$Q$4:$R$9,2,FALSE),"")</f>
        <v/>
      </c>
      <c r="BF315" s="100"/>
      <c r="BG315" s="52"/>
      <c r="BH315" s="48"/>
      <c r="BI315" s="51" t="str">
        <f>IFERROR(VLOOKUP(Book1345234[[#This Row],[Multiple Benefit Ranking]],'Data for Pull-down'!$S$4:$T$9,2,FALSE),"")</f>
        <v/>
      </c>
      <c r="BJ315" s="125"/>
      <c r="BK315" s="146"/>
      <c r="BL315" s="48"/>
      <c r="BM315" s="51" t="str">
        <f>IFERROR(VLOOKUP(Book1345234[[#This Row],[Operations and Maintenance Ranking]],'Data for Pull-down'!$U$4:$V$9,2,FALSE),"")</f>
        <v/>
      </c>
      <c r="BN315" s="100"/>
      <c r="BO315" s="48"/>
      <c r="BP315" s="51" t="str">
        <f>IFERROR(VLOOKUP(Book1345234[[#This Row],[Administrative, Regulatory and Other Obstacle Ranking]],'Data for Pull-down'!$W$4:$X$9,2,FALSE),"")</f>
        <v/>
      </c>
      <c r="BQ315" s="100"/>
      <c r="BR315" s="48"/>
      <c r="BS315" s="51" t="str">
        <f>IFERROR(VLOOKUP(Book1345234[[#This Row],[Environmental Benefit Ranking]],'Data for Pull-down'!$Y$4:$Z$9,2,FALSE),"")</f>
        <v/>
      </c>
      <c r="BT315" s="100"/>
      <c r="BU315" s="52"/>
      <c r="BV315" s="51" t="str">
        <f>IFERROR(VLOOKUP(Book1345234[[#This Row],[Environmental Impact Ranking]],'Data for Pull-down'!$AA$4:$AB$9,2,FALSE),"")</f>
        <v/>
      </c>
      <c r="BW315" s="117"/>
      <c r="BX315" s="123"/>
      <c r="BY315" s="48"/>
      <c r="BZ315" s="51" t="str">
        <f>IFERROR(VLOOKUP(Book1345234[[#This Row],[Mobility Ranking]],'Data for Pull-down'!$AC$4:$AD$9,2,FALSE),"")</f>
        <v/>
      </c>
      <c r="CA315" s="117"/>
      <c r="CB315" s="48"/>
      <c r="CC315" s="51" t="str">
        <f>IFERROR(VLOOKUP(Book1345234[[#This Row],[Regional Ranking]],'Data for Pull-down'!$AE$4:$AF$9,2,FALSE),"")</f>
        <v/>
      </c>
    </row>
    <row r="316" spans="1:81">
      <c r="A316" s="164"/>
      <c r="B316" s="142"/>
      <c r="C316" s="143">
        <f>Book1345234[[#This Row],[FMP]]*2</f>
        <v>0</v>
      </c>
      <c r="D316" s="43"/>
      <c r="E316" s="43"/>
      <c r="F316" s="52"/>
      <c r="G316" s="48"/>
      <c r="H316" s="48"/>
      <c r="I316" s="48"/>
      <c r="J316" s="48"/>
      <c r="K316" s="45" t="str">
        <f>IFERROR(Book1345234[[#This Row],[Project Cost]]/Book1345234[[#This Row],['# of Structures Removed from 1% Annual Chance FP]],"")</f>
        <v/>
      </c>
      <c r="L316" s="48"/>
      <c r="M316" s="48"/>
      <c r="N316" s="45"/>
      <c r="O316" s="156"/>
      <c r="P316" s="125"/>
      <c r="Q316" s="52"/>
      <c r="R316" s="48"/>
      <c r="S316" s="51" t="str">
        <f>IFERROR(VLOOKUP(Book1345234[[#This Row],[ Severity Ranking: Pre-Project Average Depth of Flooding (100-year)]],'Data for Pull-down'!$A$4:$B$9,2,FALSE),"")</f>
        <v/>
      </c>
      <c r="T316" s="100"/>
      <c r="U316" s="52"/>
      <c r="V316" s="52"/>
      <c r="W316" s="52"/>
      <c r="X316" s="48"/>
      <c r="Y316" s="51" t="str">
        <f>IFERROR(VLOOKUP(Book1345234[[#This Row],[Severity Ranking: Community Need (% Population)]],'Data for Pull-down'!$C$4:$D$9,2,FALSE),"")</f>
        <v/>
      </c>
      <c r="Z316" s="99"/>
      <c r="AA316" s="45"/>
      <c r="AB316" s="48"/>
      <c r="AC316" s="51" t="str">
        <f>IFERROR(VLOOKUP(Book1345234[[#This Row],[Flood Risk Reduction ]],'Data for Pull-down'!$E$4:$F$9,2,FALSE),"")</f>
        <v/>
      </c>
      <c r="AD316" s="99"/>
      <c r="AE316" s="118"/>
      <c r="AF316" s="52"/>
      <c r="AG316" s="52"/>
      <c r="AH316" s="48"/>
      <c r="AI316" s="51" t="str">
        <f>IFERROR(VLOOKUP(Book1345234[[#This Row],[Flood Damage Reduction]],'Data for Pull-down'!$G$4:$H$9,2,FALSE),"")</f>
        <v/>
      </c>
      <c r="AJ316" s="145"/>
      <c r="AK316" s="123"/>
      <c r="AL316" s="52"/>
      <c r="AM316" s="51" t="str">
        <f>IFERROR(VLOOKUP(Book1345234[[#This Row],[ Reduction in Critical Facilities Flood Risk]],'Data for Pull-down'!$I$5:$J$9,2,FALSE),"")</f>
        <v/>
      </c>
      <c r="AN316" s="100">
        <f>'Life and Safety Tabular Data'!L314</f>
        <v>0</v>
      </c>
      <c r="AO316" s="146"/>
      <c r="AP316" s="48"/>
      <c r="AQ316" s="51" t="str">
        <f>IFERROR(VLOOKUP(Book1345234[[#This Row],[Life and Safety Ranking (Injury/Loss of Life)]],'Data for Pull-down'!$K$4:$L$9,2,FALSE),"")</f>
        <v/>
      </c>
      <c r="AR316" s="100"/>
      <c r="AS316" s="146"/>
      <c r="AT316" s="146"/>
      <c r="AU316" s="146"/>
      <c r="AV316" s="48"/>
      <c r="AW316" s="51" t="str">
        <f>IFERROR(VLOOKUP(Book1345234[[#This Row],[Water Supply Yield Ranking]],'Data for Pull-down'!$M$4:$N$9,2,FALSE),"")</f>
        <v/>
      </c>
      <c r="AX316" s="100"/>
      <c r="AY316" s="52"/>
      <c r="AZ316" s="48"/>
      <c r="BA316" s="51" t="str">
        <f>IFERROR(VLOOKUP(Book1345234[[#This Row],[Social Vulnerability Ranking]],'Data for Pull-down'!$O$4:$P$9,2,FALSE),"")</f>
        <v/>
      </c>
      <c r="BB316" s="100"/>
      <c r="BC316" s="146"/>
      <c r="BD316" s="48"/>
      <c r="BE316" s="51" t="str">
        <f>IFERROR(VLOOKUP(Book1345234[[#This Row],[Nature-Based Solutions Ranking]],'Data for Pull-down'!$Q$4:$R$9,2,FALSE),"")</f>
        <v/>
      </c>
      <c r="BF316" s="100"/>
      <c r="BG316" s="52"/>
      <c r="BH316" s="48"/>
      <c r="BI316" s="51" t="str">
        <f>IFERROR(VLOOKUP(Book1345234[[#This Row],[Multiple Benefit Ranking]],'Data for Pull-down'!$S$4:$T$9,2,FALSE),"")</f>
        <v/>
      </c>
      <c r="BJ316" s="125"/>
      <c r="BK316" s="146"/>
      <c r="BL316" s="48"/>
      <c r="BM316" s="51" t="str">
        <f>IFERROR(VLOOKUP(Book1345234[[#This Row],[Operations and Maintenance Ranking]],'Data for Pull-down'!$U$4:$V$9,2,FALSE),"")</f>
        <v/>
      </c>
      <c r="BN316" s="100"/>
      <c r="BO316" s="48"/>
      <c r="BP316" s="51" t="str">
        <f>IFERROR(VLOOKUP(Book1345234[[#This Row],[Administrative, Regulatory and Other Obstacle Ranking]],'Data for Pull-down'!$W$4:$X$9,2,FALSE),"")</f>
        <v/>
      </c>
      <c r="BQ316" s="100"/>
      <c r="BR316" s="48"/>
      <c r="BS316" s="51" t="str">
        <f>IFERROR(VLOOKUP(Book1345234[[#This Row],[Environmental Benefit Ranking]],'Data for Pull-down'!$Y$4:$Z$9,2,FALSE),"")</f>
        <v/>
      </c>
      <c r="BT316" s="100"/>
      <c r="BU316" s="52"/>
      <c r="BV316" s="51" t="str">
        <f>IFERROR(VLOOKUP(Book1345234[[#This Row],[Environmental Impact Ranking]],'Data for Pull-down'!$AA$4:$AB$9,2,FALSE),"")</f>
        <v/>
      </c>
      <c r="BW316" s="117"/>
      <c r="BX316" s="123"/>
      <c r="BY316" s="48"/>
      <c r="BZ316" s="51" t="str">
        <f>IFERROR(VLOOKUP(Book1345234[[#This Row],[Mobility Ranking]],'Data for Pull-down'!$AC$4:$AD$9,2,FALSE),"")</f>
        <v/>
      </c>
      <c r="CA316" s="117"/>
      <c r="CB316" s="48"/>
      <c r="CC316" s="51" t="str">
        <f>IFERROR(VLOOKUP(Book1345234[[#This Row],[Regional Ranking]],'Data for Pull-down'!$AE$4:$AF$9,2,FALSE),"")</f>
        <v/>
      </c>
    </row>
    <row r="317" spans="1:81">
      <c r="A317" s="164"/>
      <c r="B317" s="142"/>
      <c r="C317" s="143">
        <f>Book1345234[[#This Row],[FMP]]*2</f>
        <v>0</v>
      </c>
      <c r="D317" s="43"/>
      <c r="E317" s="43"/>
      <c r="F317" s="52"/>
      <c r="G317" s="48"/>
      <c r="H317" s="48"/>
      <c r="I317" s="48"/>
      <c r="J317" s="48"/>
      <c r="K317" s="45" t="str">
        <f>IFERROR(Book1345234[[#This Row],[Project Cost]]/Book1345234[[#This Row],['# of Structures Removed from 1% Annual Chance FP]],"")</f>
        <v/>
      </c>
      <c r="L317" s="48"/>
      <c r="M317" s="48"/>
      <c r="N317" s="45"/>
      <c r="O317" s="156"/>
      <c r="P317" s="125"/>
      <c r="Q317" s="52"/>
      <c r="R317" s="48"/>
      <c r="S317" s="51" t="str">
        <f>IFERROR(VLOOKUP(Book1345234[[#This Row],[ Severity Ranking: Pre-Project Average Depth of Flooding (100-year)]],'Data for Pull-down'!$A$4:$B$9,2,FALSE),"")</f>
        <v/>
      </c>
      <c r="T317" s="100"/>
      <c r="U317" s="52"/>
      <c r="V317" s="52"/>
      <c r="W317" s="52"/>
      <c r="X317" s="48"/>
      <c r="Y317" s="51" t="str">
        <f>IFERROR(VLOOKUP(Book1345234[[#This Row],[Severity Ranking: Community Need (% Population)]],'Data for Pull-down'!$C$4:$D$9,2,FALSE),"")</f>
        <v/>
      </c>
      <c r="Z317" s="99"/>
      <c r="AA317" s="45"/>
      <c r="AB317" s="48"/>
      <c r="AC317" s="51" t="str">
        <f>IFERROR(VLOOKUP(Book1345234[[#This Row],[Flood Risk Reduction ]],'Data for Pull-down'!$E$4:$F$9,2,FALSE),"")</f>
        <v/>
      </c>
      <c r="AD317" s="99"/>
      <c r="AE317" s="118"/>
      <c r="AF317" s="52"/>
      <c r="AG317" s="52"/>
      <c r="AH317" s="48"/>
      <c r="AI317" s="51" t="str">
        <f>IFERROR(VLOOKUP(Book1345234[[#This Row],[Flood Damage Reduction]],'Data for Pull-down'!$G$4:$H$9,2,FALSE),"")</f>
        <v/>
      </c>
      <c r="AJ317" s="145"/>
      <c r="AK317" s="123"/>
      <c r="AL317" s="52"/>
      <c r="AM317" s="51" t="str">
        <f>IFERROR(VLOOKUP(Book1345234[[#This Row],[ Reduction in Critical Facilities Flood Risk]],'Data for Pull-down'!$I$5:$J$9,2,FALSE),"")</f>
        <v/>
      </c>
      <c r="AN317" s="100">
        <f>'Life and Safety Tabular Data'!L315</f>
        <v>0</v>
      </c>
      <c r="AO317" s="146"/>
      <c r="AP317" s="48"/>
      <c r="AQ317" s="51" t="str">
        <f>IFERROR(VLOOKUP(Book1345234[[#This Row],[Life and Safety Ranking (Injury/Loss of Life)]],'Data for Pull-down'!$K$4:$L$9,2,FALSE),"")</f>
        <v/>
      </c>
      <c r="AR317" s="100"/>
      <c r="AS317" s="146"/>
      <c r="AT317" s="146"/>
      <c r="AU317" s="146"/>
      <c r="AV317" s="48"/>
      <c r="AW317" s="51" t="str">
        <f>IFERROR(VLOOKUP(Book1345234[[#This Row],[Water Supply Yield Ranking]],'Data for Pull-down'!$M$4:$N$9,2,FALSE),"")</f>
        <v/>
      </c>
      <c r="AX317" s="100"/>
      <c r="AY317" s="52"/>
      <c r="AZ317" s="48"/>
      <c r="BA317" s="51" t="str">
        <f>IFERROR(VLOOKUP(Book1345234[[#This Row],[Social Vulnerability Ranking]],'Data for Pull-down'!$O$4:$P$9,2,FALSE),"")</f>
        <v/>
      </c>
      <c r="BB317" s="100"/>
      <c r="BC317" s="146"/>
      <c r="BD317" s="48"/>
      <c r="BE317" s="51" t="str">
        <f>IFERROR(VLOOKUP(Book1345234[[#This Row],[Nature-Based Solutions Ranking]],'Data for Pull-down'!$Q$4:$R$9,2,FALSE),"")</f>
        <v/>
      </c>
      <c r="BF317" s="100"/>
      <c r="BG317" s="52"/>
      <c r="BH317" s="48"/>
      <c r="BI317" s="51" t="str">
        <f>IFERROR(VLOOKUP(Book1345234[[#This Row],[Multiple Benefit Ranking]],'Data for Pull-down'!$S$4:$T$9,2,FALSE),"")</f>
        <v/>
      </c>
      <c r="BJ317" s="125"/>
      <c r="BK317" s="146"/>
      <c r="BL317" s="48"/>
      <c r="BM317" s="51" t="str">
        <f>IFERROR(VLOOKUP(Book1345234[[#This Row],[Operations and Maintenance Ranking]],'Data for Pull-down'!$U$4:$V$9,2,FALSE),"")</f>
        <v/>
      </c>
      <c r="BN317" s="100"/>
      <c r="BO317" s="48"/>
      <c r="BP317" s="51" t="str">
        <f>IFERROR(VLOOKUP(Book1345234[[#This Row],[Administrative, Regulatory and Other Obstacle Ranking]],'Data for Pull-down'!$W$4:$X$9,2,FALSE),"")</f>
        <v/>
      </c>
      <c r="BQ317" s="100"/>
      <c r="BR317" s="48"/>
      <c r="BS317" s="51" t="str">
        <f>IFERROR(VLOOKUP(Book1345234[[#This Row],[Environmental Benefit Ranking]],'Data for Pull-down'!$Y$4:$Z$9,2,FALSE),"")</f>
        <v/>
      </c>
      <c r="BT317" s="100"/>
      <c r="BU317" s="52"/>
      <c r="BV317" s="51" t="str">
        <f>IFERROR(VLOOKUP(Book1345234[[#This Row],[Environmental Impact Ranking]],'Data for Pull-down'!$AA$4:$AB$9,2,FALSE),"")</f>
        <v/>
      </c>
      <c r="BW317" s="117"/>
      <c r="BX317" s="123"/>
      <c r="BY317" s="48"/>
      <c r="BZ317" s="51" t="str">
        <f>IFERROR(VLOOKUP(Book1345234[[#This Row],[Mobility Ranking]],'Data for Pull-down'!$AC$4:$AD$9,2,FALSE),"")</f>
        <v/>
      </c>
      <c r="CA317" s="117"/>
      <c r="CB317" s="48"/>
      <c r="CC317" s="51" t="str">
        <f>IFERROR(VLOOKUP(Book1345234[[#This Row],[Regional Ranking]],'Data for Pull-down'!$AE$4:$AF$9,2,FALSE),"")</f>
        <v/>
      </c>
    </row>
    <row r="318" spans="1:81">
      <c r="A318" s="164"/>
      <c r="B318" s="142"/>
      <c r="C318" s="143">
        <f>Book1345234[[#This Row],[FMP]]*2</f>
        <v>0</v>
      </c>
      <c r="D318" s="43"/>
      <c r="E318" s="43"/>
      <c r="F318" s="52"/>
      <c r="G318" s="48"/>
      <c r="H318" s="48"/>
      <c r="I318" s="48"/>
      <c r="J318" s="48"/>
      <c r="K318" s="45" t="str">
        <f>IFERROR(Book1345234[[#This Row],[Project Cost]]/Book1345234[[#This Row],['# of Structures Removed from 1% Annual Chance FP]],"")</f>
        <v/>
      </c>
      <c r="L318" s="48"/>
      <c r="M318" s="48"/>
      <c r="N318" s="45"/>
      <c r="O318" s="156"/>
      <c r="P318" s="125"/>
      <c r="Q318" s="52"/>
      <c r="R318" s="48"/>
      <c r="S318" s="51" t="str">
        <f>IFERROR(VLOOKUP(Book1345234[[#This Row],[ Severity Ranking: Pre-Project Average Depth of Flooding (100-year)]],'Data for Pull-down'!$A$4:$B$9,2,FALSE),"")</f>
        <v/>
      </c>
      <c r="T318" s="100"/>
      <c r="U318" s="52"/>
      <c r="V318" s="52"/>
      <c r="W318" s="52"/>
      <c r="X318" s="48"/>
      <c r="Y318" s="51" t="str">
        <f>IFERROR(VLOOKUP(Book1345234[[#This Row],[Severity Ranking: Community Need (% Population)]],'Data for Pull-down'!$C$4:$D$9,2,FALSE),"")</f>
        <v/>
      </c>
      <c r="Z318" s="99"/>
      <c r="AA318" s="45"/>
      <c r="AB318" s="48"/>
      <c r="AC318" s="51" t="str">
        <f>IFERROR(VLOOKUP(Book1345234[[#This Row],[Flood Risk Reduction ]],'Data for Pull-down'!$E$4:$F$9,2,FALSE),"")</f>
        <v/>
      </c>
      <c r="AD318" s="99"/>
      <c r="AE318" s="118"/>
      <c r="AF318" s="52"/>
      <c r="AG318" s="52"/>
      <c r="AH318" s="48"/>
      <c r="AI318" s="51" t="str">
        <f>IFERROR(VLOOKUP(Book1345234[[#This Row],[Flood Damage Reduction]],'Data for Pull-down'!$G$4:$H$9,2,FALSE),"")</f>
        <v/>
      </c>
      <c r="AJ318" s="145"/>
      <c r="AK318" s="123"/>
      <c r="AL318" s="52"/>
      <c r="AM318" s="51" t="str">
        <f>IFERROR(VLOOKUP(Book1345234[[#This Row],[ Reduction in Critical Facilities Flood Risk]],'Data for Pull-down'!$I$5:$J$9,2,FALSE),"")</f>
        <v/>
      </c>
      <c r="AN318" s="100">
        <f>'Life and Safety Tabular Data'!L316</f>
        <v>0</v>
      </c>
      <c r="AO318" s="146"/>
      <c r="AP318" s="48"/>
      <c r="AQ318" s="51" t="str">
        <f>IFERROR(VLOOKUP(Book1345234[[#This Row],[Life and Safety Ranking (Injury/Loss of Life)]],'Data for Pull-down'!$K$4:$L$9,2,FALSE),"")</f>
        <v/>
      </c>
      <c r="AR318" s="100"/>
      <c r="AS318" s="146"/>
      <c r="AT318" s="146"/>
      <c r="AU318" s="146"/>
      <c r="AV318" s="48"/>
      <c r="AW318" s="51" t="str">
        <f>IFERROR(VLOOKUP(Book1345234[[#This Row],[Water Supply Yield Ranking]],'Data for Pull-down'!$M$4:$N$9,2,FALSE),"")</f>
        <v/>
      </c>
      <c r="AX318" s="100"/>
      <c r="AY318" s="52"/>
      <c r="AZ318" s="48"/>
      <c r="BA318" s="51" t="str">
        <f>IFERROR(VLOOKUP(Book1345234[[#This Row],[Social Vulnerability Ranking]],'Data for Pull-down'!$O$4:$P$9,2,FALSE),"")</f>
        <v/>
      </c>
      <c r="BB318" s="100"/>
      <c r="BC318" s="146"/>
      <c r="BD318" s="48"/>
      <c r="BE318" s="51" t="str">
        <f>IFERROR(VLOOKUP(Book1345234[[#This Row],[Nature-Based Solutions Ranking]],'Data for Pull-down'!$Q$4:$R$9,2,FALSE),"")</f>
        <v/>
      </c>
      <c r="BF318" s="100"/>
      <c r="BG318" s="52"/>
      <c r="BH318" s="48"/>
      <c r="BI318" s="51" t="str">
        <f>IFERROR(VLOOKUP(Book1345234[[#This Row],[Multiple Benefit Ranking]],'Data for Pull-down'!$S$4:$T$9,2,FALSE),"")</f>
        <v/>
      </c>
      <c r="BJ318" s="125"/>
      <c r="BK318" s="146"/>
      <c r="BL318" s="48"/>
      <c r="BM318" s="51" t="str">
        <f>IFERROR(VLOOKUP(Book1345234[[#This Row],[Operations and Maintenance Ranking]],'Data for Pull-down'!$U$4:$V$9,2,FALSE),"")</f>
        <v/>
      </c>
      <c r="BN318" s="100"/>
      <c r="BO318" s="48"/>
      <c r="BP318" s="51" t="str">
        <f>IFERROR(VLOOKUP(Book1345234[[#This Row],[Administrative, Regulatory and Other Obstacle Ranking]],'Data for Pull-down'!$W$4:$X$9,2,FALSE),"")</f>
        <v/>
      </c>
      <c r="BQ318" s="100"/>
      <c r="BR318" s="48"/>
      <c r="BS318" s="51" t="str">
        <f>IFERROR(VLOOKUP(Book1345234[[#This Row],[Environmental Benefit Ranking]],'Data for Pull-down'!$Y$4:$Z$9,2,FALSE),"")</f>
        <v/>
      </c>
      <c r="BT318" s="100"/>
      <c r="BU318" s="52"/>
      <c r="BV318" s="51" t="str">
        <f>IFERROR(VLOOKUP(Book1345234[[#This Row],[Environmental Impact Ranking]],'Data for Pull-down'!$AA$4:$AB$9,2,FALSE),"")</f>
        <v/>
      </c>
      <c r="BW318" s="117"/>
      <c r="BX318" s="123"/>
      <c r="BY318" s="48"/>
      <c r="BZ318" s="51" t="str">
        <f>IFERROR(VLOOKUP(Book1345234[[#This Row],[Mobility Ranking]],'Data for Pull-down'!$AC$4:$AD$9,2,FALSE),"")</f>
        <v/>
      </c>
      <c r="CA318" s="117"/>
      <c r="CB318" s="48"/>
      <c r="CC318" s="51" t="str">
        <f>IFERROR(VLOOKUP(Book1345234[[#This Row],[Regional Ranking]],'Data for Pull-down'!$AE$4:$AF$9,2,FALSE),"")</f>
        <v/>
      </c>
    </row>
    <row r="319" spans="1:81">
      <c r="A319" s="164"/>
      <c r="B319" s="142"/>
      <c r="C319" s="143">
        <f>Book1345234[[#This Row],[FMP]]*2</f>
        <v>0</v>
      </c>
      <c r="D319" s="43"/>
      <c r="E319" s="43"/>
      <c r="F319" s="52"/>
      <c r="G319" s="48"/>
      <c r="H319" s="48"/>
      <c r="I319" s="48"/>
      <c r="J319" s="48"/>
      <c r="K319" s="45" t="str">
        <f>IFERROR(Book1345234[[#This Row],[Project Cost]]/Book1345234[[#This Row],['# of Structures Removed from 1% Annual Chance FP]],"")</f>
        <v/>
      </c>
      <c r="L319" s="48"/>
      <c r="M319" s="48"/>
      <c r="N319" s="45"/>
      <c r="O319" s="156"/>
      <c r="P319" s="125"/>
      <c r="Q319" s="52"/>
      <c r="R319" s="48"/>
      <c r="S319" s="51" t="str">
        <f>IFERROR(VLOOKUP(Book1345234[[#This Row],[ Severity Ranking: Pre-Project Average Depth of Flooding (100-year)]],'Data for Pull-down'!$A$4:$B$9,2,FALSE),"")</f>
        <v/>
      </c>
      <c r="T319" s="100"/>
      <c r="U319" s="52"/>
      <c r="V319" s="52"/>
      <c r="W319" s="52"/>
      <c r="X319" s="48"/>
      <c r="Y319" s="51" t="str">
        <f>IFERROR(VLOOKUP(Book1345234[[#This Row],[Severity Ranking: Community Need (% Population)]],'Data for Pull-down'!$C$4:$D$9,2,FALSE),"")</f>
        <v/>
      </c>
      <c r="Z319" s="99"/>
      <c r="AA319" s="45"/>
      <c r="AB319" s="48"/>
      <c r="AC319" s="51" t="str">
        <f>IFERROR(VLOOKUP(Book1345234[[#This Row],[Flood Risk Reduction ]],'Data for Pull-down'!$E$4:$F$9,2,FALSE),"")</f>
        <v/>
      </c>
      <c r="AD319" s="99"/>
      <c r="AE319" s="118"/>
      <c r="AF319" s="52"/>
      <c r="AG319" s="52"/>
      <c r="AH319" s="48"/>
      <c r="AI319" s="51" t="str">
        <f>IFERROR(VLOOKUP(Book1345234[[#This Row],[Flood Damage Reduction]],'Data for Pull-down'!$G$4:$H$9,2,FALSE),"")</f>
        <v/>
      </c>
      <c r="AJ319" s="145"/>
      <c r="AK319" s="123"/>
      <c r="AL319" s="52"/>
      <c r="AM319" s="51" t="str">
        <f>IFERROR(VLOOKUP(Book1345234[[#This Row],[ Reduction in Critical Facilities Flood Risk]],'Data for Pull-down'!$I$5:$J$9,2,FALSE),"")</f>
        <v/>
      </c>
      <c r="AN319" s="100">
        <f>'Life and Safety Tabular Data'!L317</f>
        <v>0</v>
      </c>
      <c r="AO319" s="146"/>
      <c r="AP319" s="48"/>
      <c r="AQ319" s="51" t="str">
        <f>IFERROR(VLOOKUP(Book1345234[[#This Row],[Life and Safety Ranking (Injury/Loss of Life)]],'Data for Pull-down'!$K$4:$L$9,2,FALSE),"")</f>
        <v/>
      </c>
      <c r="AR319" s="100"/>
      <c r="AS319" s="146"/>
      <c r="AT319" s="146"/>
      <c r="AU319" s="146"/>
      <c r="AV319" s="48"/>
      <c r="AW319" s="51" t="str">
        <f>IFERROR(VLOOKUP(Book1345234[[#This Row],[Water Supply Yield Ranking]],'Data for Pull-down'!$M$4:$N$9,2,FALSE),"")</f>
        <v/>
      </c>
      <c r="AX319" s="100"/>
      <c r="AY319" s="52"/>
      <c r="AZ319" s="48"/>
      <c r="BA319" s="51" t="str">
        <f>IFERROR(VLOOKUP(Book1345234[[#This Row],[Social Vulnerability Ranking]],'Data for Pull-down'!$O$4:$P$9,2,FALSE),"")</f>
        <v/>
      </c>
      <c r="BB319" s="100"/>
      <c r="BC319" s="146"/>
      <c r="BD319" s="48"/>
      <c r="BE319" s="51" t="str">
        <f>IFERROR(VLOOKUP(Book1345234[[#This Row],[Nature-Based Solutions Ranking]],'Data for Pull-down'!$Q$4:$R$9,2,FALSE),"")</f>
        <v/>
      </c>
      <c r="BF319" s="100"/>
      <c r="BG319" s="52"/>
      <c r="BH319" s="48"/>
      <c r="BI319" s="51" t="str">
        <f>IFERROR(VLOOKUP(Book1345234[[#This Row],[Multiple Benefit Ranking]],'Data for Pull-down'!$S$4:$T$9,2,FALSE),"")</f>
        <v/>
      </c>
      <c r="BJ319" s="125"/>
      <c r="BK319" s="146"/>
      <c r="BL319" s="48"/>
      <c r="BM319" s="51" t="str">
        <f>IFERROR(VLOOKUP(Book1345234[[#This Row],[Operations and Maintenance Ranking]],'Data for Pull-down'!$U$4:$V$9,2,FALSE),"")</f>
        <v/>
      </c>
      <c r="BN319" s="100"/>
      <c r="BO319" s="48"/>
      <c r="BP319" s="51" t="str">
        <f>IFERROR(VLOOKUP(Book1345234[[#This Row],[Administrative, Regulatory and Other Obstacle Ranking]],'Data for Pull-down'!$W$4:$X$9,2,FALSE),"")</f>
        <v/>
      </c>
      <c r="BQ319" s="100"/>
      <c r="BR319" s="48"/>
      <c r="BS319" s="51" t="str">
        <f>IFERROR(VLOOKUP(Book1345234[[#This Row],[Environmental Benefit Ranking]],'Data for Pull-down'!$Y$4:$Z$9,2,FALSE),"")</f>
        <v/>
      </c>
      <c r="BT319" s="100"/>
      <c r="BU319" s="52"/>
      <c r="BV319" s="51" t="str">
        <f>IFERROR(VLOOKUP(Book1345234[[#This Row],[Environmental Impact Ranking]],'Data for Pull-down'!$AA$4:$AB$9,2,FALSE),"")</f>
        <v/>
      </c>
      <c r="BW319" s="117"/>
      <c r="BX319" s="123"/>
      <c r="BY319" s="48"/>
      <c r="BZ319" s="51" t="str">
        <f>IFERROR(VLOOKUP(Book1345234[[#This Row],[Mobility Ranking]],'Data for Pull-down'!$AC$4:$AD$9,2,FALSE),"")</f>
        <v/>
      </c>
      <c r="CA319" s="117"/>
      <c r="CB319" s="48"/>
      <c r="CC319" s="51" t="str">
        <f>IFERROR(VLOOKUP(Book1345234[[#This Row],[Regional Ranking]],'Data for Pull-down'!$AE$4:$AF$9,2,FALSE),"")</f>
        <v/>
      </c>
    </row>
    <row r="320" spans="1:81">
      <c r="A320" s="164"/>
      <c r="B320" s="142"/>
      <c r="C320" s="143">
        <f>Book1345234[[#This Row],[FMP]]*2</f>
        <v>0</v>
      </c>
      <c r="D320" s="43"/>
      <c r="E320" s="43"/>
      <c r="F320" s="52"/>
      <c r="G320" s="48"/>
      <c r="H320" s="48"/>
      <c r="I320" s="48"/>
      <c r="J320" s="48"/>
      <c r="K320" s="45" t="str">
        <f>IFERROR(Book1345234[[#This Row],[Project Cost]]/Book1345234[[#This Row],['# of Structures Removed from 1% Annual Chance FP]],"")</f>
        <v/>
      </c>
      <c r="L320" s="48"/>
      <c r="M320" s="48"/>
      <c r="N320" s="45"/>
      <c r="O320" s="156"/>
      <c r="P320" s="125"/>
      <c r="Q320" s="52"/>
      <c r="R320" s="48"/>
      <c r="S320" s="51" t="str">
        <f>IFERROR(VLOOKUP(Book1345234[[#This Row],[ Severity Ranking: Pre-Project Average Depth of Flooding (100-year)]],'Data for Pull-down'!$A$4:$B$9,2,FALSE),"")</f>
        <v/>
      </c>
      <c r="T320" s="100"/>
      <c r="U320" s="52"/>
      <c r="V320" s="52"/>
      <c r="W320" s="52"/>
      <c r="X320" s="48"/>
      <c r="Y320" s="51" t="str">
        <f>IFERROR(VLOOKUP(Book1345234[[#This Row],[Severity Ranking: Community Need (% Population)]],'Data for Pull-down'!$C$4:$D$9,2,FALSE),"")</f>
        <v/>
      </c>
      <c r="Z320" s="99"/>
      <c r="AA320" s="45"/>
      <c r="AB320" s="48"/>
      <c r="AC320" s="51" t="str">
        <f>IFERROR(VLOOKUP(Book1345234[[#This Row],[Flood Risk Reduction ]],'Data for Pull-down'!$E$4:$F$9,2,FALSE),"")</f>
        <v/>
      </c>
      <c r="AD320" s="99"/>
      <c r="AE320" s="118"/>
      <c r="AF320" s="52"/>
      <c r="AG320" s="52"/>
      <c r="AH320" s="48"/>
      <c r="AI320" s="51" t="str">
        <f>IFERROR(VLOOKUP(Book1345234[[#This Row],[Flood Damage Reduction]],'Data for Pull-down'!$G$4:$H$9,2,FALSE),"")</f>
        <v/>
      </c>
      <c r="AJ320" s="145"/>
      <c r="AK320" s="123"/>
      <c r="AL320" s="52"/>
      <c r="AM320" s="51" t="str">
        <f>IFERROR(VLOOKUP(Book1345234[[#This Row],[ Reduction in Critical Facilities Flood Risk]],'Data for Pull-down'!$I$5:$J$9,2,FALSE),"")</f>
        <v/>
      </c>
      <c r="AN320" s="100">
        <f>'Life and Safety Tabular Data'!L318</f>
        <v>0</v>
      </c>
      <c r="AO320" s="146"/>
      <c r="AP320" s="48"/>
      <c r="AQ320" s="51" t="str">
        <f>IFERROR(VLOOKUP(Book1345234[[#This Row],[Life and Safety Ranking (Injury/Loss of Life)]],'Data for Pull-down'!$K$4:$L$9,2,FALSE),"")</f>
        <v/>
      </c>
      <c r="AR320" s="100"/>
      <c r="AS320" s="146"/>
      <c r="AT320" s="146"/>
      <c r="AU320" s="146"/>
      <c r="AV320" s="48"/>
      <c r="AW320" s="51" t="str">
        <f>IFERROR(VLOOKUP(Book1345234[[#This Row],[Water Supply Yield Ranking]],'Data for Pull-down'!$M$4:$N$9,2,FALSE),"")</f>
        <v/>
      </c>
      <c r="AX320" s="100"/>
      <c r="AY320" s="52"/>
      <c r="AZ320" s="48"/>
      <c r="BA320" s="51" t="str">
        <f>IFERROR(VLOOKUP(Book1345234[[#This Row],[Social Vulnerability Ranking]],'Data for Pull-down'!$O$4:$P$9,2,FALSE),"")</f>
        <v/>
      </c>
      <c r="BB320" s="100"/>
      <c r="BC320" s="146"/>
      <c r="BD320" s="48"/>
      <c r="BE320" s="51" t="str">
        <f>IFERROR(VLOOKUP(Book1345234[[#This Row],[Nature-Based Solutions Ranking]],'Data for Pull-down'!$Q$4:$R$9,2,FALSE),"")</f>
        <v/>
      </c>
      <c r="BF320" s="100"/>
      <c r="BG320" s="52"/>
      <c r="BH320" s="48"/>
      <c r="BI320" s="51" t="str">
        <f>IFERROR(VLOOKUP(Book1345234[[#This Row],[Multiple Benefit Ranking]],'Data for Pull-down'!$S$4:$T$9,2,FALSE),"")</f>
        <v/>
      </c>
      <c r="BJ320" s="125"/>
      <c r="BK320" s="146"/>
      <c r="BL320" s="48"/>
      <c r="BM320" s="51" t="str">
        <f>IFERROR(VLOOKUP(Book1345234[[#This Row],[Operations and Maintenance Ranking]],'Data for Pull-down'!$U$4:$V$9,2,FALSE),"")</f>
        <v/>
      </c>
      <c r="BN320" s="100"/>
      <c r="BO320" s="48"/>
      <c r="BP320" s="51" t="str">
        <f>IFERROR(VLOOKUP(Book1345234[[#This Row],[Administrative, Regulatory and Other Obstacle Ranking]],'Data for Pull-down'!$W$4:$X$9,2,FALSE),"")</f>
        <v/>
      </c>
      <c r="BQ320" s="100"/>
      <c r="BR320" s="48"/>
      <c r="BS320" s="51" t="str">
        <f>IFERROR(VLOOKUP(Book1345234[[#This Row],[Environmental Benefit Ranking]],'Data for Pull-down'!$Y$4:$Z$9,2,FALSE),"")</f>
        <v/>
      </c>
      <c r="BT320" s="100"/>
      <c r="BU320" s="52"/>
      <c r="BV320" s="51" t="str">
        <f>IFERROR(VLOOKUP(Book1345234[[#This Row],[Environmental Impact Ranking]],'Data for Pull-down'!$AA$4:$AB$9,2,FALSE),"")</f>
        <v/>
      </c>
      <c r="BW320" s="117"/>
      <c r="BX320" s="123"/>
      <c r="BY320" s="48"/>
      <c r="BZ320" s="51" t="str">
        <f>IFERROR(VLOOKUP(Book1345234[[#This Row],[Mobility Ranking]],'Data for Pull-down'!$AC$4:$AD$9,2,FALSE),"")</f>
        <v/>
      </c>
      <c r="CA320" s="117"/>
      <c r="CB320" s="48"/>
      <c r="CC320" s="51" t="str">
        <f>IFERROR(VLOOKUP(Book1345234[[#This Row],[Regional Ranking]],'Data for Pull-down'!$AE$4:$AF$9,2,FALSE),"")</f>
        <v/>
      </c>
    </row>
    <row r="321" spans="1:81">
      <c r="A321" s="164"/>
      <c r="B321" s="142"/>
      <c r="C321" s="143">
        <f>Book1345234[[#This Row],[FMP]]*2</f>
        <v>0</v>
      </c>
      <c r="D321" s="43"/>
      <c r="E321" s="43"/>
      <c r="F321" s="52"/>
      <c r="G321" s="48"/>
      <c r="H321" s="48"/>
      <c r="I321" s="48"/>
      <c r="J321" s="48"/>
      <c r="K321" s="45" t="str">
        <f>IFERROR(Book1345234[[#This Row],[Project Cost]]/Book1345234[[#This Row],['# of Structures Removed from 1% Annual Chance FP]],"")</f>
        <v/>
      </c>
      <c r="L321" s="48"/>
      <c r="M321" s="48"/>
      <c r="N321" s="45"/>
      <c r="O321" s="156"/>
      <c r="P321" s="125"/>
      <c r="Q321" s="52"/>
      <c r="R321" s="48"/>
      <c r="S321" s="51" t="str">
        <f>IFERROR(VLOOKUP(Book1345234[[#This Row],[ Severity Ranking: Pre-Project Average Depth of Flooding (100-year)]],'Data for Pull-down'!$A$4:$B$9,2,FALSE),"")</f>
        <v/>
      </c>
      <c r="T321" s="100"/>
      <c r="U321" s="52"/>
      <c r="V321" s="52"/>
      <c r="W321" s="52"/>
      <c r="X321" s="48"/>
      <c r="Y321" s="51" t="str">
        <f>IFERROR(VLOOKUP(Book1345234[[#This Row],[Severity Ranking: Community Need (% Population)]],'Data for Pull-down'!$C$4:$D$9,2,FALSE),"")</f>
        <v/>
      </c>
      <c r="Z321" s="99"/>
      <c r="AA321" s="45"/>
      <c r="AB321" s="48"/>
      <c r="AC321" s="51" t="str">
        <f>IFERROR(VLOOKUP(Book1345234[[#This Row],[Flood Risk Reduction ]],'Data for Pull-down'!$E$4:$F$9,2,FALSE),"")</f>
        <v/>
      </c>
      <c r="AD321" s="99"/>
      <c r="AE321" s="118"/>
      <c r="AF321" s="52"/>
      <c r="AG321" s="52"/>
      <c r="AH321" s="48"/>
      <c r="AI321" s="51" t="str">
        <f>IFERROR(VLOOKUP(Book1345234[[#This Row],[Flood Damage Reduction]],'Data for Pull-down'!$G$4:$H$9,2,FALSE),"")</f>
        <v/>
      </c>
      <c r="AJ321" s="145"/>
      <c r="AK321" s="123"/>
      <c r="AL321" s="52"/>
      <c r="AM321" s="51" t="str">
        <f>IFERROR(VLOOKUP(Book1345234[[#This Row],[ Reduction in Critical Facilities Flood Risk]],'Data for Pull-down'!$I$5:$J$9,2,FALSE),"")</f>
        <v/>
      </c>
      <c r="AN321" s="100">
        <f>'Life and Safety Tabular Data'!L319</f>
        <v>0</v>
      </c>
      <c r="AO321" s="146"/>
      <c r="AP321" s="48"/>
      <c r="AQ321" s="51" t="str">
        <f>IFERROR(VLOOKUP(Book1345234[[#This Row],[Life and Safety Ranking (Injury/Loss of Life)]],'Data for Pull-down'!$K$4:$L$9,2,FALSE),"")</f>
        <v/>
      </c>
      <c r="AR321" s="100"/>
      <c r="AS321" s="146"/>
      <c r="AT321" s="146"/>
      <c r="AU321" s="146"/>
      <c r="AV321" s="48"/>
      <c r="AW321" s="51" t="str">
        <f>IFERROR(VLOOKUP(Book1345234[[#This Row],[Water Supply Yield Ranking]],'Data for Pull-down'!$M$4:$N$9,2,FALSE),"")</f>
        <v/>
      </c>
      <c r="AX321" s="100"/>
      <c r="AY321" s="52"/>
      <c r="AZ321" s="48"/>
      <c r="BA321" s="51" t="str">
        <f>IFERROR(VLOOKUP(Book1345234[[#This Row],[Social Vulnerability Ranking]],'Data for Pull-down'!$O$4:$P$9,2,FALSE),"")</f>
        <v/>
      </c>
      <c r="BB321" s="100"/>
      <c r="BC321" s="146"/>
      <c r="BD321" s="48"/>
      <c r="BE321" s="51" t="str">
        <f>IFERROR(VLOOKUP(Book1345234[[#This Row],[Nature-Based Solutions Ranking]],'Data for Pull-down'!$Q$4:$R$9,2,FALSE),"")</f>
        <v/>
      </c>
      <c r="BF321" s="100"/>
      <c r="BG321" s="52"/>
      <c r="BH321" s="48"/>
      <c r="BI321" s="51" t="str">
        <f>IFERROR(VLOOKUP(Book1345234[[#This Row],[Multiple Benefit Ranking]],'Data for Pull-down'!$S$4:$T$9,2,FALSE),"")</f>
        <v/>
      </c>
      <c r="BJ321" s="125"/>
      <c r="BK321" s="146"/>
      <c r="BL321" s="48"/>
      <c r="BM321" s="51" t="str">
        <f>IFERROR(VLOOKUP(Book1345234[[#This Row],[Operations and Maintenance Ranking]],'Data for Pull-down'!$U$4:$V$9,2,FALSE),"")</f>
        <v/>
      </c>
      <c r="BN321" s="100"/>
      <c r="BO321" s="48"/>
      <c r="BP321" s="51" t="str">
        <f>IFERROR(VLOOKUP(Book1345234[[#This Row],[Administrative, Regulatory and Other Obstacle Ranking]],'Data for Pull-down'!$W$4:$X$9,2,FALSE),"")</f>
        <v/>
      </c>
      <c r="BQ321" s="100"/>
      <c r="BR321" s="48"/>
      <c r="BS321" s="51" t="str">
        <f>IFERROR(VLOOKUP(Book1345234[[#This Row],[Environmental Benefit Ranking]],'Data for Pull-down'!$Y$4:$Z$9,2,FALSE),"")</f>
        <v/>
      </c>
      <c r="BT321" s="100"/>
      <c r="BU321" s="52"/>
      <c r="BV321" s="51" t="str">
        <f>IFERROR(VLOOKUP(Book1345234[[#This Row],[Environmental Impact Ranking]],'Data for Pull-down'!$AA$4:$AB$9,2,FALSE),"")</f>
        <v/>
      </c>
      <c r="BW321" s="117"/>
      <c r="BX321" s="123"/>
      <c r="BY321" s="48"/>
      <c r="BZ321" s="51" t="str">
        <f>IFERROR(VLOOKUP(Book1345234[[#This Row],[Mobility Ranking]],'Data for Pull-down'!$AC$4:$AD$9,2,FALSE),"")</f>
        <v/>
      </c>
      <c r="CA321" s="117"/>
      <c r="CB321" s="48"/>
      <c r="CC321" s="51" t="str">
        <f>IFERROR(VLOOKUP(Book1345234[[#This Row],[Regional Ranking]],'Data for Pull-down'!$AE$4:$AF$9,2,FALSE),"")</f>
        <v/>
      </c>
    </row>
    <row r="322" spans="1:81">
      <c r="A322" s="164"/>
      <c r="B322" s="142"/>
      <c r="C322" s="143">
        <f>Book1345234[[#This Row],[FMP]]*2</f>
        <v>0</v>
      </c>
      <c r="D322" s="43"/>
      <c r="E322" s="43"/>
      <c r="F322" s="52"/>
      <c r="G322" s="48"/>
      <c r="H322" s="48"/>
      <c r="I322" s="48"/>
      <c r="J322" s="48"/>
      <c r="K322" s="45" t="str">
        <f>IFERROR(Book1345234[[#This Row],[Project Cost]]/Book1345234[[#This Row],['# of Structures Removed from 1% Annual Chance FP]],"")</f>
        <v/>
      </c>
      <c r="L322" s="48"/>
      <c r="M322" s="48"/>
      <c r="N322" s="45"/>
      <c r="O322" s="156"/>
      <c r="P322" s="125"/>
      <c r="Q322" s="52"/>
      <c r="R322" s="48"/>
      <c r="S322" s="51" t="str">
        <f>IFERROR(VLOOKUP(Book1345234[[#This Row],[ Severity Ranking: Pre-Project Average Depth of Flooding (100-year)]],'Data for Pull-down'!$A$4:$B$9,2,FALSE),"")</f>
        <v/>
      </c>
      <c r="T322" s="100"/>
      <c r="U322" s="52"/>
      <c r="V322" s="52"/>
      <c r="W322" s="52"/>
      <c r="X322" s="48"/>
      <c r="Y322" s="51" t="str">
        <f>IFERROR(VLOOKUP(Book1345234[[#This Row],[Severity Ranking: Community Need (% Population)]],'Data for Pull-down'!$C$4:$D$9,2,FALSE),"")</f>
        <v/>
      </c>
      <c r="Z322" s="99"/>
      <c r="AA322" s="45"/>
      <c r="AB322" s="48"/>
      <c r="AC322" s="51" t="str">
        <f>IFERROR(VLOOKUP(Book1345234[[#This Row],[Flood Risk Reduction ]],'Data for Pull-down'!$E$4:$F$9,2,FALSE),"")</f>
        <v/>
      </c>
      <c r="AD322" s="99"/>
      <c r="AE322" s="118"/>
      <c r="AF322" s="52"/>
      <c r="AG322" s="52"/>
      <c r="AH322" s="48"/>
      <c r="AI322" s="51" t="str">
        <f>IFERROR(VLOOKUP(Book1345234[[#This Row],[Flood Damage Reduction]],'Data for Pull-down'!$G$4:$H$9,2,FALSE),"")</f>
        <v/>
      </c>
      <c r="AJ322" s="145"/>
      <c r="AK322" s="123"/>
      <c r="AL322" s="52"/>
      <c r="AM322" s="51" t="str">
        <f>IFERROR(VLOOKUP(Book1345234[[#This Row],[ Reduction in Critical Facilities Flood Risk]],'Data for Pull-down'!$I$5:$J$9,2,FALSE),"")</f>
        <v/>
      </c>
      <c r="AN322" s="100">
        <f>'Life and Safety Tabular Data'!L320</f>
        <v>0</v>
      </c>
      <c r="AO322" s="146"/>
      <c r="AP322" s="48"/>
      <c r="AQ322" s="51" t="str">
        <f>IFERROR(VLOOKUP(Book1345234[[#This Row],[Life and Safety Ranking (Injury/Loss of Life)]],'Data for Pull-down'!$K$4:$L$9,2,FALSE),"")</f>
        <v/>
      </c>
      <c r="AR322" s="100"/>
      <c r="AS322" s="146"/>
      <c r="AT322" s="146"/>
      <c r="AU322" s="146"/>
      <c r="AV322" s="48"/>
      <c r="AW322" s="51" t="str">
        <f>IFERROR(VLOOKUP(Book1345234[[#This Row],[Water Supply Yield Ranking]],'Data for Pull-down'!$M$4:$N$9,2,FALSE),"")</f>
        <v/>
      </c>
      <c r="AX322" s="100"/>
      <c r="AY322" s="52"/>
      <c r="AZ322" s="48"/>
      <c r="BA322" s="51" t="str">
        <f>IFERROR(VLOOKUP(Book1345234[[#This Row],[Social Vulnerability Ranking]],'Data for Pull-down'!$O$4:$P$9,2,FALSE),"")</f>
        <v/>
      </c>
      <c r="BB322" s="100"/>
      <c r="BC322" s="146"/>
      <c r="BD322" s="48"/>
      <c r="BE322" s="51" t="str">
        <f>IFERROR(VLOOKUP(Book1345234[[#This Row],[Nature-Based Solutions Ranking]],'Data for Pull-down'!$Q$4:$R$9,2,FALSE),"")</f>
        <v/>
      </c>
      <c r="BF322" s="100"/>
      <c r="BG322" s="52"/>
      <c r="BH322" s="48"/>
      <c r="BI322" s="51" t="str">
        <f>IFERROR(VLOOKUP(Book1345234[[#This Row],[Multiple Benefit Ranking]],'Data for Pull-down'!$S$4:$T$9,2,FALSE),"")</f>
        <v/>
      </c>
      <c r="BJ322" s="125"/>
      <c r="BK322" s="146"/>
      <c r="BL322" s="48"/>
      <c r="BM322" s="51" t="str">
        <f>IFERROR(VLOOKUP(Book1345234[[#This Row],[Operations and Maintenance Ranking]],'Data for Pull-down'!$U$4:$V$9,2,FALSE),"")</f>
        <v/>
      </c>
      <c r="BN322" s="100"/>
      <c r="BO322" s="48"/>
      <c r="BP322" s="51" t="str">
        <f>IFERROR(VLOOKUP(Book1345234[[#This Row],[Administrative, Regulatory and Other Obstacle Ranking]],'Data for Pull-down'!$W$4:$X$9,2,FALSE),"")</f>
        <v/>
      </c>
      <c r="BQ322" s="100"/>
      <c r="BR322" s="48"/>
      <c r="BS322" s="51" t="str">
        <f>IFERROR(VLOOKUP(Book1345234[[#This Row],[Environmental Benefit Ranking]],'Data for Pull-down'!$Y$4:$Z$9,2,FALSE),"")</f>
        <v/>
      </c>
      <c r="BT322" s="100"/>
      <c r="BU322" s="52"/>
      <c r="BV322" s="51" t="str">
        <f>IFERROR(VLOOKUP(Book1345234[[#This Row],[Environmental Impact Ranking]],'Data for Pull-down'!$AA$4:$AB$9,2,FALSE),"")</f>
        <v/>
      </c>
      <c r="BW322" s="117"/>
      <c r="BX322" s="123"/>
      <c r="BY322" s="48"/>
      <c r="BZ322" s="51" t="str">
        <f>IFERROR(VLOOKUP(Book1345234[[#This Row],[Mobility Ranking]],'Data for Pull-down'!$AC$4:$AD$9,2,FALSE),"")</f>
        <v/>
      </c>
      <c r="CA322" s="117"/>
      <c r="CB322" s="48"/>
      <c r="CC322" s="51" t="str">
        <f>IFERROR(VLOOKUP(Book1345234[[#This Row],[Regional Ranking]],'Data for Pull-down'!$AE$4:$AF$9,2,FALSE),"")</f>
        <v/>
      </c>
    </row>
    <row r="323" spans="1:81">
      <c r="A323" s="164"/>
      <c r="B323" s="142"/>
      <c r="C323" s="143">
        <f>Book1345234[[#This Row],[FMP]]*2</f>
        <v>0</v>
      </c>
      <c r="D323" s="43"/>
      <c r="E323" s="43"/>
      <c r="F323" s="52"/>
      <c r="G323" s="48"/>
      <c r="H323" s="48"/>
      <c r="I323" s="48"/>
      <c r="J323" s="48"/>
      <c r="K323" s="45" t="str">
        <f>IFERROR(Book1345234[[#This Row],[Project Cost]]/Book1345234[[#This Row],['# of Structures Removed from 1% Annual Chance FP]],"")</f>
        <v/>
      </c>
      <c r="L323" s="48"/>
      <c r="M323" s="48"/>
      <c r="N323" s="45"/>
      <c r="O323" s="156"/>
      <c r="P323" s="125"/>
      <c r="Q323" s="52"/>
      <c r="R323" s="48"/>
      <c r="S323" s="51" t="str">
        <f>IFERROR(VLOOKUP(Book1345234[[#This Row],[ Severity Ranking: Pre-Project Average Depth of Flooding (100-year)]],'Data for Pull-down'!$A$4:$B$9,2,FALSE),"")</f>
        <v/>
      </c>
      <c r="T323" s="100"/>
      <c r="U323" s="52"/>
      <c r="V323" s="52"/>
      <c r="W323" s="52"/>
      <c r="X323" s="48"/>
      <c r="Y323" s="51" t="str">
        <f>IFERROR(VLOOKUP(Book1345234[[#This Row],[Severity Ranking: Community Need (% Population)]],'Data for Pull-down'!$C$4:$D$9,2,FALSE),"")</f>
        <v/>
      </c>
      <c r="Z323" s="99"/>
      <c r="AA323" s="45"/>
      <c r="AB323" s="48"/>
      <c r="AC323" s="51" t="str">
        <f>IFERROR(VLOOKUP(Book1345234[[#This Row],[Flood Risk Reduction ]],'Data for Pull-down'!$E$4:$F$9,2,FALSE),"")</f>
        <v/>
      </c>
      <c r="AD323" s="99"/>
      <c r="AE323" s="118"/>
      <c r="AF323" s="52"/>
      <c r="AG323" s="52"/>
      <c r="AH323" s="48"/>
      <c r="AI323" s="51" t="str">
        <f>IFERROR(VLOOKUP(Book1345234[[#This Row],[Flood Damage Reduction]],'Data for Pull-down'!$G$4:$H$9,2,FALSE),"")</f>
        <v/>
      </c>
      <c r="AJ323" s="145"/>
      <c r="AK323" s="123"/>
      <c r="AL323" s="52"/>
      <c r="AM323" s="51" t="str">
        <f>IFERROR(VLOOKUP(Book1345234[[#This Row],[ Reduction in Critical Facilities Flood Risk]],'Data for Pull-down'!$I$5:$J$9,2,FALSE),"")</f>
        <v/>
      </c>
      <c r="AN323" s="100">
        <f>'Life and Safety Tabular Data'!L321</f>
        <v>0</v>
      </c>
      <c r="AO323" s="146"/>
      <c r="AP323" s="48"/>
      <c r="AQ323" s="51" t="str">
        <f>IFERROR(VLOOKUP(Book1345234[[#This Row],[Life and Safety Ranking (Injury/Loss of Life)]],'Data for Pull-down'!$K$4:$L$9,2,FALSE),"")</f>
        <v/>
      </c>
      <c r="AR323" s="100"/>
      <c r="AS323" s="146"/>
      <c r="AT323" s="146"/>
      <c r="AU323" s="146"/>
      <c r="AV323" s="48"/>
      <c r="AW323" s="51" t="str">
        <f>IFERROR(VLOOKUP(Book1345234[[#This Row],[Water Supply Yield Ranking]],'Data for Pull-down'!$M$4:$N$9,2,FALSE),"")</f>
        <v/>
      </c>
      <c r="AX323" s="100"/>
      <c r="AY323" s="52"/>
      <c r="AZ323" s="48"/>
      <c r="BA323" s="51" t="str">
        <f>IFERROR(VLOOKUP(Book1345234[[#This Row],[Social Vulnerability Ranking]],'Data for Pull-down'!$O$4:$P$9,2,FALSE),"")</f>
        <v/>
      </c>
      <c r="BB323" s="100"/>
      <c r="BC323" s="146"/>
      <c r="BD323" s="48"/>
      <c r="BE323" s="51" t="str">
        <f>IFERROR(VLOOKUP(Book1345234[[#This Row],[Nature-Based Solutions Ranking]],'Data for Pull-down'!$Q$4:$R$9,2,FALSE),"")</f>
        <v/>
      </c>
      <c r="BF323" s="100"/>
      <c r="BG323" s="52"/>
      <c r="BH323" s="48"/>
      <c r="BI323" s="51" t="str">
        <f>IFERROR(VLOOKUP(Book1345234[[#This Row],[Multiple Benefit Ranking]],'Data for Pull-down'!$S$4:$T$9,2,FALSE),"")</f>
        <v/>
      </c>
      <c r="BJ323" s="125"/>
      <c r="BK323" s="146"/>
      <c r="BL323" s="48"/>
      <c r="BM323" s="51" t="str">
        <f>IFERROR(VLOOKUP(Book1345234[[#This Row],[Operations and Maintenance Ranking]],'Data for Pull-down'!$U$4:$V$9,2,FALSE),"")</f>
        <v/>
      </c>
      <c r="BN323" s="100"/>
      <c r="BO323" s="48"/>
      <c r="BP323" s="51" t="str">
        <f>IFERROR(VLOOKUP(Book1345234[[#This Row],[Administrative, Regulatory and Other Obstacle Ranking]],'Data for Pull-down'!$W$4:$X$9,2,FALSE),"")</f>
        <v/>
      </c>
      <c r="BQ323" s="100"/>
      <c r="BR323" s="48"/>
      <c r="BS323" s="51" t="str">
        <f>IFERROR(VLOOKUP(Book1345234[[#This Row],[Environmental Benefit Ranking]],'Data for Pull-down'!$Y$4:$Z$9,2,FALSE),"")</f>
        <v/>
      </c>
      <c r="BT323" s="100"/>
      <c r="BU323" s="52"/>
      <c r="BV323" s="51" t="str">
        <f>IFERROR(VLOOKUP(Book1345234[[#This Row],[Environmental Impact Ranking]],'Data for Pull-down'!$AA$4:$AB$9,2,FALSE),"")</f>
        <v/>
      </c>
      <c r="BW323" s="117"/>
      <c r="BX323" s="123"/>
      <c r="BY323" s="48"/>
      <c r="BZ323" s="51" t="str">
        <f>IFERROR(VLOOKUP(Book1345234[[#This Row],[Mobility Ranking]],'Data for Pull-down'!$AC$4:$AD$9,2,FALSE),"")</f>
        <v/>
      </c>
      <c r="CA323" s="117"/>
      <c r="CB323" s="48"/>
      <c r="CC323" s="51" t="str">
        <f>IFERROR(VLOOKUP(Book1345234[[#This Row],[Regional Ranking]],'Data for Pull-down'!$AE$4:$AF$9,2,FALSE),"")</f>
        <v/>
      </c>
    </row>
    <row r="324" spans="1:81">
      <c r="A324" s="164"/>
      <c r="B324" s="142"/>
      <c r="C324" s="143">
        <f>Book1345234[[#This Row],[FMP]]*2</f>
        <v>0</v>
      </c>
      <c r="D324" s="43"/>
      <c r="E324" s="43"/>
      <c r="F324" s="52"/>
      <c r="G324" s="48"/>
      <c r="H324" s="48"/>
      <c r="I324" s="48"/>
      <c r="J324" s="48"/>
      <c r="K324" s="45" t="str">
        <f>IFERROR(Book1345234[[#This Row],[Project Cost]]/Book1345234[[#This Row],['# of Structures Removed from 1% Annual Chance FP]],"")</f>
        <v/>
      </c>
      <c r="L324" s="48"/>
      <c r="M324" s="48"/>
      <c r="N324" s="45"/>
      <c r="O324" s="156"/>
      <c r="P324" s="125"/>
      <c r="Q324" s="52"/>
      <c r="R324" s="48"/>
      <c r="S324" s="51" t="str">
        <f>IFERROR(VLOOKUP(Book1345234[[#This Row],[ Severity Ranking: Pre-Project Average Depth of Flooding (100-year)]],'Data for Pull-down'!$A$4:$B$9,2,FALSE),"")</f>
        <v/>
      </c>
      <c r="T324" s="100"/>
      <c r="U324" s="52"/>
      <c r="V324" s="52"/>
      <c r="W324" s="52"/>
      <c r="X324" s="48"/>
      <c r="Y324" s="51" t="str">
        <f>IFERROR(VLOOKUP(Book1345234[[#This Row],[Severity Ranking: Community Need (% Population)]],'Data for Pull-down'!$C$4:$D$9,2,FALSE),"")</f>
        <v/>
      </c>
      <c r="Z324" s="99"/>
      <c r="AA324" s="45"/>
      <c r="AB324" s="48"/>
      <c r="AC324" s="51" t="str">
        <f>IFERROR(VLOOKUP(Book1345234[[#This Row],[Flood Risk Reduction ]],'Data for Pull-down'!$E$4:$F$9,2,FALSE),"")</f>
        <v/>
      </c>
      <c r="AD324" s="99"/>
      <c r="AE324" s="118"/>
      <c r="AF324" s="52"/>
      <c r="AG324" s="52"/>
      <c r="AH324" s="48"/>
      <c r="AI324" s="51" t="str">
        <f>IFERROR(VLOOKUP(Book1345234[[#This Row],[Flood Damage Reduction]],'Data for Pull-down'!$G$4:$H$9,2,FALSE),"")</f>
        <v/>
      </c>
      <c r="AJ324" s="145"/>
      <c r="AK324" s="123"/>
      <c r="AL324" s="52"/>
      <c r="AM324" s="51" t="str">
        <f>IFERROR(VLOOKUP(Book1345234[[#This Row],[ Reduction in Critical Facilities Flood Risk]],'Data for Pull-down'!$I$5:$J$9,2,FALSE),"")</f>
        <v/>
      </c>
      <c r="AN324" s="100">
        <f>'Life and Safety Tabular Data'!L322</f>
        <v>0</v>
      </c>
      <c r="AO324" s="146"/>
      <c r="AP324" s="48"/>
      <c r="AQ324" s="51" t="str">
        <f>IFERROR(VLOOKUP(Book1345234[[#This Row],[Life and Safety Ranking (Injury/Loss of Life)]],'Data for Pull-down'!$K$4:$L$9,2,FALSE),"")</f>
        <v/>
      </c>
      <c r="AR324" s="100"/>
      <c r="AS324" s="146"/>
      <c r="AT324" s="146"/>
      <c r="AU324" s="146"/>
      <c r="AV324" s="48"/>
      <c r="AW324" s="51" t="str">
        <f>IFERROR(VLOOKUP(Book1345234[[#This Row],[Water Supply Yield Ranking]],'Data for Pull-down'!$M$4:$N$9,2,FALSE),"")</f>
        <v/>
      </c>
      <c r="AX324" s="100"/>
      <c r="AY324" s="52"/>
      <c r="AZ324" s="48"/>
      <c r="BA324" s="51" t="str">
        <f>IFERROR(VLOOKUP(Book1345234[[#This Row],[Social Vulnerability Ranking]],'Data for Pull-down'!$O$4:$P$9,2,FALSE),"")</f>
        <v/>
      </c>
      <c r="BB324" s="100"/>
      <c r="BC324" s="146"/>
      <c r="BD324" s="48"/>
      <c r="BE324" s="51" t="str">
        <f>IFERROR(VLOOKUP(Book1345234[[#This Row],[Nature-Based Solutions Ranking]],'Data for Pull-down'!$Q$4:$R$9,2,FALSE),"")</f>
        <v/>
      </c>
      <c r="BF324" s="100"/>
      <c r="BG324" s="52"/>
      <c r="BH324" s="48"/>
      <c r="BI324" s="51" t="str">
        <f>IFERROR(VLOOKUP(Book1345234[[#This Row],[Multiple Benefit Ranking]],'Data for Pull-down'!$S$4:$T$9,2,FALSE),"")</f>
        <v/>
      </c>
      <c r="BJ324" s="125"/>
      <c r="BK324" s="146"/>
      <c r="BL324" s="48"/>
      <c r="BM324" s="51" t="str">
        <f>IFERROR(VLOOKUP(Book1345234[[#This Row],[Operations and Maintenance Ranking]],'Data for Pull-down'!$U$4:$V$9,2,FALSE),"")</f>
        <v/>
      </c>
      <c r="BN324" s="100"/>
      <c r="BO324" s="48"/>
      <c r="BP324" s="51" t="str">
        <f>IFERROR(VLOOKUP(Book1345234[[#This Row],[Administrative, Regulatory and Other Obstacle Ranking]],'Data for Pull-down'!$W$4:$X$9,2,FALSE),"")</f>
        <v/>
      </c>
      <c r="BQ324" s="100"/>
      <c r="BR324" s="48"/>
      <c r="BS324" s="51" t="str">
        <f>IFERROR(VLOOKUP(Book1345234[[#This Row],[Environmental Benefit Ranking]],'Data for Pull-down'!$Y$4:$Z$9,2,FALSE),"")</f>
        <v/>
      </c>
      <c r="BT324" s="100"/>
      <c r="BU324" s="52"/>
      <c r="BV324" s="51" t="str">
        <f>IFERROR(VLOOKUP(Book1345234[[#This Row],[Environmental Impact Ranking]],'Data for Pull-down'!$AA$4:$AB$9,2,FALSE),"")</f>
        <v/>
      </c>
      <c r="BW324" s="117"/>
      <c r="BX324" s="123"/>
      <c r="BY324" s="48"/>
      <c r="BZ324" s="51" t="str">
        <f>IFERROR(VLOOKUP(Book1345234[[#This Row],[Mobility Ranking]],'Data for Pull-down'!$AC$4:$AD$9,2,FALSE),"")</f>
        <v/>
      </c>
      <c r="CA324" s="117"/>
      <c r="CB324" s="48"/>
      <c r="CC324" s="51" t="str">
        <f>IFERROR(VLOOKUP(Book1345234[[#This Row],[Regional Ranking]],'Data for Pull-down'!$AE$4:$AF$9,2,FALSE),"")</f>
        <v/>
      </c>
    </row>
    <row r="325" spans="1:81">
      <c r="A325" s="164"/>
      <c r="B325" s="142"/>
      <c r="C325" s="143">
        <f>Book1345234[[#This Row],[FMP]]*2</f>
        <v>0</v>
      </c>
      <c r="D325" s="43"/>
      <c r="E325" s="43"/>
      <c r="F325" s="52"/>
      <c r="G325" s="48"/>
      <c r="H325" s="48"/>
      <c r="I325" s="48"/>
      <c r="J325" s="48"/>
      <c r="K325" s="45" t="str">
        <f>IFERROR(Book1345234[[#This Row],[Project Cost]]/Book1345234[[#This Row],['# of Structures Removed from 1% Annual Chance FP]],"")</f>
        <v/>
      </c>
      <c r="L325" s="48"/>
      <c r="M325" s="48"/>
      <c r="N325" s="45"/>
      <c r="O325" s="156"/>
      <c r="P325" s="125"/>
      <c r="Q325" s="52"/>
      <c r="R325" s="48"/>
      <c r="S325" s="51" t="str">
        <f>IFERROR(VLOOKUP(Book1345234[[#This Row],[ Severity Ranking: Pre-Project Average Depth of Flooding (100-year)]],'Data for Pull-down'!$A$4:$B$9,2,FALSE),"")</f>
        <v/>
      </c>
      <c r="T325" s="100"/>
      <c r="U325" s="52"/>
      <c r="V325" s="52"/>
      <c r="W325" s="52"/>
      <c r="X325" s="48"/>
      <c r="Y325" s="51" t="str">
        <f>IFERROR(VLOOKUP(Book1345234[[#This Row],[Severity Ranking: Community Need (% Population)]],'Data for Pull-down'!$C$4:$D$9,2,FALSE),"")</f>
        <v/>
      </c>
      <c r="Z325" s="99"/>
      <c r="AA325" s="45"/>
      <c r="AB325" s="48"/>
      <c r="AC325" s="51" t="str">
        <f>IFERROR(VLOOKUP(Book1345234[[#This Row],[Flood Risk Reduction ]],'Data for Pull-down'!$E$4:$F$9,2,FALSE),"")</f>
        <v/>
      </c>
      <c r="AD325" s="99"/>
      <c r="AE325" s="118"/>
      <c r="AF325" s="52"/>
      <c r="AG325" s="52"/>
      <c r="AH325" s="48"/>
      <c r="AI325" s="51" t="str">
        <f>IFERROR(VLOOKUP(Book1345234[[#This Row],[Flood Damage Reduction]],'Data for Pull-down'!$G$4:$H$9,2,FALSE),"")</f>
        <v/>
      </c>
      <c r="AJ325" s="145"/>
      <c r="AK325" s="123"/>
      <c r="AL325" s="52"/>
      <c r="AM325" s="51" t="str">
        <f>IFERROR(VLOOKUP(Book1345234[[#This Row],[ Reduction in Critical Facilities Flood Risk]],'Data for Pull-down'!$I$5:$J$9,2,FALSE),"")</f>
        <v/>
      </c>
      <c r="AN325" s="100">
        <f>'Life and Safety Tabular Data'!L323</f>
        <v>0</v>
      </c>
      <c r="AO325" s="146"/>
      <c r="AP325" s="48"/>
      <c r="AQ325" s="51" t="str">
        <f>IFERROR(VLOOKUP(Book1345234[[#This Row],[Life and Safety Ranking (Injury/Loss of Life)]],'Data for Pull-down'!$K$4:$L$9,2,FALSE),"")</f>
        <v/>
      </c>
      <c r="AR325" s="100"/>
      <c r="AS325" s="146"/>
      <c r="AT325" s="146"/>
      <c r="AU325" s="146"/>
      <c r="AV325" s="48"/>
      <c r="AW325" s="51" t="str">
        <f>IFERROR(VLOOKUP(Book1345234[[#This Row],[Water Supply Yield Ranking]],'Data for Pull-down'!$M$4:$N$9,2,FALSE),"")</f>
        <v/>
      </c>
      <c r="AX325" s="100"/>
      <c r="AY325" s="52"/>
      <c r="AZ325" s="48"/>
      <c r="BA325" s="51" t="str">
        <f>IFERROR(VLOOKUP(Book1345234[[#This Row],[Social Vulnerability Ranking]],'Data for Pull-down'!$O$4:$P$9,2,FALSE),"")</f>
        <v/>
      </c>
      <c r="BB325" s="100"/>
      <c r="BC325" s="146"/>
      <c r="BD325" s="48"/>
      <c r="BE325" s="51" t="str">
        <f>IFERROR(VLOOKUP(Book1345234[[#This Row],[Nature-Based Solutions Ranking]],'Data for Pull-down'!$Q$4:$R$9,2,FALSE),"")</f>
        <v/>
      </c>
      <c r="BF325" s="100"/>
      <c r="BG325" s="52"/>
      <c r="BH325" s="48"/>
      <c r="BI325" s="51" t="str">
        <f>IFERROR(VLOOKUP(Book1345234[[#This Row],[Multiple Benefit Ranking]],'Data for Pull-down'!$S$4:$T$9,2,FALSE),"")</f>
        <v/>
      </c>
      <c r="BJ325" s="125"/>
      <c r="BK325" s="146"/>
      <c r="BL325" s="48"/>
      <c r="BM325" s="51" t="str">
        <f>IFERROR(VLOOKUP(Book1345234[[#This Row],[Operations and Maintenance Ranking]],'Data for Pull-down'!$U$4:$V$9,2,FALSE),"")</f>
        <v/>
      </c>
      <c r="BN325" s="100"/>
      <c r="BO325" s="48"/>
      <c r="BP325" s="51" t="str">
        <f>IFERROR(VLOOKUP(Book1345234[[#This Row],[Administrative, Regulatory and Other Obstacle Ranking]],'Data for Pull-down'!$W$4:$X$9,2,FALSE),"")</f>
        <v/>
      </c>
      <c r="BQ325" s="100"/>
      <c r="BR325" s="48"/>
      <c r="BS325" s="51" t="str">
        <f>IFERROR(VLOOKUP(Book1345234[[#This Row],[Environmental Benefit Ranking]],'Data for Pull-down'!$Y$4:$Z$9,2,FALSE),"")</f>
        <v/>
      </c>
      <c r="BT325" s="100"/>
      <c r="BU325" s="52"/>
      <c r="BV325" s="51" t="str">
        <f>IFERROR(VLOOKUP(Book1345234[[#This Row],[Environmental Impact Ranking]],'Data for Pull-down'!$AA$4:$AB$9,2,FALSE),"")</f>
        <v/>
      </c>
      <c r="BW325" s="117"/>
      <c r="BX325" s="123"/>
      <c r="BY325" s="48"/>
      <c r="BZ325" s="51" t="str">
        <f>IFERROR(VLOOKUP(Book1345234[[#This Row],[Mobility Ranking]],'Data for Pull-down'!$AC$4:$AD$9,2,FALSE),"")</f>
        <v/>
      </c>
      <c r="CA325" s="117"/>
      <c r="CB325" s="48"/>
      <c r="CC325" s="51" t="str">
        <f>IFERROR(VLOOKUP(Book1345234[[#This Row],[Regional Ranking]],'Data for Pull-down'!$AE$4:$AF$9,2,FALSE),"")</f>
        <v/>
      </c>
    </row>
    <row r="326" spans="1:81">
      <c r="A326" s="164"/>
      <c r="B326" s="142"/>
      <c r="C326" s="143">
        <f>Book1345234[[#This Row],[FMP]]*2</f>
        <v>0</v>
      </c>
      <c r="D326" s="43"/>
      <c r="E326" s="43"/>
      <c r="F326" s="52"/>
      <c r="G326" s="48"/>
      <c r="H326" s="48"/>
      <c r="I326" s="48"/>
      <c r="J326" s="48"/>
      <c r="K326" s="45" t="str">
        <f>IFERROR(Book1345234[[#This Row],[Project Cost]]/Book1345234[[#This Row],['# of Structures Removed from 1% Annual Chance FP]],"")</f>
        <v/>
      </c>
      <c r="L326" s="48"/>
      <c r="M326" s="48"/>
      <c r="N326" s="45"/>
      <c r="O326" s="156"/>
      <c r="P326" s="125"/>
      <c r="Q326" s="52"/>
      <c r="R326" s="48"/>
      <c r="S326" s="51" t="str">
        <f>IFERROR(VLOOKUP(Book1345234[[#This Row],[ Severity Ranking: Pre-Project Average Depth of Flooding (100-year)]],'Data for Pull-down'!$A$4:$B$9,2,FALSE),"")</f>
        <v/>
      </c>
      <c r="T326" s="100"/>
      <c r="U326" s="52"/>
      <c r="V326" s="52"/>
      <c r="W326" s="52"/>
      <c r="X326" s="48"/>
      <c r="Y326" s="51" t="str">
        <f>IFERROR(VLOOKUP(Book1345234[[#This Row],[Severity Ranking: Community Need (% Population)]],'Data for Pull-down'!$C$4:$D$9,2,FALSE),"")</f>
        <v/>
      </c>
      <c r="Z326" s="99"/>
      <c r="AA326" s="45"/>
      <c r="AB326" s="48"/>
      <c r="AC326" s="51" t="str">
        <f>IFERROR(VLOOKUP(Book1345234[[#This Row],[Flood Risk Reduction ]],'Data for Pull-down'!$E$4:$F$9,2,FALSE),"")</f>
        <v/>
      </c>
      <c r="AD326" s="99"/>
      <c r="AE326" s="118"/>
      <c r="AF326" s="52"/>
      <c r="AG326" s="52"/>
      <c r="AH326" s="48"/>
      <c r="AI326" s="51" t="str">
        <f>IFERROR(VLOOKUP(Book1345234[[#This Row],[Flood Damage Reduction]],'Data for Pull-down'!$G$4:$H$9,2,FALSE),"")</f>
        <v/>
      </c>
      <c r="AJ326" s="145"/>
      <c r="AK326" s="123"/>
      <c r="AL326" s="52"/>
      <c r="AM326" s="51" t="str">
        <f>IFERROR(VLOOKUP(Book1345234[[#This Row],[ Reduction in Critical Facilities Flood Risk]],'Data for Pull-down'!$I$5:$J$9,2,FALSE),"")</f>
        <v/>
      </c>
      <c r="AN326" s="100">
        <f>'Life and Safety Tabular Data'!L324</f>
        <v>0</v>
      </c>
      <c r="AO326" s="146"/>
      <c r="AP326" s="48"/>
      <c r="AQ326" s="51" t="str">
        <f>IFERROR(VLOOKUP(Book1345234[[#This Row],[Life and Safety Ranking (Injury/Loss of Life)]],'Data for Pull-down'!$K$4:$L$9,2,FALSE),"")</f>
        <v/>
      </c>
      <c r="AR326" s="100"/>
      <c r="AS326" s="146"/>
      <c r="AT326" s="146"/>
      <c r="AU326" s="146"/>
      <c r="AV326" s="48"/>
      <c r="AW326" s="51" t="str">
        <f>IFERROR(VLOOKUP(Book1345234[[#This Row],[Water Supply Yield Ranking]],'Data for Pull-down'!$M$4:$N$9,2,FALSE),"")</f>
        <v/>
      </c>
      <c r="AX326" s="100"/>
      <c r="AY326" s="52"/>
      <c r="AZ326" s="48"/>
      <c r="BA326" s="51" t="str">
        <f>IFERROR(VLOOKUP(Book1345234[[#This Row],[Social Vulnerability Ranking]],'Data for Pull-down'!$O$4:$P$9,2,FALSE),"")</f>
        <v/>
      </c>
      <c r="BB326" s="100"/>
      <c r="BC326" s="146"/>
      <c r="BD326" s="48"/>
      <c r="BE326" s="51" t="str">
        <f>IFERROR(VLOOKUP(Book1345234[[#This Row],[Nature-Based Solutions Ranking]],'Data for Pull-down'!$Q$4:$R$9,2,FALSE),"")</f>
        <v/>
      </c>
      <c r="BF326" s="100"/>
      <c r="BG326" s="52"/>
      <c r="BH326" s="48"/>
      <c r="BI326" s="51" t="str">
        <f>IFERROR(VLOOKUP(Book1345234[[#This Row],[Multiple Benefit Ranking]],'Data for Pull-down'!$S$4:$T$9,2,FALSE),"")</f>
        <v/>
      </c>
      <c r="BJ326" s="125"/>
      <c r="BK326" s="146"/>
      <c r="BL326" s="48"/>
      <c r="BM326" s="51" t="str">
        <f>IFERROR(VLOOKUP(Book1345234[[#This Row],[Operations and Maintenance Ranking]],'Data for Pull-down'!$U$4:$V$9,2,FALSE),"")</f>
        <v/>
      </c>
      <c r="BN326" s="100"/>
      <c r="BO326" s="48"/>
      <c r="BP326" s="51" t="str">
        <f>IFERROR(VLOOKUP(Book1345234[[#This Row],[Administrative, Regulatory and Other Obstacle Ranking]],'Data for Pull-down'!$W$4:$X$9,2,FALSE),"")</f>
        <v/>
      </c>
      <c r="BQ326" s="100"/>
      <c r="BR326" s="48"/>
      <c r="BS326" s="51" t="str">
        <f>IFERROR(VLOOKUP(Book1345234[[#This Row],[Environmental Benefit Ranking]],'Data for Pull-down'!$Y$4:$Z$9,2,FALSE),"")</f>
        <v/>
      </c>
      <c r="BT326" s="100"/>
      <c r="BU326" s="52"/>
      <c r="BV326" s="51" t="str">
        <f>IFERROR(VLOOKUP(Book1345234[[#This Row],[Environmental Impact Ranking]],'Data for Pull-down'!$AA$4:$AB$9,2,FALSE),"")</f>
        <v/>
      </c>
      <c r="BW326" s="117"/>
      <c r="BX326" s="123"/>
      <c r="BY326" s="48"/>
      <c r="BZ326" s="51" t="str">
        <f>IFERROR(VLOOKUP(Book1345234[[#This Row],[Mobility Ranking]],'Data for Pull-down'!$AC$4:$AD$9,2,FALSE),"")</f>
        <v/>
      </c>
      <c r="CA326" s="117"/>
      <c r="CB326" s="48"/>
      <c r="CC326" s="51" t="str">
        <f>IFERROR(VLOOKUP(Book1345234[[#This Row],[Regional Ranking]],'Data for Pull-down'!$AE$4:$AF$9,2,FALSE),"")</f>
        <v/>
      </c>
    </row>
    <row r="327" spans="1:81">
      <c r="A327" s="164"/>
      <c r="B327" s="142"/>
      <c r="C327" s="143">
        <f>Book1345234[[#This Row],[FMP]]*2</f>
        <v>0</v>
      </c>
      <c r="D327" s="43"/>
      <c r="E327" s="43"/>
      <c r="F327" s="52"/>
      <c r="G327" s="48"/>
      <c r="H327" s="48"/>
      <c r="I327" s="48"/>
      <c r="J327" s="48"/>
      <c r="K327" s="45" t="str">
        <f>IFERROR(Book1345234[[#This Row],[Project Cost]]/Book1345234[[#This Row],['# of Structures Removed from 1% Annual Chance FP]],"")</f>
        <v/>
      </c>
      <c r="L327" s="48"/>
      <c r="M327" s="48"/>
      <c r="N327" s="45"/>
      <c r="O327" s="156"/>
      <c r="P327" s="125"/>
      <c r="Q327" s="52"/>
      <c r="R327" s="48"/>
      <c r="S327" s="51" t="str">
        <f>IFERROR(VLOOKUP(Book1345234[[#This Row],[ Severity Ranking: Pre-Project Average Depth of Flooding (100-year)]],'Data for Pull-down'!$A$4:$B$9,2,FALSE),"")</f>
        <v/>
      </c>
      <c r="T327" s="100"/>
      <c r="U327" s="52"/>
      <c r="V327" s="52"/>
      <c r="W327" s="52"/>
      <c r="X327" s="48"/>
      <c r="Y327" s="51" t="str">
        <f>IFERROR(VLOOKUP(Book1345234[[#This Row],[Severity Ranking: Community Need (% Population)]],'Data for Pull-down'!$C$4:$D$9,2,FALSE),"")</f>
        <v/>
      </c>
      <c r="Z327" s="99"/>
      <c r="AA327" s="45"/>
      <c r="AB327" s="48"/>
      <c r="AC327" s="51" t="str">
        <f>IFERROR(VLOOKUP(Book1345234[[#This Row],[Flood Risk Reduction ]],'Data for Pull-down'!$E$4:$F$9,2,FALSE),"")</f>
        <v/>
      </c>
      <c r="AD327" s="99"/>
      <c r="AE327" s="118"/>
      <c r="AF327" s="52"/>
      <c r="AG327" s="52"/>
      <c r="AH327" s="48"/>
      <c r="AI327" s="51" t="str">
        <f>IFERROR(VLOOKUP(Book1345234[[#This Row],[Flood Damage Reduction]],'Data for Pull-down'!$G$4:$H$9,2,FALSE),"")</f>
        <v/>
      </c>
      <c r="AJ327" s="145"/>
      <c r="AK327" s="123"/>
      <c r="AL327" s="52"/>
      <c r="AM327" s="51" t="str">
        <f>IFERROR(VLOOKUP(Book1345234[[#This Row],[ Reduction in Critical Facilities Flood Risk]],'Data for Pull-down'!$I$5:$J$9,2,FALSE),"")</f>
        <v/>
      </c>
      <c r="AN327" s="100">
        <f>'Life and Safety Tabular Data'!L325</f>
        <v>0</v>
      </c>
      <c r="AO327" s="146"/>
      <c r="AP327" s="48"/>
      <c r="AQ327" s="51" t="str">
        <f>IFERROR(VLOOKUP(Book1345234[[#This Row],[Life and Safety Ranking (Injury/Loss of Life)]],'Data for Pull-down'!$K$4:$L$9,2,FALSE),"")</f>
        <v/>
      </c>
      <c r="AR327" s="100"/>
      <c r="AS327" s="146"/>
      <c r="AT327" s="146"/>
      <c r="AU327" s="146"/>
      <c r="AV327" s="48"/>
      <c r="AW327" s="51" t="str">
        <f>IFERROR(VLOOKUP(Book1345234[[#This Row],[Water Supply Yield Ranking]],'Data for Pull-down'!$M$4:$N$9,2,FALSE),"")</f>
        <v/>
      </c>
      <c r="AX327" s="100"/>
      <c r="AY327" s="52"/>
      <c r="AZ327" s="48"/>
      <c r="BA327" s="51" t="str">
        <f>IFERROR(VLOOKUP(Book1345234[[#This Row],[Social Vulnerability Ranking]],'Data for Pull-down'!$O$4:$P$9,2,FALSE),"")</f>
        <v/>
      </c>
      <c r="BB327" s="100"/>
      <c r="BC327" s="146"/>
      <c r="BD327" s="48"/>
      <c r="BE327" s="51" t="str">
        <f>IFERROR(VLOOKUP(Book1345234[[#This Row],[Nature-Based Solutions Ranking]],'Data for Pull-down'!$Q$4:$R$9,2,FALSE),"")</f>
        <v/>
      </c>
      <c r="BF327" s="100"/>
      <c r="BG327" s="52"/>
      <c r="BH327" s="48"/>
      <c r="BI327" s="51" t="str">
        <f>IFERROR(VLOOKUP(Book1345234[[#This Row],[Multiple Benefit Ranking]],'Data for Pull-down'!$S$4:$T$9,2,FALSE),"")</f>
        <v/>
      </c>
      <c r="BJ327" s="125"/>
      <c r="BK327" s="146"/>
      <c r="BL327" s="48"/>
      <c r="BM327" s="51" t="str">
        <f>IFERROR(VLOOKUP(Book1345234[[#This Row],[Operations and Maintenance Ranking]],'Data for Pull-down'!$U$4:$V$9,2,FALSE),"")</f>
        <v/>
      </c>
      <c r="BN327" s="100"/>
      <c r="BO327" s="48"/>
      <c r="BP327" s="51" t="str">
        <f>IFERROR(VLOOKUP(Book1345234[[#This Row],[Administrative, Regulatory and Other Obstacle Ranking]],'Data for Pull-down'!$W$4:$X$9,2,FALSE),"")</f>
        <v/>
      </c>
      <c r="BQ327" s="100"/>
      <c r="BR327" s="48"/>
      <c r="BS327" s="51" t="str">
        <f>IFERROR(VLOOKUP(Book1345234[[#This Row],[Environmental Benefit Ranking]],'Data for Pull-down'!$Y$4:$Z$9,2,FALSE),"")</f>
        <v/>
      </c>
      <c r="BT327" s="100"/>
      <c r="BU327" s="52"/>
      <c r="BV327" s="51" t="str">
        <f>IFERROR(VLOOKUP(Book1345234[[#This Row],[Environmental Impact Ranking]],'Data for Pull-down'!$AA$4:$AB$9,2,FALSE),"")</f>
        <v/>
      </c>
      <c r="BW327" s="117"/>
      <c r="BX327" s="123"/>
      <c r="BY327" s="48"/>
      <c r="BZ327" s="51" t="str">
        <f>IFERROR(VLOOKUP(Book1345234[[#This Row],[Mobility Ranking]],'Data for Pull-down'!$AC$4:$AD$9,2,FALSE),"")</f>
        <v/>
      </c>
      <c r="CA327" s="117"/>
      <c r="CB327" s="48"/>
      <c r="CC327" s="51" t="str">
        <f>IFERROR(VLOOKUP(Book1345234[[#This Row],[Regional Ranking]],'Data for Pull-down'!$AE$4:$AF$9,2,FALSE),"")</f>
        <v/>
      </c>
    </row>
    <row r="328" spans="1:81">
      <c r="A328" s="164"/>
      <c r="B328" s="142"/>
      <c r="C328" s="143">
        <f>Book1345234[[#This Row],[FMP]]*2</f>
        <v>0</v>
      </c>
      <c r="D328" s="43"/>
      <c r="E328" s="43"/>
      <c r="F328" s="52"/>
      <c r="G328" s="48"/>
      <c r="H328" s="48"/>
      <c r="I328" s="48"/>
      <c r="J328" s="48"/>
      <c r="K328" s="45" t="str">
        <f>IFERROR(Book1345234[[#This Row],[Project Cost]]/Book1345234[[#This Row],['# of Structures Removed from 1% Annual Chance FP]],"")</f>
        <v/>
      </c>
      <c r="L328" s="48"/>
      <c r="M328" s="48"/>
      <c r="N328" s="45"/>
      <c r="O328" s="156"/>
      <c r="P328" s="125"/>
      <c r="Q328" s="52"/>
      <c r="R328" s="48"/>
      <c r="S328" s="51" t="str">
        <f>IFERROR(VLOOKUP(Book1345234[[#This Row],[ Severity Ranking: Pre-Project Average Depth of Flooding (100-year)]],'Data for Pull-down'!$A$4:$B$9,2,FALSE),"")</f>
        <v/>
      </c>
      <c r="T328" s="100"/>
      <c r="U328" s="52"/>
      <c r="V328" s="52"/>
      <c r="W328" s="52"/>
      <c r="X328" s="48"/>
      <c r="Y328" s="51" t="str">
        <f>IFERROR(VLOOKUP(Book1345234[[#This Row],[Severity Ranking: Community Need (% Population)]],'Data for Pull-down'!$C$4:$D$9,2,FALSE),"")</f>
        <v/>
      </c>
      <c r="Z328" s="99"/>
      <c r="AA328" s="45"/>
      <c r="AB328" s="48"/>
      <c r="AC328" s="51" t="str">
        <f>IFERROR(VLOOKUP(Book1345234[[#This Row],[Flood Risk Reduction ]],'Data for Pull-down'!$E$4:$F$9,2,FALSE),"")</f>
        <v/>
      </c>
      <c r="AD328" s="99"/>
      <c r="AE328" s="118"/>
      <c r="AF328" s="52"/>
      <c r="AG328" s="52"/>
      <c r="AH328" s="48"/>
      <c r="AI328" s="51" t="str">
        <f>IFERROR(VLOOKUP(Book1345234[[#This Row],[Flood Damage Reduction]],'Data for Pull-down'!$G$4:$H$9,2,FALSE),"")</f>
        <v/>
      </c>
      <c r="AJ328" s="145"/>
      <c r="AK328" s="123"/>
      <c r="AL328" s="52"/>
      <c r="AM328" s="51" t="str">
        <f>IFERROR(VLOOKUP(Book1345234[[#This Row],[ Reduction in Critical Facilities Flood Risk]],'Data for Pull-down'!$I$5:$J$9,2,FALSE),"")</f>
        <v/>
      </c>
      <c r="AN328" s="100">
        <f>'Life and Safety Tabular Data'!L326</f>
        <v>0</v>
      </c>
      <c r="AO328" s="146"/>
      <c r="AP328" s="48"/>
      <c r="AQ328" s="51" t="str">
        <f>IFERROR(VLOOKUP(Book1345234[[#This Row],[Life and Safety Ranking (Injury/Loss of Life)]],'Data for Pull-down'!$K$4:$L$9,2,FALSE),"")</f>
        <v/>
      </c>
      <c r="AR328" s="100"/>
      <c r="AS328" s="146"/>
      <c r="AT328" s="146"/>
      <c r="AU328" s="146"/>
      <c r="AV328" s="48"/>
      <c r="AW328" s="51" t="str">
        <f>IFERROR(VLOOKUP(Book1345234[[#This Row],[Water Supply Yield Ranking]],'Data for Pull-down'!$M$4:$N$9,2,FALSE),"")</f>
        <v/>
      </c>
      <c r="AX328" s="100"/>
      <c r="AY328" s="52"/>
      <c r="AZ328" s="48"/>
      <c r="BA328" s="51" t="str">
        <f>IFERROR(VLOOKUP(Book1345234[[#This Row],[Social Vulnerability Ranking]],'Data for Pull-down'!$O$4:$P$9,2,FALSE),"")</f>
        <v/>
      </c>
      <c r="BB328" s="100"/>
      <c r="BC328" s="146"/>
      <c r="BD328" s="48"/>
      <c r="BE328" s="51" t="str">
        <f>IFERROR(VLOOKUP(Book1345234[[#This Row],[Nature-Based Solutions Ranking]],'Data for Pull-down'!$Q$4:$R$9,2,FALSE),"")</f>
        <v/>
      </c>
      <c r="BF328" s="100"/>
      <c r="BG328" s="52"/>
      <c r="BH328" s="48"/>
      <c r="BI328" s="51" t="str">
        <f>IFERROR(VLOOKUP(Book1345234[[#This Row],[Multiple Benefit Ranking]],'Data for Pull-down'!$S$4:$T$9,2,FALSE),"")</f>
        <v/>
      </c>
      <c r="BJ328" s="125"/>
      <c r="BK328" s="146"/>
      <c r="BL328" s="48"/>
      <c r="BM328" s="51" t="str">
        <f>IFERROR(VLOOKUP(Book1345234[[#This Row],[Operations and Maintenance Ranking]],'Data for Pull-down'!$U$4:$V$9,2,FALSE),"")</f>
        <v/>
      </c>
      <c r="BN328" s="100"/>
      <c r="BO328" s="48"/>
      <c r="BP328" s="51" t="str">
        <f>IFERROR(VLOOKUP(Book1345234[[#This Row],[Administrative, Regulatory and Other Obstacle Ranking]],'Data for Pull-down'!$W$4:$X$9,2,FALSE),"")</f>
        <v/>
      </c>
      <c r="BQ328" s="100"/>
      <c r="BR328" s="48"/>
      <c r="BS328" s="51" t="str">
        <f>IFERROR(VLOOKUP(Book1345234[[#This Row],[Environmental Benefit Ranking]],'Data for Pull-down'!$Y$4:$Z$9,2,FALSE),"")</f>
        <v/>
      </c>
      <c r="BT328" s="100"/>
      <c r="BU328" s="52"/>
      <c r="BV328" s="51" t="str">
        <f>IFERROR(VLOOKUP(Book1345234[[#This Row],[Environmental Impact Ranking]],'Data for Pull-down'!$AA$4:$AB$9,2,FALSE),"")</f>
        <v/>
      </c>
      <c r="BW328" s="117"/>
      <c r="BX328" s="123"/>
      <c r="BY328" s="48"/>
      <c r="BZ328" s="51" t="str">
        <f>IFERROR(VLOOKUP(Book1345234[[#This Row],[Mobility Ranking]],'Data for Pull-down'!$AC$4:$AD$9,2,FALSE),"")</f>
        <v/>
      </c>
      <c r="CA328" s="117"/>
      <c r="CB328" s="48"/>
      <c r="CC328" s="51" t="str">
        <f>IFERROR(VLOOKUP(Book1345234[[#This Row],[Regional Ranking]],'Data for Pull-down'!$AE$4:$AF$9,2,FALSE),"")</f>
        <v/>
      </c>
    </row>
    <row r="329" spans="1:81">
      <c r="A329" s="164"/>
      <c r="B329" s="142"/>
      <c r="C329" s="143">
        <f>Book1345234[[#This Row],[FMP]]*2</f>
        <v>0</v>
      </c>
      <c r="D329" s="43"/>
      <c r="E329" s="43"/>
      <c r="F329" s="52"/>
      <c r="G329" s="48"/>
      <c r="H329" s="48"/>
      <c r="I329" s="48"/>
      <c r="J329" s="48"/>
      <c r="K329" s="45" t="str">
        <f>IFERROR(Book1345234[[#This Row],[Project Cost]]/Book1345234[[#This Row],['# of Structures Removed from 1% Annual Chance FP]],"")</f>
        <v/>
      </c>
      <c r="L329" s="48"/>
      <c r="M329" s="48"/>
      <c r="N329" s="45"/>
      <c r="O329" s="156"/>
      <c r="P329" s="125"/>
      <c r="Q329" s="52"/>
      <c r="R329" s="48"/>
      <c r="S329" s="51" t="str">
        <f>IFERROR(VLOOKUP(Book1345234[[#This Row],[ Severity Ranking: Pre-Project Average Depth of Flooding (100-year)]],'Data for Pull-down'!$A$4:$B$9,2,FALSE),"")</f>
        <v/>
      </c>
      <c r="T329" s="100"/>
      <c r="U329" s="52"/>
      <c r="V329" s="52"/>
      <c r="W329" s="52"/>
      <c r="X329" s="48"/>
      <c r="Y329" s="51" t="str">
        <f>IFERROR(VLOOKUP(Book1345234[[#This Row],[Severity Ranking: Community Need (% Population)]],'Data for Pull-down'!$C$4:$D$9,2,FALSE),"")</f>
        <v/>
      </c>
      <c r="Z329" s="99"/>
      <c r="AA329" s="45"/>
      <c r="AB329" s="48"/>
      <c r="AC329" s="51" t="str">
        <f>IFERROR(VLOOKUP(Book1345234[[#This Row],[Flood Risk Reduction ]],'Data for Pull-down'!$E$4:$F$9,2,FALSE),"")</f>
        <v/>
      </c>
      <c r="AD329" s="99"/>
      <c r="AE329" s="118"/>
      <c r="AF329" s="52"/>
      <c r="AG329" s="52"/>
      <c r="AH329" s="48"/>
      <c r="AI329" s="51" t="str">
        <f>IFERROR(VLOOKUP(Book1345234[[#This Row],[Flood Damage Reduction]],'Data for Pull-down'!$G$4:$H$9,2,FALSE),"")</f>
        <v/>
      </c>
      <c r="AJ329" s="145"/>
      <c r="AK329" s="123"/>
      <c r="AL329" s="52"/>
      <c r="AM329" s="51" t="str">
        <f>IFERROR(VLOOKUP(Book1345234[[#This Row],[ Reduction in Critical Facilities Flood Risk]],'Data for Pull-down'!$I$5:$J$9,2,FALSE),"")</f>
        <v/>
      </c>
      <c r="AN329" s="100">
        <f>'Life and Safety Tabular Data'!L327</f>
        <v>0</v>
      </c>
      <c r="AO329" s="146"/>
      <c r="AP329" s="48"/>
      <c r="AQ329" s="51" t="str">
        <f>IFERROR(VLOOKUP(Book1345234[[#This Row],[Life and Safety Ranking (Injury/Loss of Life)]],'Data for Pull-down'!$K$4:$L$9,2,FALSE),"")</f>
        <v/>
      </c>
      <c r="AR329" s="100"/>
      <c r="AS329" s="146"/>
      <c r="AT329" s="146"/>
      <c r="AU329" s="146"/>
      <c r="AV329" s="48"/>
      <c r="AW329" s="51" t="str">
        <f>IFERROR(VLOOKUP(Book1345234[[#This Row],[Water Supply Yield Ranking]],'Data for Pull-down'!$M$4:$N$9,2,FALSE),"")</f>
        <v/>
      </c>
      <c r="AX329" s="100"/>
      <c r="AY329" s="52"/>
      <c r="AZ329" s="48"/>
      <c r="BA329" s="51" t="str">
        <f>IFERROR(VLOOKUP(Book1345234[[#This Row],[Social Vulnerability Ranking]],'Data for Pull-down'!$O$4:$P$9,2,FALSE),"")</f>
        <v/>
      </c>
      <c r="BB329" s="100"/>
      <c r="BC329" s="146"/>
      <c r="BD329" s="48"/>
      <c r="BE329" s="51" t="str">
        <f>IFERROR(VLOOKUP(Book1345234[[#This Row],[Nature-Based Solutions Ranking]],'Data for Pull-down'!$Q$4:$R$9,2,FALSE),"")</f>
        <v/>
      </c>
      <c r="BF329" s="100"/>
      <c r="BG329" s="52"/>
      <c r="BH329" s="48"/>
      <c r="BI329" s="51" t="str">
        <f>IFERROR(VLOOKUP(Book1345234[[#This Row],[Multiple Benefit Ranking]],'Data for Pull-down'!$S$4:$T$9,2,FALSE),"")</f>
        <v/>
      </c>
      <c r="BJ329" s="125"/>
      <c r="BK329" s="146"/>
      <c r="BL329" s="48"/>
      <c r="BM329" s="51" t="str">
        <f>IFERROR(VLOOKUP(Book1345234[[#This Row],[Operations and Maintenance Ranking]],'Data for Pull-down'!$U$4:$V$9,2,FALSE),"")</f>
        <v/>
      </c>
      <c r="BN329" s="100"/>
      <c r="BO329" s="48"/>
      <c r="BP329" s="51" t="str">
        <f>IFERROR(VLOOKUP(Book1345234[[#This Row],[Administrative, Regulatory and Other Obstacle Ranking]],'Data for Pull-down'!$W$4:$X$9,2,FALSE),"")</f>
        <v/>
      </c>
      <c r="BQ329" s="100"/>
      <c r="BR329" s="48"/>
      <c r="BS329" s="51" t="str">
        <f>IFERROR(VLOOKUP(Book1345234[[#This Row],[Environmental Benefit Ranking]],'Data for Pull-down'!$Y$4:$Z$9,2,FALSE),"")</f>
        <v/>
      </c>
      <c r="BT329" s="100"/>
      <c r="BU329" s="52"/>
      <c r="BV329" s="51" t="str">
        <f>IFERROR(VLOOKUP(Book1345234[[#This Row],[Environmental Impact Ranking]],'Data for Pull-down'!$AA$4:$AB$9,2,FALSE),"")</f>
        <v/>
      </c>
      <c r="BW329" s="117"/>
      <c r="BX329" s="123"/>
      <c r="BY329" s="48"/>
      <c r="BZ329" s="51" t="str">
        <f>IFERROR(VLOOKUP(Book1345234[[#This Row],[Mobility Ranking]],'Data for Pull-down'!$AC$4:$AD$9,2,FALSE),"")</f>
        <v/>
      </c>
      <c r="CA329" s="117"/>
      <c r="CB329" s="48"/>
      <c r="CC329" s="51" t="str">
        <f>IFERROR(VLOOKUP(Book1345234[[#This Row],[Regional Ranking]],'Data for Pull-down'!$AE$4:$AF$9,2,FALSE),"")</f>
        <v/>
      </c>
    </row>
    <row r="330" spans="1:81">
      <c r="A330" s="164"/>
      <c r="B330" s="142"/>
      <c r="C330" s="143">
        <f>Book1345234[[#This Row],[FMP]]*2</f>
        <v>0</v>
      </c>
      <c r="D330" s="43"/>
      <c r="E330" s="43"/>
      <c r="F330" s="52"/>
      <c r="G330" s="48"/>
      <c r="H330" s="48"/>
      <c r="I330" s="48"/>
      <c r="J330" s="48"/>
      <c r="K330" s="45" t="str">
        <f>IFERROR(Book1345234[[#This Row],[Project Cost]]/Book1345234[[#This Row],['# of Structures Removed from 1% Annual Chance FP]],"")</f>
        <v/>
      </c>
      <c r="L330" s="48"/>
      <c r="M330" s="48"/>
      <c r="N330" s="45"/>
      <c r="O330" s="156"/>
      <c r="P330" s="125"/>
      <c r="Q330" s="52"/>
      <c r="R330" s="48"/>
      <c r="S330" s="51" t="str">
        <f>IFERROR(VLOOKUP(Book1345234[[#This Row],[ Severity Ranking: Pre-Project Average Depth of Flooding (100-year)]],'Data for Pull-down'!$A$4:$B$9,2,FALSE),"")</f>
        <v/>
      </c>
      <c r="T330" s="100"/>
      <c r="U330" s="52"/>
      <c r="V330" s="52"/>
      <c r="W330" s="52"/>
      <c r="X330" s="48"/>
      <c r="Y330" s="51" t="str">
        <f>IFERROR(VLOOKUP(Book1345234[[#This Row],[Severity Ranking: Community Need (% Population)]],'Data for Pull-down'!$C$4:$D$9,2,FALSE),"")</f>
        <v/>
      </c>
      <c r="Z330" s="99"/>
      <c r="AA330" s="45"/>
      <c r="AB330" s="48"/>
      <c r="AC330" s="51" t="str">
        <f>IFERROR(VLOOKUP(Book1345234[[#This Row],[Flood Risk Reduction ]],'Data for Pull-down'!$E$4:$F$9,2,FALSE),"")</f>
        <v/>
      </c>
      <c r="AD330" s="99"/>
      <c r="AE330" s="118"/>
      <c r="AF330" s="52"/>
      <c r="AG330" s="52"/>
      <c r="AH330" s="48"/>
      <c r="AI330" s="51" t="str">
        <f>IFERROR(VLOOKUP(Book1345234[[#This Row],[Flood Damage Reduction]],'Data for Pull-down'!$G$4:$H$9,2,FALSE),"")</f>
        <v/>
      </c>
      <c r="AJ330" s="145"/>
      <c r="AK330" s="123"/>
      <c r="AL330" s="52"/>
      <c r="AM330" s="51" t="str">
        <f>IFERROR(VLOOKUP(Book1345234[[#This Row],[ Reduction in Critical Facilities Flood Risk]],'Data for Pull-down'!$I$5:$J$9,2,FALSE),"")</f>
        <v/>
      </c>
      <c r="AN330" s="100">
        <f>'Life and Safety Tabular Data'!L328</f>
        <v>0</v>
      </c>
      <c r="AO330" s="146"/>
      <c r="AP330" s="48"/>
      <c r="AQ330" s="51" t="str">
        <f>IFERROR(VLOOKUP(Book1345234[[#This Row],[Life and Safety Ranking (Injury/Loss of Life)]],'Data for Pull-down'!$K$4:$L$9,2,FALSE),"")</f>
        <v/>
      </c>
      <c r="AR330" s="100"/>
      <c r="AS330" s="146"/>
      <c r="AT330" s="146"/>
      <c r="AU330" s="146"/>
      <c r="AV330" s="48"/>
      <c r="AW330" s="51" t="str">
        <f>IFERROR(VLOOKUP(Book1345234[[#This Row],[Water Supply Yield Ranking]],'Data for Pull-down'!$M$4:$N$9,2,FALSE),"")</f>
        <v/>
      </c>
      <c r="AX330" s="100"/>
      <c r="AY330" s="52"/>
      <c r="AZ330" s="48"/>
      <c r="BA330" s="51" t="str">
        <f>IFERROR(VLOOKUP(Book1345234[[#This Row],[Social Vulnerability Ranking]],'Data for Pull-down'!$O$4:$P$9,2,FALSE),"")</f>
        <v/>
      </c>
      <c r="BB330" s="100"/>
      <c r="BC330" s="146"/>
      <c r="BD330" s="48"/>
      <c r="BE330" s="51" t="str">
        <f>IFERROR(VLOOKUP(Book1345234[[#This Row],[Nature-Based Solutions Ranking]],'Data for Pull-down'!$Q$4:$R$9,2,FALSE),"")</f>
        <v/>
      </c>
      <c r="BF330" s="100"/>
      <c r="BG330" s="52"/>
      <c r="BH330" s="48"/>
      <c r="BI330" s="51" t="str">
        <f>IFERROR(VLOOKUP(Book1345234[[#This Row],[Multiple Benefit Ranking]],'Data for Pull-down'!$S$4:$T$9,2,FALSE),"")</f>
        <v/>
      </c>
      <c r="BJ330" s="125"/>
      <c r="BK330" s="146"/>
      <c r="BL330" s="48"/>
      <c r="BM330" s="51" t="str">
        <f>IFERROR(VLOOKUP(Book1345234[[#This Row],[Operations and Maintenance Ranking]],'Data for Pull-down'!$U$4:$V$9,2,FALSE),"")</f>
        <v/>
      </c>
      <c r="BN330" s="100"/>
      <c r="BO330" s="48"/>
      <c r="BP330" s="51" t="str">
        <f>IFERROR(VLOOKUP(Book1345234[[#This Row],[Administrative, Regulatory and Other Obstacle Ranking]],'Data for Pull-down'!$W$4:$X$9,2,FALSE),"")</f>
        <v/>
      </c>
      <c r="BQ330" s="100"/>
      <c r="BR330" s="48"/>
      <c r="BS330" s="51" t="str">
        <f>IFERROR(VLOOKUP(Book1345234[[#This Row],[Environmental Benefit Ranking]],'Data for Pull-down'!$Y$4:$Z$9,2,FALSE),"")</f>
        <v/>
      </c>
      <c r="BT330" s="100"/>
      <c r="BU330" s="52"/>
      <c r="BV330" s="51" t="str">
        <f>IFERROR(VLOOKUP(Book1345234[[#This Row],[Environmental Impact Ranking]],'Data for Pull-down'!$AA$4:$AB$9,2,FALSE),"")</f>
        <v/>
      </c>
      <c r="BW330" s="117"/>
      <c r="BX330" s="123"/>
      <c r="BY330" s="48"/>
      <c r="BZ330" s="51" t="str">
        <f>IFERROR(VLOOKUP(Book1345234[[#This Row],[Mobility Ranking]],'Data for Pull-down'!$AC$4:$AD$9,2,FALSE),"")</f>
        <v/>
      </c>
      <c r="CA330" s="117"/>
      <c r="CB330" s="48"/>
      <c r="CC330" s="51" t="str">
        <f>IFERROR(VLOOKUP(Book1345234[[#This Row],[Regional Ranking]],'Data for Pull-down'!$AE$4:$AF$9,2,FALSE),"")</f>
        <v/>
      </c>
    </row>
    <row r="331" spans="1:81">
      <c r="A331" s="164"/>
      <c r="B331" s="142"/>
      <c r="C331" s="143">
        <f>Book1345234[[#This Row],[FMP]]*2</f>
        <v>0</v>
      </c>
      <c r="D331" s="43"/>
      <c r="E331" s="43"/>
      <c r="F331" s="52"/>
      <c r="G331" s="48"/>
      <c r="H331" s="48"/>
      <c r="I331" s="48"/>
      <c r="J331" s="48"/>
      <c r="K331" s="45" t="str">
        <f>IFERROR(Book1345234[[#This Row],[Project Cost]]/Book1345234[[#This Row],['# of Structures Removed from 1% Annual Chance FP]],"")</f>
        <v/>
      </c>
      <c r="L331" s="48"/>
      <c r="M331" s="48"/>
      <c r="N331" s="45"/>
      <c r="O331" s="156"/>
      <c r="P331" s="125"/>
      <c r="Q331" s="52"/>
      <c r="R331" s="48"/>
      <c r="S331" s="51" t="str">
        <f>IFERROR(VLOOKUP(Book1345234[[#This Row],[ Severity Ranking: Pre-Project Average Depth of Flooding (100-year)]],'Data for Pull-down'!$A$4:$B$9,2,FALSE),"")</f>
        <v/>
      </c>
      <c r="T331" s="100"/>
      <c r="U331" s="52"/>
      <c r="V331" s="52"/>
      <c r="W331" s="52"/>
      <c r="X331" s="48"/>
      <c r="Y331" s="51" t="str">
        <f>IFERROR(VLOOKUP(Book1345234[[#This Row],[Severity Ranking: Community Need (% Population)]],'Data for Pull-down'!$C$4:$D$9,2,FALSE),"")</f>
        <v/>
      </c>
      <c r="Z331" s="99"/>
      <c r="AA331" s="45"/>
      <c r="AB331" s="48"/>
      <c r="AC331" s="51" t="str">
        <f>IFERROR(VLOOKUP(Book1345234[[#This Row],[Flood Risk Reduction ]],'Data for Pull-down'!$E$4:$F$9,2,FALSE),"")</f>
        <v/>
      </c>
      <c r="AD331" s="99"/>
      <c r="AE331" s="118"/>
      <c r="AF331" s="52"/>
      <c r="AG331" s="52"/>
      <c r="AH331" s="48"/>
      <c r="AI331" s="51" t="str">
        <f>IFERROR(VLOOKUP(Book1345234[[#This Row],[Flood Damage Reduction]],'Data for Pull-down'!$G$4:$H$9,2,FALSE),"")</f>
        <v/>
      </c>
      <c r="AJ331" s="145"/>
      <c r="AK331" s="123"/>
      <c r="AL331" s="52"/>
      <c r="AM331" s="51" t="str">
        <f>IFERROR(VLOOKUP(Book1345234[[#This Row],[ Reduction in Critical Facilities Flood Risk]],'Data for Pull-down'!$I$5:$J$9,2,FALSE),"")</f>
        <v/>
      </c>
      <c r="AN331" s="100">
        <f>'Life and Safety Tabular Data'!L329</f>
        <v>0</v>
      </c>
      <c r="AO331" s="146"/>
      <c r="AP331" s="48"/>
      <c r="AQ331" s="51" t="str">
        <f>IFERROR(VLOOKUP(Book1345234[[#This Row],[Life and Safety Ranking (Injury/Loss of Life)]],'Data for Pull-down'!$K$4:$L$9,2,FALSE),"")</f>
        <v/>
      </c>
      <c r="AR331" s="100"/>
      <c r="AS331" s="146"/>
      <c r="AT331" s="146"/>
      <c r="AU331" s="146"/>
      <c r="AV331" s="48"/>
      <c r="AW331" s="51" t="str">
        <f>IFERROR(VLOOKUP(Book1345234[[#This Row],[Water Supply Yield Ranking]],'Data for Pull-down'!$M$4:$N$9,2,FALSE),"")</f>
        <v/>
      </c>
      <c r="AX331" s="100"/>
      <c r="AY331" s="52"/>
      <c r="AZ331" s="48"/>
      <c r="BA331" s="51" t="str">
        <f>IFERROR(VLOOKUP(Book1345234[[#This Row],[Social Vulnerability Ranking]],'Data for Pull-down'!$O$4:$P$9,2,FALSE),"")</f>
        <v/>
      </c>
      <c r="BB331" s="100"/>
      <c r="BC331" s="146"/>
      <c r="BD331" s="48"/>
      <c r="BE331" s="51" t="str">
        <f>IFERROR(VLOOKUP(Book1345234[[#This Row],[Nature-Based Solutions Ranking]],'Data for Pull-down'!$Q$4:$R$9,2,FALSE),"")</f>
        <v/>
      </c>
      <c r="BF331" s="100"/>
      <c r="BG331" s="52"/>
      <c r="BH331" s="48"/>
      <c r="BI331" s="51" t="str">
        <f>IFERROR(VLOOKUP(Book1345234[[#This Row],[Multiple Benefit Ranking]],'Data for Pull-down'!$S$4:$T$9,2,FALSE),"")</f>
        <v/>
      </c>
      <c r="BJ331" s="125"/>
      <c r="BK331" s="146"/>
      <c r="BL331" s="48"/>
      <c r="BM331" s="51" t="str">
        <f>IFERROR(VLOOKUP(Book1345234[[#This Row],[Operations and Maintenance Ranking]],'Data for Pull-down'!$U$4:$V$9,2,FALSE),"")</f>
        <v/>
      </c>
      <c r="BN331" s="100"/>
      <c r="BO331" s="48"/>
      <c r="BP331" s="51" t="str">
        <f>IFERROR(VLOOKUP(Book1345234[[#This Row],[Administrative, Regulatory and Other Obstacle Ranking]],'Data for Pull-down'!$W$4:$X$9,2,FALSE),"")</f>
        <v/>
      </c>
      <c r="BQ331" s="100"/>
      <c r="BR331" s="48"/>
      <c r="BS331" s="51" t="str">
        <f>IFERROR(VLOOKUP(Book1345234[[#This Row],[Environmental Benefit Ranking]],'Data for Pull-down'!$Y$4:$Z$9,2,FALSE),"")</f>
        <v/>
      </c>
      <c r="BT331" s="100"/>
      <c r="BU331" s="52"/>
      <c r="BV331" s="51" t="str">
        <f>IFERROR(VLOOKUP(Book1345234[[#This Row],[Environmental Impact Ranking]],'Data for Pull-down'!$AA$4:$AB$9,2,FALSE),"")</f>
        <v/>
      </c>
      <c r="BW331" s="117"/>
      <c r="BX331" s="123"/>
      <c r="BY331" s="48"/>
      <c r="BZ331" s="51" t="str">
        <f>IFERROR(VLOOKUP(Book1345234[[#This Row],[Mobility Ranking]],'Data for Pull-down'!$AC$4:$AD$9,2,FALSE),"")</f>
        <v/>
      </c>
      <c r="CA331" s="117"/>
      <c r="CB331" s="48"/>
      <c r="CC331" s="51" t="str">
        <f>IFERROR(VLOOKUP(Book1345234[[#This Row],[Regional Ranking]],'Data for Pull-down'!$AE$4:$AF$9,2,FALSE),"")</f>
        <v/>
      </c>
    </row>
    <row r="332" spans="1:81">
      <c r="A332" s="164"/>
      <c r="B332" s="142"/>
      <c r="C332" s="143">
        <f>Book1345234[[#This Row],[FMP]]*2</f>
        <v>0</v>
      </c>
      <c r="D332" s="43"/>
      <c r="E332" s="43"/>
      <c r="F332" s="52"/>
      <c r="G332" s="48"/>
      <c r="H332" s="48"/>
      <c r="I332" s="48"/>
      <c r="J332" s="48"/>
      <c r="K332" s="45" t="str">
        <f>IFERROR(Book1345234[[#This Row],[Project Cost]]/Book1345234[[#This Row],['# of Structures Removed from 1% Annual Chance FP]],"")</f>
        <v/>
      </c>
      <c r="L332" s="48"/>
      <c r="M332" s="48"/>
      <c r="N332" s="45"/>
      <c r="O332" s="156"/>
      <c r="P332" s="125"/>
      <c r="Q332" s="52"/>
      <c r="R332" s="48"/>
      <c r="S332" s="51" t="str">
        <f>IFERROR(VLOOKUP(Book1345234[[#This Row],[ Severity Ranking: Pre-Project Average Depth of Flooding (100-year)]],'Data for Pull-down'!$A$4:$B$9,2,FALSE),"")</f>
        <v/>
      </c>
      <c r="T332" s="100"/>
      <c r="U332" s="52"/>
      <c r="V332" s="52"/>
      <c r="W332" s="52"/>
      <c r="X332" s="48"/>
      <c r="Y332" s="51" t="str">
        <f>IFERROR(VLOOKUP(Book1345234[[#This Row],[Severity Ranking: Community Need (% Population)]],'Data for Pull-down'!$C$4:$D$9,2,FALSE),"")</f>
        <v/>
      </c>
      <c r="Z332" s="99"/>
      <c r="AA332" s="45"/>
      <c r="AB332" s="48"/>
      <c r="AC332" s="51" t="str">
        <f>IFERROR(VLOOKUP(Book1345234[[#This Row],[Flood Risk Reduction ]],'Data for Pull-down'!$E$4:$F$9,2,FALSE),"")</f>
        <v/>
      </c>
      <c r="AD332" s="99"/>
      <c r="AE332" s="118"/>
      <c r="AF332" s="52"/>
      <c r="AG332" s="52"/>
      <c r="AH332" s="48"/>
      <c r="AI332" s="51" t="str">
        <f>IFERROR(VLOOKUP(Book1345234[[#This Row],[Flood Damage Reduction]],'Data for Pull-down'!$G$4:$H$9,2,FALSE),"")</f>
        <v/>
      </c>
      <c r="AJ332" s="145"/>
      <c r="AK332" s="123"/>
      <c r="AL332" s="52"/>
      <c r="AM332" s="51" t="str">
        <f>IFERROR(VLOOKUP(Book1345234[[#This Row],[ Reduction in Critical Facilities Flood Risk]],'Data for Pull-down'!$I$5:$J$9,2,FALSE),"")</f>
        <v/>
      </c>
      <c r="AN332" s="100">
        <f>'Life and Safety Tabular Data'!L330</f>
        <v>0</v>
      </c>
      <c r="AO332" s="146"/>
      <c r="AP332" s="48"/>
      <c r="AQ332" s="51" t="str">
        <f>IFERROR(VLOOKUP(Book1345234[[#This Row],[Life and Safety Ranking (Injury/Loss of Life)]],'Data for Pull-down'!$K$4:$L$9,2,FALSE),"")</f>
        <v/>
      </c>
      <c r="AR332" s="100"/>
      <c r="AS332" s="146"/>
      <c r="AT332" s="146"/>
      <c r="AU332" s="146"/>
      <c r="AV332" s="48"/>
      <c r="AW332" s="51" t="str">
        <f>IFERROR(VLOOKUP(Book1345234[[#This Row],[Water Supply Yield Ranking]],'Data for Pull-down'!$M$4:$N$9,2,FALSE),"")</f>
        <v/>
      </c>
      <c r="AX332" s="100"/>
      <c r="AY332" s="52"/>
      <c r="AZ332" s="48"/>
      <c r="BA332" s="51" t="str">
        <f>IFERROR(VLOOKUP(Book1345234[[#This Row],[Social Vulnerability Ranking]],'Data for Pull-down'!$O$4:$P$9,2,FALSE),"")</f>
        <v/>
      </c>
      <c r="BB332" s="100"/>
      <c r="BC332" s="146"/>
      <c r="BD332" s="48"/>
      <c r="BE332" s="51" t="str">
        <f>IFERROR(VLOOKUP(Book1345234[[#This Row],[Nature-Based Solutions Ranking]],'Data for Pull-down'!$Q$4:$R$9,2,FALSE),"")</f>
        <v/>
      </c>
      <c r="BF332" s="100"/>
      <c r="BG332" s="52"/>
      <c r="BH332" s="48"/>
      <c r="BI332" s="51" t="str">
        <f>IFERROR(VLOOKUP(Book1345234[[#This Row],[Multiple Benefit Ranking]],'Data for Pull-down'!$S$4:$T$9,2,FALSE),"")</f>
        <v/>
      </c>
      <c r="BJ332" s="125"/>
      <c r="BK332" s="146"/>
      <c r="BL332" s="48"/>
      <c r="BM332" s="51" t="str">
        <f>IFERROR(VLOOKUP(Book1345234[[#This Row],[Operations and Maintenance Ranking]],'Data for Pull-down'!$U$4:$V$9,2,FALSE),"")</f>
        <v/>
      </c>
      <c r="BN332" s="100"/>
      <c r="BO332" s="48"/>
      <c r="BP332" s="51" t="str">
        <f>IFERROR(VLOOKUP(Book1345234[[#This Row],[Administrative, Regulatory and Other Obstacle Ranking]],'Data for Pull-down'!$W$4:$X$9,2,FALSE),"")</f>
        <v/>
      </c>
      <c r="BQ332" s="100"/>
      <c r="BR332" s="48"/>
      <c r="BS332" s="51" t="str">
        <f>IFERROR(VLOOKUP(Book1345234[[#This Row],[Environmental Benefit Ranking]],'Data for Pull-down'!$Y$4:$Z$9,2,FALSE),"")</f>
        <v/>
      </c>
      <c r="BT332" s="100"/>
      <c r="BU332" s="52"/>
      <c r="BV332" s="51" t="str">
        <f>IFERROR(VLOOKUP(Book1345234[[#This Row],[Environmental Impact Ranking]],'Data for Pull-down'!$AA$4:$AB$9,2,FALSE),"")</f>
        <v/>
      </c>
      <c r="BW332" s="117"/>
      <c r="BX332" s="123"/>
      <c r="BY332" s="48"/>
      <c r="BZ332" s="51" t="str">
        <f>IFERROR(VLOOKUP(Book1345234[[#This Row],[Mobility Ranking]],'Data for Pull-down'!$AC$4:$AD$9,2,FALSE),"")</f>
        <v/>
      </c>
      <c r="CA332" s="117"/>
      <c r="CB332" s="48"/>
      <c r="CC332" s="51" t="str">
        <f>IFERROR(VLOOKUP(Book1345234[[#This Row],[Regional Ranking]],'Data for Pull-down'!$AE$4:$AF$9,2,FALSE),"")</f>
        <v/>
      </c>
    </row>
    <row r="333" spans="1:81">
      <c r="A333" s="164"/>
      <c r="B333" s="142"/>
      <c r="C333" s="143">
        <f>Book1345234[[#This Row],[FMP]]*2</f>
        <v>0</v>
      </c>
      <c r="D333" s="43"/>
      <c r="E333" s="43"/>
      <c r="F333" s="52"/>
      <c r="G333" s="48"/>
      <c r="H333" s="48"/>
      <c r="I333" s="48"/>
      <c r="J333" s="48"/>
      <c r="K333" s="45" t="str">
        <f>IFERROR(Book1345234[[#This Row],[Project Cost]]/Book1345234[[#This Row],['# of Structures Removed from 1% Annual Chance FP]],"")</f>
        <v/>
      </c>
      <c r="L333" s="48"/>
      <c r="M333" s="48"/>
      <c r="N333" s="45"/>
      <c r="O333" s="156"/>
      <c r="P333" s="125"/>
      <c r="Q333" s="52"/>
      <c r="R333" s="48"/>
      <c r="S333" s="51" t="str">
        <f>IFERROR(VLOOKUP(Book1345234[[#This Row],[ Severity Ranking: Pre-Project Average Depth of Flooding (100-year)]],'Data for Pull-down'!$A$4:$B$9,2,FALSE),"")</f>
        <v/>
      </c>
      <c r="T333" s="100"/>
      <c r="U333" s="52"/>
      <c r="V333" s="52"/>
      <c r="W333" s="52"/>
      <c r="X333" s="48"/>
      <c r="Y333" s="51" t="str">
        <f>IFERROR(VLOOKUP(Book1345234[[#This Row],[Severity Ranking: Community Need (% Population)]],'Data for Pull-down'!$C$4:$D$9,2,FALSE),"")</f>
        <v/>
      </c>
      <c r="Z333" s="99"/>
      <c r="AA333" s="45"/>
      <c r="AB333" s="48"/>
      <c r="AC333" s="51" t="str">
        <f>IFERROR(VLOOKUP(Book1345234[[#This Row],[Flood Risk Reduction ]],'Data for Pull-down'!$E$4:$F$9,2,FALSE),"")</f>
        <v/>
      </c>
      <c r="AD333" s="99"/>
      <c r="AE333" s="118"/>
      <c r="AF333" s="52"/>
      <c r="AG333" s="52"/>
      <c r="AH333" s="48"/>
      <c r="AI333" s="51" t="str">
        <f>IFERROR(VLOOKUP(Book1345234[[#This Row],[Flood Damage Reduction]],'Data for Pull-down'!$G$4:$H$9,2,FALSE),"")</f>
        <v/>
      </c>
      <c r="AJ333" s="145"/>
      <c r="AK333" s="123"/>
      <c r="AL333" s="52"/>
      <c r="AM333" s="51" t="str">
        <f>IFERROR(VLOOKUP(Book1345234[[#This Row],[ Reduction in Critical Facilities Flood Risk]],'Data for Pull-down'!$I$5:$J$9,2,FALSE),"")</f>
        <v/>
      </c>
      <c r="AN333" s="100">
        <f>'Life and Safety Tabular Data'!L331</f>
        <v>0</v>
      </c>
      <c r="AO333" s="146"/>
      <c r="AP333" s="48"/>
      <c r="AQ333" s="51" t="str">
        <f>IFERROR(VLOOKUP(Book1345234[[#This Row],[Life and Safety Ranking (Injury/Loss of Life)]],'Data for Pull-down'!$K$4:$L$9,2,FALSE),"")</f>
        <v/>
      </c>
      <c r="AR333" s="100"/>
      <c r="AS333" s="146"/>
      <c r="AT333" s="146"/>
      <c r="AU333" s="146"/>
      <c r="AV333" s="48"/>
      <c r="AW333" s="51" t="str">
        <f>IFERROR(VLOOKUP(Book1345234[[#This Row],[Water Supply Yield Ranking]],'Data for Pull-down'!$M$4:$N$9,2,FALSE),"")</f>
        <v/>
      </c>
      <c r="AX333" s="100"/>
      <c r="AY333" s="52"/>
      <c r="AZ333" s="48"/>
      <c r="BA333" s="51" t="str">
        <f>IFERROR(VLOOKUP(Book1345234[[#This Row],[Social Vulnerability Ranking]],'Data for Pull-down'!$O$4:$P$9,2,FALSE),"")</f>
        <v/>
      </c>
      <c r="BB333" s="100"/>
      <c r="BC333" s="146"/>
      <c r="BD333" s="48"/>
      <c r="BE333" s="51" t="str">
        <f>IFERROR(VLOOKUP(Book1345234[[#This Row],[Nature-Based Solutions Ranking]],'Data for Pull-down'!$Q$4:$R$9,2,FALSE),"")</f>
        <v/>
      </c>
      <c r="BF333" s="100"/>
      <c r="BG333" s="52"/>
      <c r="BH333" s="48"/>
      <c r="BI333" s="51" t="str">
        <f>IFERROR(VLOOKUP(Book1345234[[#This Row],[Multiple Benefit Ranking]],'Data for Pull-down'!$S$4:$T$9,2,FALSE),"")</f>
        <v/>
      </c>
      <c r="BJ333" s="125"/>
      <c r="BK333" s="146"/>
      <c r="BL333" s="48"/>
      <c r="BM333" s="51" t="str">
        <f>IFERROR(VLOOKUP(Book1345234[[#This Row],[Operations and Maintenance Ranking]],'Data for Pull-down'!$U$4:$V$9,2,FALSE),"")</f>
        <v/>
      </c>
      <c r="BN333" s="100"/>
      <c r="BO333" s="48"/>
      <c r="BP333" s="51" t="str">
        <f>IFERROR(VLOOKUP(Book1345234[[#This Row],[Administrative, Regulatory and Other Obstacle Ranking]],'Data for Pull-down'!$W$4:$X$9,2,FALSE),"")</f>
        <v/>
      </c>
      <c r="BQ333" s="100"/>
      <c r="BR333" s="48"/>
      <c r="BS333" s="51" t="str">
        <f>IFERROR(VLOOKUP(Book1345234[[#This Row],[Environmental Benefit Ranking]],'Data for Pull-down'!$Y$4:$Z$9,2,FALSE),"")</f>
        <v/>
      </c>
      <c r="BT333" s="100"/>
      <c r="BU333" s="52"/>
      <c r="BV333" s="51" t="str">
        <f>IFERROR(VLOOKUP(Book1345234[[#This Row],[Environmental Impact Ranking]],'Data for Pull-down'!$AA$4:$AB$9,2,FALSE),"")</f>
        <v/>
      </c>
      <c r="BW333" s="117"/>
      <c r="BX333" s="123"/>
      <c r="BY333" s="48"/>
      <c r="BZ333" s="51" t="str">
        <f>IFERROR(VLOOKUP(Book1345234[[#This Row],[Mobility Ranking]],'Data for Pull-down'!$AC$4:$AD$9,2,FALSE),"")</f>
        <v/>
      </c>
      <c r="CA333" s="117"/>
      <c r="CB333" s="48"/>
      <c r="CC333" s="51" t="str">
        <f>IFERROR(VLOOKUP(Book1345234[[#This Row],[Regional Ranking]],'Data for Pull-down'!$AE$4:$AF$9,2,FALSE),"")</f>
        <v/>
      </c>
    </row>
    <row r="334" spans="1:81">
      <c r="A334" s="164"/>
      <c r="B334" s="142"/>
      <c r="C334" s="143">
        <f>Book1345234[[#This Row],[FMP]]*2</f>
        <v>0</v>
      </c>
      <c r="D334" s="43"/>
      <c r="E334" s="43"/>
      <c r="F334" s="52"/>
      <c r="G334" s="48"/>
      <c r="H334" s="48"/>
      <c r="I334" s="48"/>
      <c r="J334" s="48"/>
      <c r="K334" s="45" t="str">
        <f>IFERROR(Book1345234[[#This Row],[Project Cost]]/Book1345234[[#This Row],['# of Structures Removed from 1% Annual Chance FP]],"")</f>
        <v/>
      </c>
      <c r="L334" s="48"/>
      <c r="M334" s="48"/>
      <c r="N334" s="45"/>
      <c r="O334" s="156"/>
      <c r="P334" s="125"/>
      <c r="Q334" s="52"/>
      <c r="R334" s="48"/>
      <c r="S334" s="51" t="str">
        <f>IFERROR(VLOOKUP(Book1345234[[#This Row],[ Severity Ranking: Pre-Project Average Depth of Flooding (100-year)]],'Data for Pull-down'!$A$4:$B$9,2,FALSE),"")</f>
        <v/>
      </c>
      <c r="T334" s="100"/>
      <c r="U334" s="52"/>
      <c r="V334" s="52"/>
      <c r="W334" s="52"/>
      <c r="X334" s="48"/>
      <c r="Y334" s="51" t="str">
        <f>IFERROR(VLOOKUP(Book1345234[[#This Row],[Severity Ranking: Community Need (% Population)]],'Data for Pull-down'!$C$4:$D$9,2,FALSE),"")</f>
        <v/>
      </c>
      <c r="Z334" s="99"/>
      <c r="AA334" s="45"/>
      <c r="AB334" s="48"/>
      <c r="AC334" s="51" t="str">
        <f>IFERROR(VLOOKUP(Book1345234[[#This Row],[Flood Risk Reduction ]],'Data for Pull-down'!$E$4:$F$9,2,FALSE),"")</f>
        <v/>
      </c>
      <c r="AD334" s="99"/>
      <c r="AE334" s="118"/>
      <c r="AF334" s="52"/>
      <c r="AG334" s="52"/>
      <c r="AH334" s="48"/>
      <c r="AI334" s="51" t="str">
        <f>IFERROR(VLOOKUP(Book1345234[[#This Row],[Flood Damage Reduction]],'Data for Pull-down'!$G$4:$H$9,2,FALSE),"")</f>
        <v/>
      </c>
      <c r="AJ334" s="145"/>
      <c r="AK334" s="123"/>
      <c r="AL334" s="52"/>
      <c r="AM334" s="51" t="str">
        <f>IFERROR(VLOOKUP(Book1345234[[#This Row],[ Reduction in Critical Facilities Flood Risk]],'Data for Pull-down'!$I$5:$J$9,2,FALSE),"")</f>
        <v/>
      </c>
      <c r="AN334" s="100">
        <f>'Life and Safety Tabular Data'!L332</f>
        <v>0</v>
      </c>
      <c r="AO334" s="146"/>
      <c r="AP334" s="48"/>
      <c r="AQ334" s="51" t="str">
        <f>IFERROR(VLOOKUP(Book1345234[[#This Row],[Life and Safety Ranking (Injury/Loss of Life)]],'Data for Pull-down'!$K$4:$L$9,2,FALSE),"")</f>
        <v/>
      </c>
      <c r="AR334" s="100"/>
      <c r="AS334" s="146"/>
      <c r="AT334" s="146"/>
      <c r="AU334" s="146"/>
      <c r="AV334" s="48"/>
      <c r="AW334" s="51" t="str">
        <f>IFERROR(VLOOKUP(Book1345234[[#This Row],[Water Supply Yield Ranking]],'Data for Pull-down'!$M$4:$N$9,2,FALSE),"")</f>
        <v/>
      </c>
      <c r="AX334" s="100"/>
      <c r="AY334" s="52"/>
      <c r="AZ334" s="48"/>
      <c r="BA334" s="51" t="str">
        <f>IFERROR(VLOOKUP(Book1345234[[#This Row],[Social Vulnerability Ranking]],'Data for Pull-down'!$O$4:$P$9,2,FALSE),"")</f>
        <v/>
      </c>
      <c r="BB334" s="100"/>
      <c r="BC334" s="146"/>
      <c r="BD334" s="48"/>
      <c r="BE334" s="51" t="str">
        <f>IFERROR(VLOOKUP(Book1345234[[#This Row],[Nature-Based Solutions Ranking]],'Data for Pull-down'!$Q$4:$R$9,2,FALSE),"")</f>
        <v/>
      </c>
      <c r="BF334" s="100"/>
      <c r="BG334" s="52"/>
      <c r="BH334" s="48"/>
      <c r="BI334" s="51" t="str">
        <f>IFERROR(VLOOKUP(Book1345234[[#This Row],[Multiple Benefit Ranking]],'Data for Pull-down'!$S$4:$T$9,2,FALSE),"")</f>
        <v/>
      </c>
      <c r="BJ334" s="125"/>
      <c r="BK334" s="146"/>
      <c r="BL334" s="48"/>
      <c r="BM334" s="51" t="str">
        <f>IFERROR(VLOOKUP(Book1345234[[#This Row],[Operations and Maintenance Ranking]],'Data for Pull-down'!$U$4:$V$9,2,FALSE),"")</f>
        <v/>
      </c>
      <c r="BN334" s="100"/>
      <c r="BO334" s="48"/>
      <c r="BP334" s="51" t="str">
        <f>IFERROR(VLOOKUP(Book1345234[[#This Row],[Administrative, Regulatory and Other Obstacle Ranking]],'Data for Pull-down'!$W$4:$X$9,2,FALSE),"")</f>
        <v/>
      </c>
      <c r="BQ334" s="100"/>
      <c r="BR334" s="48"/>
      <c r="BS334" s="51" t="str">
        <f>IFERROR(VLOOKUP(Book1345234[[#This Row],[Environmental Benefit Ranking]],'Data for Pull-down'!$Y$4:$Z$9,2,FALSE),"")</f>
        <v/>
      </c>
      <c r="BT334" s="100"/>
      <c r="BU334" s="52"/>
      <c r="BV334" s="51" t="str">
        <f>IFERROR(VLOOKUP(Book1345234[[#This Row],[Environmental Impact Ranking]],'Data for Pull-down'!$AA$4:$AB$9,2,FALSE),"")</f>
        <v/>
      </c>
      <c r="BW334" s="117"/>
      <c r="BX334" s="123"/>
      <c r="BY334" s="48"/>
      <c r="BZ334" s="51" t="str">
        <f>IFERROR(VLOOKUP(Book1345234[[#This Row],[Mobility Ranking]],'Data for Pull-down'!$AC$4:$AD$9,2,FALSE),"")</f>
        <v/>
      </c>
      <c r="CA334" s="117"/>
      <c r="CB334" s="48"/>
      <c r="CC334" s="51" t="str">
        <f>IFERROR(VLOOKUP(Book1345234[[#This Row],[Regional Ranking]],'Data for Pull-down'!$AE$4:$AF$9,2,FALSE),"")</f>
        <v/>
      </c>
    </row>
    <row r="335" spans="1:81">
      <c r="A335" s="164"/>
      <c r="B335" s="142"/>
      <c r="C335" s="143">
        <f>Book1345234[[#This Row],[FMP]]*2</f>
        <v>0</v>
      </c>
      <c r="D335" s="43"/>
      <c r="E335" s="43"/>
      <c r="F335" s="52"/>
      <c r="G335" s="48"/>
      <c r="H335" s="48"/>
      <c r="I335" s="48"/>
      <c r="J335" s="48"/>
      <c r="K335" s="45" t="str">
        <f>IFERROR(Book1345234[[#This Row],[Project Cost]]/Book1345234[[#This Row],['# of Structures Removed from 1% Annual Chance FP]],"")</f>
        <v/>
      </c>
      <c r="L335" s="48"/>
      <c r="M335" s="48"/>
      <c r="N335" s="45"/>
      <c r="O335" s="156"/>
      <c r="P335" s="125"/>
      <c r="Q335" s="52"/>
      <c r="R335" s="48"/>
      <c r="S335" s="51" t="str">
        <f>IFERROR(VLOOKUP(Book1345234[[#This Row],[ Severity Ranking: Pre-Project Average Depth of Flooding (100-year)]],'Data for Pull-down'!$A$4:$B$9,2,FALSE),"")</f>
        <v/>
      </c>
      <c r="T335" s="100"/>
      <c r="U335" s="52"/>
      <c r="V335" s="52"/>
      <c r="W335" s="52"/>
      <c r="X335" s="48"/>
      <c r="Y335" s="51" t="str">
        <f>IFERROR(VLOOKUP(Book1345234[[#This Row],[Severity Ranking: Community Need (% Population)]],'Data for Pull-down'!$C$4:$D$9,2,FALSE),"")</f>
        <v/>
      </c>
      <c r="Z335" s="99"/>
      <c r="AA335" s="45"/>
      <c r="AB335" s="48"/>
      <c r="AC335" s="51" t="str">
        <f>IFERROR(VLOOKUP(Book1345234[[#This Row],[Flood Risk Reduction ]],'Data for Pull-down'!$E$4:$F$9,2,FALSE),"")</f>
        <v/>
      </c>
      <c r="AD335" s="99"/>
      <c r="AE335" s="118"/>
      <c r="AF335" s="52"/>
      <c r="AG335" s="52"/>
      <c r="AH335" s="48"/>
      <c r="AI335" s="51" t="str">
        <f>IFERROR(VLOOKUP(Book1345234[[#This Row],[Flood Damage Reduction]],'Data for Pull-down'!$G$4:$H$9,2,FALSE),"")</f>
        <v/>
      </c>
      <c r="AJ335" s="145"/>
      <c r="AK335" s="123"/>
      <c r="AL335" s="52"/>
      <c r="AM335" s="51" t="str">
        <f>IFERROR(VLOOKUP(Book1345234[[#This Row],[ Reduction in Critical Facilities Flood Risk]],'Data for Pull-down'!$I$5:$J$9,2,FALSE),"")</f>
        <v/>
      </c>
      <c r="AN335" s="100">
        <f>'Life and Safety Tabular Data'!L333</f>
        <v>0</v>
      </c>
      <c r="AO335" s="146"/>
      <c r="AP335" s="48"/>
      <c r="AQ335" s="51" t="str">
        <f>IFERROR(VLOOKUP(Book1345234[[#This Row],[Life and Safety Ranking (Injury/Loss of Life)]],'Data for Pull-down'!$K$4:$L$9,2,FALSE),"")</f>
        <v/>
      </c>
      <c r="AR335" s="100"/>
      <c r="AS335" s="146"/>
      <c r="AT335" s="146"/>
      <c r="AU335" s="146"/>
      <c r="AV335" s="48"/>
      <c r="AW335" s="51" t="str">
        <f>IFERROR(VLOOKUP(Book1345234[[#This Row],[Water Supply Yield Ranking]],'Data for Pull-down'!$M$4:$N$9,2,FALSE),"")</f>
        <v/>
      </c>
      <c r="AX335" s="100"/>
      <c r="AY335" s="52"/>
      <c r="AZ335" s="48"/>
      <c r="BA335" s="51" t="str">
        <f>IFERROR(VLOOKUP(Book1345234[[#This Row],[Social Vulnerability Ranking]],'Data for Pull-down'!$O$4:$P$9,2,FALSE),"")</f>
        <v/>
      </c>
      <c r="BB335" s="100"/>
      <c r="BC335" s="146"/>
      <c r="BD335" s="48"/>
      <c r="BE335" s="51" t="str">
        <f>IFERROR(VLOOKUP(Book1345234[[#This Row],[Nature-Based Solutions Ranking]],'Data for Pull-down'!$Q$4:$R$9,2,FALSE),"")</f>
        <v/>
      </c>
      <c r="BF335" s="100"/>
      <c r="BG335" s="52"/>
      <c r="BH335" s="48"/>
      <c r="BI335" s="51" t="str">
        <f>IFERROR(VLOOKUP(Book1345234[[#This Row],[Multiple Benefit Ranking]],'Data for Pull-down'!$S$4:$T$9,2,FALSE),"")</f>
        <v/>
      </c>
      <c r="BJ335" s="125"/>
      <c r="BK335" s="146"/>
      <c r="BL335" s="48"/>
      <c r="BM335" s="51" t="str">
        <f>IFERROR(VLOOKUP(Book1345234[[#This Row],[Operations and Maintenance Ranking]],'Data for Pull-down'!$U$4:$V$9,2,FALSE),"")</f>
        <v/>
      </c>
      <c r="BN335" s="100"/>
      <c r="BO335" s="48"/>
      <c r="BP335" s="51" t="str">
        <f>IFERROR(VLOOKUP(Book1345234[[#This Row],[Administrative, Regulatory and Other Obstacle Ranking]],'Data for Pull-down'!$W$4:$X$9,2,FALSE),"")</f>
        <v/>
      </c>
      <c r="BQ335" s="100"/>
      <c r="BR335" s="48"/>
      <c r="BS335" s="51" t="str">
        <f>IFERROR(VLOOKUP(Book1345234[[#This Row],[Environmental Benefit Ranking]],'Data for Pull-down'!$Y$4:$Z$9,2,FALSE),"")</f>
        <v/>
      </c>
      <c r="BT335" s="100"/>
      <c r="BU335" s="52"/>
      <c r="BV335" s="51" t="str">
        <f>IFERROR(VLOOKUP(Book1345234[[#This Row],[Environmental Impact Ranking]],'Data for Pull-down'!$AA$4:$AB$9,2,FALSE),"")</f>
        <v/>
      </c>
      <c r="BW335" s="117"/>
      <c r="BX335" s="123"/>
      <c r="BY335" s="48"/>
      <c r="BZ335" s="51" t="str">
        <f>IFERROR(VLOOKUP(Book1345234[[#This Row],[Mobility Ranking]],'Data for Pull-down'!$AC$4:$AD$9,2,FALSE),"")</f>
        <v/>
      </c>
      <c r="CA335" s="117"/>
      <c r="CB335" s="48"/>
      <c r="CC335" s="51" t="str">
        <f>IFERROR(VLOOKUP(Book1345234[[#This Row],[Regional Ranking]],'Data for Pull-down'!$AE$4:$AF$9,2,FALSE),"")</f>
        <v/>
      </c>
    </row>
    <row r="336" spans="1:81">
      <c r="A336" s="164"/>
      <c r="B336" s="142"/>
      <c r="C336" s="143">
        <f>Book1345234[[#This Row],[FMP]]*2</f>
        <v>0</v>
      </c>
      <c r="D336" s="43"/>
      <c r="E336" s="43"/>
      <c r="F336" s="52"/>
      <c r="G336" s="48"/>
      <c r="H336" s="48"/>
      <c r="I336" s="48"/>
      <c r="J336" s="48"/>
      <c r="K336" s="45" t="str">
        <f>IFERROR(Book1345234[[#This Row],[Project Cost]]/Book1345234[[#This Row],['# of Structures Removed from 1% Annual Chance FP]],"")</f>
        <v/>
      </c>
      <c r="L336" s="48"/>
      <c r="M336" s="48"/>
      <c r="N336" s="45"/>
      <c r="O336" s="156"/>
      <c r="P336" s="125"/>
      <c r="Q336" s="52"/>
      <c r="R336" s="48"/>
      <c r="S336" s="51" t="str">
        <f>IFERROR(VLOOKUP(Book1345234[[#This Row],[ Severity Ranking: Pre-Project Average Depth of Flooding (100-year)]],'Data for Pull-down'!$A$4:$B$9,2,FALSE),"")</f>
        <v/>
      </c>
      <c r="T336" s="100"/>
      <c r="U336" s="52"/>
      <c r="V336" s="52"/>
      <c r="W336" s="52"/>
      <c r="X336" s="48"/>
      <c r="Y336" s="51" t="str">
        <f>IFERROR(VLOOKUP(Book1345234[[#This Row],[Severity Ranking: Community Need (% Population)]],'Data for Pull-down'!$C$4:$D$9,2,FALSE),"")</f>
        <v/>
      </c>
      <c r="Z336" s="99"/>
      <c r="AA336" s="45"/>
      <c r="AB336" s="48"/>
      <c r="AC336" s="51" t="str">
        <f>IFERROR(VLOOKUP(Book1345234[[#This Row],[Flood Risk Reduction ]],'Data for Pull-down'!$E$4:$F$9,2,FALSE),"")</f>
        <v/>
      </c>
      <c r="AD336" s="99"/>
      <c r="AE336" s="118"/>
      <c r="AF336" s="52"/>
      <c r="AG336" s="52"/>
      <c r="AH336" s="48"/>
      <c r="AI336" s="51" t="str">
        <f>IFERROR(VLOOKUP(Book1345234[[#This Row],[Flood Damage Reduction]],'Data for Pull-down'!$G$4:$H$9,2,FALSE),"")</f>
        <v/>
      </c>
      <c r="AJ336" s="145"/>
      <c r="AK336" s="123"/>
      <c r="AL336" s="52"/>
      <c r="AM336" s="51" t="str">
        <f>IFERROR(VLOOKUP(Book1345234[[#This Row],[ Reduction in Critical Facilities Flood Risk]],'Data for Pull-down'!$I$5:$J$9,2,FALSE),"")</f>
        <v/>
      </c>
      <c r="AN336" s="100">
        <f>'Life and Safety Tabular Data'!L334</f>
        <v>0</v>
      </c>
      <c r="AO336" s="146"/>
      <c r="AP336" s="48"/>
      <c r="AQ336" s="51" t="str">
        <f>IFERROR(VLOOKUP(Book1345234[[#This Row],[Life and Safety Ranking (Injury/Loss of Life)]],'Data for Pull-down'!$K$4:$L$9,2,FALSE),"")</f>
        <v/>
      </c>
      <c r="AR336" s="100"/>
      <c r="AS336" s="146"/>
      <c r="AT336" s="146"/>
      <c r="AU336" s="146"/>
      <c r="AV336" s="48"/>
      <c r="AW336" s="51" t="str">
        <f>IFERROR(VLOOKUP(Book1345234[[#This Row],[Water Supply Yield Ranking]],'Data for Pull-down'!$M$4:$N$9,2,FALSE),"")</f>
        <v/>
      </c>
      <c r="AX336" s="100"/>
      <c r="AY336" s="52"/>
      <c r="AZ336" s="48"/>
      <c r="BA336" s="51" t="str">
        <f>IFERROR(VLOOKUP(Book1345234[[#This Row],[Social Vulnerability Ranking]],'Data for Pull-down'!$O$4:$P$9,2,FALSE),"")</f>
        <v/>
      </c>
      <c r="BB336" s="100"/>
      <c r="BC336" s="146"/>
      <c r="BD336" s="48"/>
      <c r="BE336" s="51" t="str">
        <f>IFERROR(VLOOKUP(Book1345234[[#This Row],[Nature-Based Solutions Ranking]],'Data for Pull-down'!$Q$4:$R$9,2,FALSE),"")</f>
        <v/>
      </c>
      <c r="BF336" s="100"/>
      <c r="BG336" s="52"/>
      <c r="BH336" s="48"/>
      <c r="BI336" s="51" t="str">
        <f>IFERROR(VLOOKUP(Book1345234[[#This Row],[Multiple Benefit Ranking]],'Data for Pull-down'!$S$4:$T$9,2,FALSE),"")</f>
        <v/>
      </c>
      <c r="BJ336" s="125"/>
      <c r="BK336" s="146"/>
      <c r="BL336" s="48"/>
      <c r="BM336" s="51" t="str">
        <f>IFERROR(VLOOKUP(Book1345234[[#This Row],[Operations and Maintenance Ranking]],'Data for Pull-down'!$U$4:$V$9,2,FALSE),"")</f>
        <v/>
      </c>
      <c r="BN336" s="100"/>
      <c r="BO336" s="48"/>
      <c r="BP336" s="51" t="str">
        <f>IFERROR(VLOOKUP(Book1345234[[#This Row],[Administrative, Regulatory and Other Obstacle Ranking]],'Data for Pull-down'!$W$4:$X$9,2,FALSE),"")</f>
        <v/>
      </c>
      <c r="BQ336" s="100"/>
      <c r="BR336" s="48"/>
      <c r="BS336" s="51" t="str">
        <f>IFERROR(VLOOKUP(Book1345234[[#This Row],[Environmental Benefit Ranking]],'Data for Pull-down'!$Y$4:$Z$9,2,FALSE),"")</f>
        <v/>
      </c>
      <c r="BT336" s="100"/>
      <c r="BU336" s="52"/>
      <c r="BV336" s="51" t="str">
        <f>IFERROR(VLOOKUP(Book1345234[[#This Row],[Environmental Impact Ranking]],'Data for Pull-down'!$AA$4:$AB$9,2,FALSE),"")</f>
        <v/>
      </c>
      <c r="BW336" s="117"/>
      <c r="BX336" s="123"/>
      <c r="BY336" s="48"/>
      <c r="BZ336" s="51" t="str">
        <f>IFERROR(VLOOKUP(Book1345234[[#This Row],[Mobility Ranking]],'Data for Pull-down'!$AC$4:$AD$9,2,FALSE),"")</f>
        <v/>
      </c>
      <c r="CA336" s="117"/>
      <c r="CB336" s="48"/>
      <c r="CC336" s="51" t="str">
        <f>IFERROR(VLOOKUP(Book1345234[[#This Row],[Regional Ranking]],'Data for Pull-down'!$AE$4:$AF$9,2,FALSE),"")</f>
        <v/>
      </c>
    </row>
    <row r="337" spans="1:81">
      <c r="A337" s="164"/>
      <c r="B337" s="142"/>
      <c r="C337" s="143">
        <f>Book1345234[[#This Row],[FMP]]*2</f>
        <v>0</v>
      </c>
      <c r="D337" s="43"/>
      <c r="E337" s="43"/>
      <c r="F337" s="52"/>
      <c r="G337" s="48"/>
      <c r="H337" s="48"/>
      <c r="I337" s="48"/>
      <c r="J337" s="48"/>
      <c r="K337" s="45" t="str">
        <f>IFERROR(Book1345234[[#This Row],[Project Cost]]/Book1345234[[#This Row],['# of Structures Removed from 1% Annual Chance FP]],"")</f>
        <v/>
      </c>
      <c r="L337" s="48"/>
      <c r="M337" s="48"/>
      <c r="N337" s="45"/>
      <c r="O337" s="156"/>
      <c r="P337" s="125"/>
      <c r="Q337" s="52"/>
      <c r="R337" s="48"/>
      <c r="S337" s="51" t="str">
        <f>IFERROR(VLOOKUP(Book1345234[[#This Row],[ Severity Ranking: Pre-Project Average Depth of Flooding (100-year)]],'Data for Pull-down'!$A$4:$B$9,2,FALSE),"")</f>
        <v/>
      </c>
      <c r="T337" s="100"/>
      <c r="U337" s="52"/>
      <c r="V337" s="52"/>
      <c r="W337" s="52"/>
      <c r="X337" s="48"/>
      <c r="Y337" s="51" t="str">
        <f>IFERROR(VLOOKUP(Book1345234[[#This Row],[Severity Ranking: Community Need (% Population)]],'Data for Pull-down'!$C$4:$D$9,2,FALSE),"")</f>
        <v/>
      </c>
      <c r="Z337" s="99"/>
      <c r="AA337" s="45"/>
      <c r="AB337" s="48"/>
      <c r="AC337" s="51" t="str">
        <f>IFERROR(VLOOKUP(Book1345234[[#This Row],[Flood Risk Reduction ]],'Data for Pull-down'!$E$4:$F$9,2,FALSE),"")</f>
        <v/>
      </c>
      <c r="AD337" s="99"/>
      <c r="AE337" s="118"/>
      <c r="AF337" s="52"/>
      <c r="AG337" s="52"/>
      <c r="AH337" s="48"/>
      <c r="AI337" s="51" t="str">
        <f>IFERROR(VLOOKUP(Book1345234[[#This Row],[Flood Damage Reduction]],'Data for Pull-down'!$G$4:$H$9,2,FALSE),"")</f>
        <v/>
      </c>
      <c r="AJ337" s="145"/>
      <c r="AK337" s="123"/>
      <c r="AL337" s="52"/>
      <c r="AM337" s="51" t="str">
        <f>IFERROR(VLOOKUP(Book1345234[[#This Row],[ Reduction in Critical Facilities Flood Risk]],'Data for Pull-down'!$I$5:$J$9,2,FALSE),"")</f>
        <v/>
      </c>
      <c r="AN337" s="100">
        <f>'Life and Safety Tabular Data'!L335</f>
        <v>0</v>
      </c>
      <c r="AO337" s="146"/>
      <c r="AP337" s="48"/>
      <c r="AQ337" s="51" t="str">
        <f>IFERROR(VLOOKUP(Book1345234[[#This Row],[Life and Safety Ranking (Injury/Loss of Life)]],'Data for Pull-down'!$K$4:$L$9,2,FALSE),"")</f>
        <v/>
      </c>
      <c r="AR337" s="100"/>
      <c r="AS337" s="146"/>
      <c r="AT337" s="146"/>
      <c r="AU337" s="146"/>
      <c r="AV337" s="48"/>
      <c r="AW337" s="51" t="str">
        <f>IFERROR(VLOOKUP(Book1345234[[#This Row],[Water Supply Yield Ranking]],'Data for Pull-down'!$M$4:$N$9,2,FALSE),"")</f>
        <v/>
      </c>
      <c r="AX337" s="100"/>
      <c r="AY337" s="52"/>
      <c r="AZ337" s="48"/>
      <c r="BA337" s="51" t="str">
        <f>IFERROR(VLOOKUP(Book1345234[[#This Row],[Social Vulnerability Ranking]],'Data for Pull-down'!$O$4:$P$9,2,FALSE),"")</f>
        <v/>
      </c>
      <c r="BB337" s="100"/>
      <c r="BC337" s="146"/>
      <c r="BD337" s="48"/>
      <c r="BE337" s="51" t="str">
        <f>IFERROR(VLOOKUP(Book1345234[[#This Row],[Nature-Based Solutions Ranking]],'Data for Pull-down'!$Q$4:$R$9,2,FALSE),"")</f>
        <v/>
      </c>
      <c r="BF337" s="100"/>
      <c r="BG337" s="52"/>
      <c r="BH337" s="48"/>
      <c r="BI337" s="51" t="str">
        <f>IFERROR(VLOOKUP(Book1345234[[#This Row],[Multiple Benefit Ranking]],'Data for Pull-down'!$S$4:$T$9,2,FALSE),"")</f>
        <v/>
      </c>
      <c r="BJ337" s="125"/>
      <c r="BK337" s="146"/>
      <c r="BL337" s="48"/>
      <c r="BM337" s="51" t="str">
        <f>IFERROR(VLOOKUP(Book1345234[[#This Row],[Operations and Maintenance Ranking]],'Data for Pull-down'!$U$4:$V$9,2,FALSE),"")</f>
        <v/>
      </c>
      <c r="BN337" s="100"/>
      <c r="BO337" s="48"/>
      <c r="BP337" s="51" t="str">
        <f>IFERROR(VLOOKUP(Book1345234[[#This Row],[Administrative, Regulatory and Other Obstacle Ranking]],'Data for Pull-down'!$W$4:$X$9,2,FALSE),"")</f>
        <v/>
      </c>
      <c r="BQ337" s="100"/>
      <c r="BR337" s="48"/>
      <c r="BS337" s="51" t="str">
        <f>IFERROR(VLOOKUP(Book1345234[[#This Row],[Environmental Benefit Ranking]],'Data for Pull-down'!$Y$4:$Z$9,2,FALSE),"")</f>
        <v/>
      </c>
      <c r="BT337" s="100"/>
      <c r="BU337" s="52"/>
      <c r="BV337" s="51" t="str">
        <f>IFERROR(VLOOKUP(Book1345234[[#This Row],[Environmental Impact Ranking]],'Data for Pull-down'!$AA$4:$AB$9,2,FALSE),"")</f>
        <v/>
      </c>
      <c r="BW337" s="117"/>
      <c r="BX337" s="123"/>
      <c r="BY337" s="48"/>
      <c r="BZ337" s="51" t="str">
        <f>IFERROR(VLOOKUP(Book1345234[[#This Row],[Mobility Ranking]],'Data for Pull-down'!$AC$4:$AD$9,2,FALSE),"")</f>
        <v/>
      </c>
      <c r="CA337" s="117"/>
      <c r="CB337" s="48"/>
      <c r="CC337" s="51" t="str">
        <f>IFERROR(VLOOKUP(Book1345234[[#This Row],[Regional Ranking]],'Data for Pull-down'!$AE$4:$AF$9,2,FALSE),"")</f>
        <v/>
      </c>
    </row>
    <row r="338" spans="1:81">
      <c r="A338" s="164"/>
      <c r="B338" s="142"/>
      <c r="C338" s="143">
        <f>Book1345234[[#This Row],[FMP]]*2</f>
        <v>0</v>
      </c>
      <c r="D338" s="43"/>
      <c r="E338" s="43"/>
      <c r="F338" s="52"/>
      <c r="G338" s="48"/>
      <c r="H338" s="48"/>
      <c r="I338" s="48"/>
      <c r="J338" s="48"/>
      <c r="K338" s="45" t="str">
        <f>IFERROR(Book1345234[[#This Row],[Project Cost]]/Book1345234[[#This Row],['# of Structures Removed from 1% Annual Chance FP]],"")</f>
        <v/>
      </c>
      <c r="L338" s="48"/>
      <c r="M338" s="48"/>
      <c r="N338" s="45"/>
      <c r="O338" s="156"/>
      <c r="P338" s="125"/>
      <c r="Q338" s="52"/>
      <c r="R338" s="48"/>
      <c r="S338" s="51" t="str">
        <f>IFERROR(VLOOKUP(Book1345234[[#This Row],[ Severity Ranking: Pre-Project Average Depth of Flooding (100-year)]],'Data for Pull-down'!$A$4:$B$9,2,FALSE),"")</f>
        <v/>
      </c>
      <c r="T338" s="100"/>
      <c r="U338" s="52"/>
      <c r="V338" s="52"/>
      <c r="W338" s="52"/>
      <c r="X338" s="48"/>
      <c r="Y338" s="51" t="str">
        <f>IFERROR(VLOOKUP(Book1345234[[#This Row],[Severity Ranking: Community Need (% Population)]],'Data for Pull-down'!$C$4:$D$9,2,FALSE),"")</f>
        <v/>
      </c>
      <c r="Z338" s="99"/>
      <c r="AA338" s="45"/>
      <c r="AB338" s="48"/>
      <c r="AC338" s="51" t="str">
        <f>IFERROR(VLOOKUP(Book1345234[[#This Row],[Flood Risk Reduction ]],'Data for Pull-down'!$E$4:$F$9,2,FALSE),"")</f>
        <v/>
      </c>
      <c r="AD338" s="99"/>
      <c r="AE338" s="118"/>
      <c r="AF338" s="52"/>
      <c r="AG338" s="52"/>
      <c r="AH338" s="48"/>
      <c r="AI338" s="51" t="str">
        <f>IFERROR(VLOOKUP(Book1345234[[#This Row],[Flood Damage Reduction]],'Data for Pull-down'!$G$4:$H$9,2,FALSE),"")</f>
        <v/>
      </c>
      <c r="AJ338" s="145"/>
      <c r="AK338" s="123"/>
      <c r="AL338" s="52"/>
      <c r="AM338" s="51" t="str">
        <f>IFERROR(VLOOKUP(Book1345234[[#This Row],[ Reduction in Critical Facilities Flood Risk]],'Data for Pull-down'!$I$5:$J$9,2,FALSE),"")</f>
        <v/>
      </c>
      <c r="AN338" s="100">
        <f>'Life and Safety Tabular Data'!L336</f>
        <v>0</v>
      </c>
      <c r="AO338" s="146"/>
      <c r="AP338" s="48"/>
      <c r="AQ338" s="51" t="str">
        <f>IFERROR(VLOOKUP(Book1345234[[#This Row],[Life and Safety Ranking (Injury/Loss of Life)]],'Data for Pull-down'!$K$4:$L$9,2,FALSE),"")</f>
        <v/>
      </c>
      <c r="AR338" s="100"/>
      <c r="AS338" s="146"/>
      <c r="AT338" s="146"/>
      <c r="AU338" s="146"/>
      <c r="AV338" s="48"/>
      <c r="AW338" s="51" t="str">
        <f>IFERROR(VLOOKUP(Book1345234[[#This Row],[Water Supply Yield Ranking]],'Data for Pull-down'!$M$4:$N$9,2,FALSE),"")</f>
        <v/>
      </c>
      <c r="AX338" s="100"/>
      <c r="AY338" s="52"/>
      <c r="AZ338" s="48"/>
      <c r="BA338" s="51" t="str">
        <f>IFERROR(VLOOKUP(Book1345234[[#This Row],[Social Vulnerability Ranking]],'Data for Pull-down'!$O$4:$P$9,2,FALSE),"")</f>
        <v/>
      </c>
      <c r="BB338" s="100"/>
      <c r="BC338" s="146"/>
      <c r="BD338" s="48"/>
      <c r="BE338" s="51" t="str">
        <f>IFERROR(VLOOKUP(Book1345234[[#This Row],[Nature-Based Solutions Ranking]],'Data for Pull-down'!$Q$4:$R$9,2,FALSE),"")</f>
        <v/>
      </c>
      <c r="BF338" s="100"/>
      <c r="BG338" s="52"/>
      <c r="BH338" s="48"/>
      <c r="BI338" s="51" t="str">
        <f>IFERROR(VLOOKUP(Book1345234[[#This Row],[Multiple Benefit Ranking]],'Data for Pull-down'!$S$4:$T$9,2,FALSE),"")</f>
        <v/>
      </c>
      <c r="BJ338" s="125"/>
      <c r="BK338" s="146"/>
      <c r="BL338" s="48"/>
      <c r="BM338" s="51" t="str">
        <f>IFERROR(VLOOKUP(Book1345234[[#This Row],[Operations and Maintenance Ranking]],'Data for Pull-down'!$U$4:$V$9,2,FALSE),"")</f>
        <v/>
      </c>
      <c r="BN338" s="100"/>
      <c r="BO338" s="48"/>
      <c r="BP338" s="51" t="str">
        <f>IFERROR(VLOOKUP(Book1345234[[#This Row],[Administrative, Regulatory and Other Obstacle Ranking]],'Data for Pull-down'!$W$4:$X$9,2,FALSE),"")</f>
        <v/>
      </c>
      <c r="BQ338" s="100"/>
      <c r="BR338" s="48"/>
      <c r="BS338" s="51" t="str">
        <f>IFERROR(VLOOKUP(Book1345234[[#This Row],[Environmental Benefit Ranking]],'Data for Pull-down'!$Y$4:$Z$9,2,FALSE),"")</f>
        <v/>
      </c>
      <c r="BT338" s="100"/>
      <c r="BU338" s="52"/>
      <c r="BV338" s="51" t="str">
        <f>IFERROR(VLOOKUP(Book1345234[[#This Row],[Environmental Impact Ranking]],'Data for Pull-down'!$AA$4:$AB$9,2,FALSE),"")</f>
        <v/>
      </c>
      <c r="BW338" s="117"/>
      <c r="BX338" s="123"/>
      <c r="BY338" s="48"/>
      <c r="BZ338" s="51" t="str">
        <f>IFERROR(VLOOKUP(Book1345234[[#This Row],[Mobility Ranking]],'Data for Pull-down'!$AC$4:$AD$9,2,FALSE),"")</f>
        <v/>
      </c>
      <c r="CA338" s="117"/>
      <c r="CB338" s="48"/>
      <c r="CC338" s="51" t="str">
        <f>IFERROR(VLOOKUP(Book1345234[[#This Row],[Regional Ranking]],'Data for Pull-down'!$AE$4:$AF$9,2,FALSE),"")</f>
        <v/>
      </c>
    </row>
    <row r="339" spans="1:81">
      <c r="A339" s="164"/>
      <c r="B339" s="142"/>
      <c r="C339" s="143">
        <f>Book1345234[[#This Row],[FMP]]*2</f>
        <v>0</v>
      </c>
      <c r="D339" s="43"/>
      <c r="E339" s="43"/>
      <c r="F339" s="52"/>
      <c r="G339" s="48"/>
      <c r="H339" s="48"/>
      <c r="I339" s="48"/>
      <c r="J339" s="48"/>
      <c r="K339" s="45" t="str">
        <f>IFERROR(Book1345234[[#This Row],[Project Cost]]/Book1345234[[#This Row],['# of Structures Removed from 1% Annual Chance FP]],"")</f>
        <v/>
      </c>
      <c r="L339" s="48"/>
      <c r="M339" s="48"/>
      <c r="N339" s="45"/>
      <c r="O339" s="156"/>
      <c r="P339" s="125"/>
      <c r="Q339" s="52"/>
      <c r="R339" s="48"/>
      <c r="S339" s="51" t="str">
        <f>IFERROR(VLOOKUP(Book1345234[[#This Row],[ Severity Ranking: Pre-Project Average Depth of Flooding (100-year)]],'Data for Pull-down'!$A$4:$B$9,2,FALSE),"")</f>
        <v/>
      </c>
      <c r="T339" s="100"/>
      <c r="U339" s="52"/>
      <c r="V339" s="52"/>
      <c r="W339" s="52"/>
      <c r="X339" s="48"/>
      <c r="Y339" s="51" t="str">
        <f>IFERROR(VLOOKUP(Book1345234[[#This Row],[Severity Ranking: Community Need (% Population)]],'Data for Pull-down'!$C$4:$D$9,2,FALSE),"")</f>
        <v/>
      </c>
      <c r="Z339" s="99"/>
      <c r="AA339" s="45"/>
      <c r="AB339" s="48"/>
      <c r="AC339" s="51" t="str">
        <f>IFERROR(VLOOKUP(Book1345234[[#This Row],[Flood Risk Reduction ]],'Data for Pull-down'!$E$4:$F$9,2,FALSE),"")</f>
        <v/>
      </c>
      <c r="AD339" s="99"/>
      <c r="AE339" s="118"/>
      <c r="AF339" s="52"/>
      <c r="AG339" s="52"/>
      <c r="AH339" s="48"/>
      <c r="AI339" s="51" t="str">
        <f>IFERROR(VLOOKUP(Book1345234[[#This Row],[Flood Damage Reduction]],'Data for Pull-down'!$G$4:$H$9,2,FALSE),"")</f>
        <v/>
      </c>
      <c r="AJ339" s="145"/>
      <c r="AK339" s="123"/>
      <c r="AL339" s="52"/>
      <c r="AM339" s="51" t="str">
        <f>IFERROR(VLOOKUP(Book1345234[[#This Row],[ Reduction in Critical Facilities Flood Risk]],'Data for Pull-down'!$I$5:$J$9,2,FALSE),"")</f>
        <v/>
      </c>
      <c r="AN339" s="100">
        <f>'Life and Safety Tabular Data'!L337</f>
        <v>0</v>
      </c>
      <c r="AO339" s="146"/>
      <c r="AP339" s="48"/>
      <c r="AQ339" s="51" t="str">
        <f>IFERROR(VLOOKUP(Book1345234[[#This Row],[Life and Safety Ranking (Injury/Loss of Life)]],'Data for Pull-down'!$K$4:$L$9,2,FALSE),"")</f>
        <v/>
      </c>
      <c r="AR339" s="100"/>
      <c r="AS339" s="146"/>
      <c r="AT339" s="146"/>
      <c r="AU339" s="146"/>
      <c r="AV339" s="48"/>
      <c r="AW339" s="51" t="str">
        <f>IFERROR(VLOOKUP(Book1345234[[#This Row],[Water Supply Yield Ranking]],'Data for Pull-down'!$M$4:$N$9,2,FALSE),"")</f>
        <v/>
      </c>
      <c r="AX339" s="100"/>
      <c r="AY339" s="52"/>
      <c r="AZ339" s="48"/>
      <c r="BA339" s="51" t="str">
        <f>IFERROR(VLOOKUP(Book1345234[[#This Row],[Social Vulnerability Ranking]],'Data for Pull-down'!$O$4:$P$9,2,FALSE),"")</f>
        <v/>
      </c>
      <c r="BB339" s="100"/>
      <c r="BC339" s="146"/>
      <c r="BD339" s="48"/>
      <c r="BE339" s="51" t="str">
        <f>IFERROR(VLOOKUP(Book1345234[[#This Row],[Nature-Based Solutions Ranking]],'Data for Pull-down'!$Q$4:$R$9,2,FALSE),"")</f>
        <v/>
      </c>
      <c r="BF339" s="100"/>
      <c r="BG339" s="52"/>
      <c r="BH339" s="48"/>
      <c r="BI339" s="51" t="str">
        <f>IFERROR(VLOOKUP(Book1345234[[#This Row],[Multiple Benefit Ranking]],'Data for Pull-down'!$S$4:$T$9,2,FALSE),"")</f>
        <v/>
      </c>
      <c r="BJ339" s="125"/>
      <c r="BK339" s="146"/>
      <c r="BL339" s="48"/>
      <c r="BM339" s="51" t="str">
        <f>IFERROR(VLOOKUP(Book1345234[[#This Row],[Operations and Maintenance Ranking]],'Data for Pull-down'!$U$4:$V$9,2,FALSE),"")</f>
        <v/>
      </c>
      <c r="BN339" s="100"/>
      <c r="BO339" s="48"/>
      <c r="BP339" s="51" t="str">
        <f>IFERROR(VLOOKUP(Book1345234[[#This Row],[Administrative, Regulatory and Other Obstacle Ranking]],'Data for Pull-down'!$W$4:$X$9,2,FALSE),"")</f>
        <v/>
      </c>
      <c r="BQ339" s="100"/>
      <c r="BR339" s="48"/>
      <c r="BS339" s="51" t="str">
        <f>IFERROR(VLOOKUP(Book1345234[[#This Row],[Environmental Benefit Ranking]],'Data for Pull-down'!$Y$4:$Z$9,2,FALSE),"")</f>
        <v/>
      </c>
      <c r="BT339" s="100"/>
      <c r="BU339" s="52"/>
      <c r="BV339" s="51" t="str">
        <f>IFERROR(VLOOKUP(Book1345234[[#This Row],[Environmental Impact Ranking]],'Data for Pull-down'!$AA$4:$AB$9,2,FALSE),"")</f>
        <v/>
      </c>
      <c r="BW339" s="117"/>
      <c r="BX339" s="123"/>
      <c r="BY339" s="48"/>
      <c r="BZ339" s="51" t="str">
        <f>IFERROR(VLOOKUP(Book1345234[[#This Row],[Mobility Ranking]],'Data for Pull-down'!$AC$4:$AD$9,2,FALSE),"")</f>
        <v/>
      </c>
      <c r="CA339" s="117"/>
      <c r="CB339" s="48"/>
      <c r="CC339" s="51" t="str">
        <f>IFERROR(VLOOKUP(Book1345234[[#This Row],[Regional Ranking]],'Data for Pull-down'!$AE$4:$AF$9,2,FALSE),"")</f>
        <v/>
      </c>
    </row>
    <row r="340" spans="1:81">
      <c r="A340" s="164"/>
      <c r="B340" s="142"/>
      <c r="C340" s="143">
        <f>Book1345234[[#This Row],[FMP]]*2</f>
        <v>0</v>
      </c>
      <c r="D340" s="43"/>
      <c r="E340" s="43"/>
      <c r="F340" s="52"/>
      <c r="G340" s="48"/>
      <c r="H340" s="48"/>
      <c r="I340" s="48"/>
      <c r="J340" s="48"/>
      <c r="K340" s="45" t="str">
        <f>IFERROR(Book1345234[[#This Row],[Project Cost]]/Book1345234[[#This Row],['# of Structures Removed from 1% Annual Chance FP]],"")</f>
        <v/>
      </c>
      <c r="L340" s="48"/>
      <c r="M340" s="48"/>
      <c r="N340" s="45"/>
      <c r="O340" s="156"/>
      <c r="P340" s="125"/>
      <c r="Q340" s="52"/>
      <c r="R340" s="48"/>
      <c r="S340" s="51" t="str">
        <f>IFERROR(VLOOKUP(Book1345234[[#This Row],[ Severity Ranking: Pre-Project Average Depth of Flooding (100-year)]],'Data for Pull-down'!$A$4:$B$9,2,FALSE),"")</f>
        <v/>
      </c>
      <c r="T340" s="100"/>
      <c r="U340" s="52"/>
      <c r="V340" s="52"/>
      <c r="W340" s="52"/>
      <c r="X340" s="48"/>
      <c r="Y340" s="51" t="str">
        <f>IFERROR(VLOOKUP(Book1345234[[#This Row],[Severity Ranking: Community Need (% Population)]],'Data for Pull-down'!$C$4:$D$9,2,FALSE),"")</f>
        <v/>
      </c>
      <c r="Z340" s="99"/>
      <c r="AA340" s="45"/>
      <c r="AB340" s="48"/>
      <c r="AC340" s="51" t="str">
        <f>IFERROR(VLOOKUP(Book1345234[[#This Row],[Flood Risk Reduction ]],'Data for Pull-down'!$E$4:$F$9,2,FALSE),"")</f>
        <v/>
      </c>
      <c r="AD340" s="99"/>
      <c r="AE340" s="118"/>
      <c r="AF340" s="52"/>
      <c r="AG340" s="52"/>
      <c r="AH340" s="48"/>
      <c r="AI340" s="51" t="str">
        <f>IFERROR(VLOOKUP(Book1345234[[#This Row],[Flood Damage Reduction]],'Data for Pull-down'!$G$4:$H$9,2,FALSE),"")</f>
        <v/>
      </c>
      <c r="AJ340" s="145"/>
      <c r="AK340" s="123"/>
      <c r="AL340" s="52"/>
      <c r="AM340" s="51" t="str">
        <f>IFERROR(VLOOKUP(Book1345234[[#This Row],[ Reduction in Critical Facilities Flood Risk]],'Data for Pull-down'!$I$5:$J$9,2,FALSE),"")</f>
        <v/>
      </c>
      <c r="AN340" s="100">
        <f>'Life and Safety Tabular Data'!L338</f>
        <v>0</v>
      </c>
      <c r="AO340" s="146"/>
      <c r="AP340" s="48"/>
      <c r="AQ340" s="51" t="str">
        <f>IFERROR(VLOOKUP(Book1345234[[#This Row],[Life and Safety Ranking (Injury/Loss of Life)]],'Data for Pull-down'!$K$4:$L$9,2,FALSE),"")</f>
        <v/>
      </c>
      <c r="AR340" s="100"/>
      <c r="AS340" s="146"/>
      <c r="AT340" s="146"/>
      <c r="AU340" s="146"/>
      <c r="AV340" s="48"/>
      <c r="AW340" s="51" t="str">
        <f>IFERROR(VLOOKUP(Book1345234[[#This Row],[Water Supply Yield Ranking]],'Data for Pull-down'!$M$4:$N$9,2,FALSE),"")</f>
        <v/>
      </c>
      <c r="AX340" s="100"/>
      <c r="AY340" s="52"/>
      <c r="AZ340" s="48"/>
      <c r="BA340" s="51" t="str">
        <f>IFERROR(VLOOKUP(Book1345234[[#This Row],[Social Vulnerability Ranking]],'Data for Pull-down'!$O$4:$P$9,2,FALSE),"")</f>
        <v/>
      </c>
      <c r="BB340" s="100"/>
      <c r="BC340" s="146"/>
      <c r="BD340" s="48"/>
      <c r="BE340" s="51" t="str">
        <f>IFERROR(VLOOKUP(Book1345234[[#This Row],[Nature-Based Solutions Ranking]],'Data for Pull-down'!$Q$4:$R$9,2,FALSE),"")</f>
        <v/>
      </c>
      <c r="BF340" s="100"/>
      <c r="BG340" s="52"/>
      <c r="BH340" s="48"/>
      <c r="BI340" s="51" t="str">
        <f>IFERROR(VLOOKUP(Book1345234[[#This Row],[Multiple Benefit Ranking]],'Data for Pull-down'!$S$4:$T$9,2,FALSE),"")</f>
        <v/>
      </c>
      <c r="BJ340" s="125"/>
      <c r="BK340" s="146"/>
      <c r="BL340" s="48"/>
      <c r="BM340" s="51" t="str">
        <f>IFERROR(VLOOKUP(Book1345234[[#This Row],[Operations and Maintenance Ranking]],'Data for Pull-down'!$U$4:$V$9,2,FALSE),"")</f>
        <v/>
      </c>
      <c r="BN340" s="100"/>
      <c r="BO340" s="48"/>
      <c r="BP340" s="51" t="str">
        <f>IFERROR(VLOOKUP(Book1345234[[#This Row],[Administrative, Regulatory and Other Obstacle Ranking]],'Data for Pull-down'!$W$4:$X$9,2,FALSE),"")</f>
        <v/>
      </c>
      <c r="BQ340" s="100"/>
      <c r="BR340" s="48"/>
      <c r="BS340" s="51" t="str">
        <f>IFERROR(VLOOKUP(Book1345234[[#This Row],[Environmental Benefit Ranking]],'Data for Pull-down'!$Y$4:$Z$9,2,FALSE),"")</f>
        <v/>
      </c>
      <c r="BT340" s="100"/>
      <c r="BU340" s="52"/>
      <c r="BV340" s="51" t="str">
        <f>IFERROR(VLOOKUP(Book1345234[[#This Row],[Environmental Impact Ranking]],'Data for Pull-down'!$AA$4:$AB$9,2,FALSE),"")</f>
        <v/>
      </c>
      <c r="BW340" s="117"/>
      <c r="BX340" s="123"/>
      <c r="BY340" s="48"/>
      <c r="BZ340" s="51" t="str">
        <f>IFERROR(VLOOKUP(Book1345234[[#This Row],[Mobility Ranking]],'Data for Pull-down'!$AC$4:$AD$9,2,FALSE),"")</f>
        <v/>
      </c>
      <c r="CA340" s="117"/>
      <c r="CB340" s="48"/>
      <c r="CC340" s="51" t="str">
        <f>IFERROR(VLOOKUP(Book1345234[[#This Row],[Regional Ranking]],'Data for Pull-down'!$AE$4:$AF$9,2,FALSE),"")</f>
        <v/>
      </c>
    </row>
    <row r="341" spans="1:81">
      <c r="A341" s="164"/>
      <c r="B341" s="142"/>
      <c r="C341" s="143">
        <f>Book1345234[[#This Row],[FMP]]*2</f>
        <v>0</v>
      </c>
      <c r="D341" s="43"/>
      <c r="E341" s="43"/>
      <c r="F341" s="52"/>
      <c r="G341" s="48"/>
      <c r="H341" s="48"/>
      <c r="I341" s="48"/>
      <c r="J341" s="48"/>
      <c r="K341" s="45" t="str">
        <f>IFERROR(Book1345234[[#This Row],[Project Cost]]/Book1345234[[#This Row],['# of Structures Removed from 1% Annual Chance FP]],"")</f>
        <v/>
      </c>
      <c r="L341" s="48"/>
      <c r="M341" s="48"/>
      <c r="N341" s="45"/>
      <c r="O341" s="156"/>
      <c r="P341" s="125"/>
      <c r="Q341" s="52"/>
      <c r="R341" s="48"/>
      <c r="S341" s="51" t="str">
        <f>IFERROR(VLOOKUP(Book1345234[[#This Row],[ Severity Ranking: Pre-Project Average Depth of Flooding (100-year)]],'Data for Pull-down'!$A$4:$B$9,2,FALSE),"")</f>
        <v/>
      </c>
      <c r="T341" s="100"/>
      <c r="U341" s="52"/>
      <c r="V341" s="52"/>
      <c r="W341" s="52"/>
      <c r="X341" s="48"/>
      <c r="Y341" s="51" t="str">
        <f>IFERROR(VLOOKUP(Book1345234[[#This Row],[Severity Ranking: Community Need (% Population)]],'Data for Pull-down'!$C$4:$D$9,2,FALSE),"")</f>
        <v/>
      </c>
      <c r="Z341" s="99"/>
      <c r="AA341" s="45"/>
      <c r="AB341" s="48"/>
      <c r="AC341" s="51" t="str">
        <f>IFERROR(VLOOKUP(Book1345234[[#This Row],[Flood Risk Reduction ]],'Data for Pull-down'!$E$4:$F$9,2,FALSE),"")</f>
        <v/>
      </c>
      <c r="AD341" s="99"/>
      <c r="AE341" s="118"/>
      <c r="AF341" s="52"/>
      <c r="AG341" s="52"/>
      <c r="AH341" s="48"/>
      <c r="AI341" s="51" t="str">
        <f>IFERROR(VLOOKUP(Book1345234[[#This Row],[Flood Damage Reduction]],'Data for Pull-down'!$G$4:$H$9,2,FALSE),"")</f>
        <v/>
      </c>
      <c r="AJ341" s="145"/>
      <c r="AK341" s="123"/>
      <c r="AL341" s="52"/>
      <c r="AM341" s="51" t="str">
        <f>IFERROR(VLOOKUP(Book1345234[[#This Row],[ Reduction in Critical Facilities Flood Risk]],'Data for Pull-down'!$I$5:$J$9,2,FALSE),"")</f>
        <v/>
      </c>
      <c r="AN341" s="100">
        <f>'Life and Safety Tabular Data'!L339</f>
        <v>0</v>
      </c>
      <c r="AO341" s="146"/>
      <c r="AP341" s="48"/>
      <c r="AQ341" s="51" t="str">
        <f>IFERROR(VLOOKUP(Book1345234[[#This Row],[Life and Safety Ranking (Injury/Loss of Life)]],'Data for Pull-down'!$K$4:$L$9,2,FALSE),"")</f>
        <v/>
      </c>
      <c r="AR341" s="100"/>
      <c r="AS341" s="146"/>
      <c r="AT341" s="146"/>
      <c r="AU341" s="146"/>
      <c r="AV341" s="48"/>
      <c r="AW341" s="51" t="str">
        <f>IFERROR(VLOOKUP(Book1345234[[#This Row],[Water Supply Yield Ranking]],'Data for Pull-down'!$M$4:$N$9,2,FALSE),"")</f>
        <v/>
      </c>
      <c r="AX341" s="100"/>
      <c r="AY341" s="52"/>
      <c r="AZ341" s="48"/>
      <c r="BA341" s="51" t="str">
        <f>IFERROR(VLOOKUP(Book1345234[[#This Row],[Social Vulnerability Ranking]],'Data for Pull-down'!$O$4:$P$9,2,FALSE),"")</f>
        <v/>
      </c>
      <c r="BB341" s="100"/>
      <c r="BC341" s="146"/>
      <c r="BD341" s="48"/>
      <c r="BE341" s="51" t="str">
        <f>IFERROR(VLOOKUP(Book1345234[[#This Row],[Nature-Based Solutions Ranking]],'Data for Pull-down'!$Q$4:$R$9,2,FALSE),"")</f>
        <v/>
      </c>
      <c r="BF341" s="100"/>
      <c r="BG341" s="52"/>
      <c r="BH341" s="48"/>
      <c r="BI341" s="51" t="str">
        <f>IFERROR(VLOOKUP(Book1345234[[#This Row],[Multiple Benefit Ranking]],'Data for Pull-down'!$S$4:$T$9,2,FALSE),"")</f>
        <v/>
      </c>
      <c r="BJ341" s="125"/>
      <c r="BK341" s="146"/>
      <c r="BL341" s="48"/>
      <c r="BM341" s="51" t="str">
        <f>IFERROR(VLOOKUP(Book1345234[[#This Row],[Operations and Maintenance Ranking]],'Data for Pull-down'!$U$4:$V$9,2,FALSE),"")</f>
        <v/>
      </c>
      <c r="BN341" s="100"/>
      <c r="BO341" s="48"/>
      <c r="BP341" s="51" t="str">
        <f>IFERROR(VLOOKUP(Book1345234[[#This Row],[Administrative, Regulatory and Other Obstacle Ranking]],'Data for Pull-down'!$W$4:$X$9,2,FALSE),"")</f>
        <v/>
      </c>
      <c r="BQ341" s="100"/>
      <c r="BR341" s="48"/>
      <c r="BS341" s="51" t="str">
        <f>IFERROR(VLOOKUP(Book1345234[[#This Row],[Environmental Benefit Ranking]],'Data for Pull-down'!$Y$4:$Z$9,2,FALSE),"")</f>
        <v/>
      </c>
      <c r="BT341" s="100"/>
      <c r="BU341" s="52"/>
      <c r="BV341" s="51" t="str">
        <f>IFERROR(VLOOKUP(Book1345234[[#This Row],[Environmental Impact Ranking]],'Data for Pull-down'!$AA$4:$AB$9,2,FALSE),"")</f>
        <v/>
      </c>
      <c r="BW341" s="117"/>
      <c r="BX341" s="123"/>
      <c r="BY341" s="48"/>
      <c r="BZ341" s="51" t="str">
        <f>IFERROR(VLOOKUP(Book1345234[[#This Row],[Mobility Ranking]],'Data for Pull-down'!$AC$4:$AD$9,2,FALSE),"")</f>
        <v/>
      </c>
      <c r="CA341" s="117"/>
      <c r="CB341" s="48"/>
      <c r="CC341" s="51" t="str">
        <f>IFERROR(VLOOKUP(Book1345234[[#This Row],[Regional Ranking]],'Data for Pull-down'!$AE$4:$AF$9,2,FALSE),"")</f>
        <v/>
      </c>
    </row>
    <row r="342" spans="1:81">
      <c r="A342" s="164"/>
      <c r="B342" s="142"/>
      <c r="C342" s="143">
        <f>Book1345234[[#This Row],[FMP]]*2</f>
        <v>0</v>
      </c>
      <c r="D342" s="43"/>
      <c r="E342" s="43"/>
      <c r="F342" s="52"/>
      <c r="G342" s="48"/>
      <c r="H342" s="48"/>
      <c r="I342" s="48"/>
      <c r="J342" s="48"/>
      <c r="K342" s="45" t="str">
        <f>IFERROR(Book1345234[[#This Row],[Project Cost]]/Book1345234[[#This Row],['# of Structures Removed from 1% Annual Chance FP]],"")</f>
        <v/>
      </c>
      <c r="L342" s="48"/>
      <c r="M342" s="48"/>
      <c r="N342" s="45"/>
      <c r="O342" s="156"/>
      <c r="P342" s="125"/>
      <c r="Q342" s="52"/>
      <c r="R342" s="48"/>
      <c r="S342" s="51" t="str">
        <f>IFERROR(VLOOKUP(Book1345234[[#This Row],[ Severity Ranking: Pre-Project Average Depth of Flooding (100-year)]],'Data for Pull-down'!$A$4:$B$9,2,FALSE),"")</f>
        <v/>
      </c>
      <c r="T342" s="100"/>
      <c r="U342" s="52"/>
      <c r="V342" s="52"/>
      <c r="W342" s="52"/>
      <c r="X342" s="48"/>
      <c r="Y342" s="51" t="str">
        <f>IFERROR(VLOOKUP(Book1345234[[#This Row],[Severity Ranking: Community Need (% Population)]],'Data for Pull-down'!$C$4:$D$9,2,FALSE),"")</f>
        <v/>
      </c>
      <c r="Z342" s="99"/>
      <c r="AA342" s="45"/>
      <c r="AB342" s="48"/>
      <c r="AC342" s="51" t="str">
        <f>IFERROR(VLOOKUP(Book1345234[[#This Row],[Flood Risk Reduction ]],'Data for Pull-down'!$E$4:$F$9,2,FALSE),"")</f>
        <v/>
      </c>
      <c r="AD342" s="99"/>
      <c r="AE342" s="118"/>
      <c r="AF342" s="52"/>
      <c r="AG342" s="52"/>
      <c r="AH342" s="48"/>
      <c r="AI342" s="51" t="str">
        <f>IFERROR(VLOOKUP(Book1345234[[#This Row],[Flood Damage Reduction]],'Data for Pull-down'!$G$4:$H$9,2,FALSE),"")</f>
        <v/>
      </c>
      <c r="AJ342" s="145"/>
      <c r="AK342" s="123"/>
      <c r="AL342" s="52"/>
      <c r="AM342" s="51" t="str">
        <f>IFERROR(VLOOKUP(Book1345234[[#This Row],[ Reduction in Critical Facilities Flood Risk]],'Data for Pull-down'!$I$5:$J$9,2,FALSE),"")</f>
        <v/>
      </c>
      <c r="AN342" s="100">
        <f>'Life and Safety Tabular Data'!L340</f>
        <v>0</v>
      </c>
      <c r="AO342" s="146"/>
      <c r="AP342" s="48"/>
      <c r="AQ342" s="51" t="str">
        <f>IFERROR(VLOOKUP(Book1345234[[#This Row],[Life and Safety Ranking (Injury/Loss of Life)]],'Data for Pull-down'!$K$4:$L$9,2,FALSE),"")</f>
        <v/>
      </c>
      <c r="AR342" s="100"/>
      <c r="AS342" s="146"/>
      <c r="AT342" s="146"/>
      <c r="AU342" s="146"/>
      <c r="AV342" s="48"/>
      <c r="AW342" s="51" t="str">
        <f>IFERROR(VLOOKUP(Book1345234[[#This Row],[Water Supply Yield Ranking]],'Data for Pull-down'!$M$4:$N$9,2,FALSE),"")</f>
        <v/>
      </c>
      <c r="AX342" s="100"/>
      <c r="AY342" s="52"/>
      <c r="AZ342" s="48"/>
      <c r="BA342" s="51" t="str">
        <f>IFERROR(VLOOKUP(Book1345234[[#This Row],[Social Vulnerability Ranking]],'Data for Pull-down'!$O$4:$P$9,2,FALSE),"")</f>
        <v/>
      </c>
      <c r="BB342" s="100"/>
      <c r="BC342" s="146"/>
      <c r="BD342" s="48"/>
      <c r="BE342" s="51" t="str">
        <f>IFERROR(VLOOKUP(Book1345234[[#This Row],[Nature-Based Solutions Ranking]],'Data for Pull-down'!$Q$4:$R$9,2,FALSE),"")</f>
        <v/>
      </c>
      <c r="BF342" s="100"/>
      <c r="BG342" s="52"/>
      <c r="BH342" s="48"/>
      <c r="BI342" s="51" t="str">
        <f>IFERROR(VLOOKUP(Book1345234[[#This Row],[Multiple Benefit Ranking]],'Data for Pull-down'!$S$4:$T$9,2,FALSE),"")</f>
        <v/>
      </c>
      <c r="BJ342" s="125"/>
      <c r="BK342" s="146"/>
      <c r="BL342" s="48"/>
      <c r="BM342" s="51" t="str">
        <f>IFERROR(VLOOKUP(Book1345234[[#This Row],[Operations and Maintenance Ranking]],'Data for Pull-down'!$U$4:$V$9,2,FALSE),"")</f>
        <v/>
      </c>
      <c r="BN342" s="100"/>
      <c r="BO342" s="48"/>
      <c r="BP342" s="51" t="str">
        <f>IFERROR(VLOOKUP(Book1345234[[#This Row],[Administrative, Regulatory and Other Obstacle Ranking]],'Data for Pull-down'!$W$4:$X$9,2,FALSE),"")</f>
        <v/>
      </c>
      <c r="BQ342" s="100"/>
      <c r="BR342" s="48"/>
      <c r="BS342" s="51" t="str">
        <f>IFERROR(VLOOKUP(Book1345234[[#This Row],[Environmental Benefit Ranking]],'Data for Pull-down'!$Y$4:$Z$9,2,FALSE),"")</f>
        <v/>
      </c>
      <c r="BT342" s="100"/>
      <c r="BU342" s="52"/>
      <c r="BV342" s="51" t="str">
        <f>IFERROR(VLOOKUP(Book1345234[[#This Row],[Environmental Impact Ranking]],'Data for Pull-down'!$AA$4:$AB$9,2,FALSE),"")</f>
        <v/>
      </c>
      <c r="BW342" s="117"/>
      <c r="BX342" s="123"/>
      <c r="BY342" s="48"/>
      <c r="BZ342" s="51" t="str">
        <f>IFERROR(VLOOKUP(Book1345234[[#This Row],[Mobility Ranking]],'Data for Pull-down'!$AC$4:$AD$9,2,FALSE),"")</f>
        <v/>
      </c>
      <c r="CA342" s="117"/>
      <c r="CB342" s="48"/>
      <c r="CC342" s="51" t="str">
        <f>IFERROR(VLOOKUP(Book1345234[[#This Row],[Regional Ranking]],'Data for Pull-down'!$AE$4:$AF$9,2,FALSE),"")</f>
        <v/>
      </c>
    </row>
    <row r="343" spans="1:81">
      <c r="A343" s="164"/>
      <c r="B343" s="142"/>
      <c r="C343" s="143">
        <f>Book1345234[[#This Row],[FMP]]*2</f>
        <v>0</v>
      </c>
      <c r="D343" s="43"/>
      <c r="E343" s="43"/>
      <c r="F343" s="52"/>
      <c r="G343" s="48"/>
      <c r="H343" s="48"/>
      <c r="I343" s="48"/>
      <c r="J343" s="48"/>
      <c r="K343" s="45" t="str">
        <f>IFERROR(Book1345234[[#This Row],[Project Cost]]/Book1345234[[#This Row],['# of Structures Removed from 1% Annual Chance FP]],"")</f>
        <v/>
      </c>
      <c r="L343" s="48"/>
      <c r="M343" s="48"/>
      <c r="N343" s="45"/>
      <c r="O343" s="156"/>
      <c r="P343" s="125"/>
      <c r="Q343" s="52"/>
      <c r="R343" s="48"/>
      <c r="S343" s="51" t="str">
        <f>IFERROR(VLOOKUP(Book1345234[[#This Row],[ Severity Ranking: Pre-Project Average Depth of Flooding (100-year)]],'Data for Pull-down'!$A$4:$B$9,2,FALSE),"")</f>
        <v/>
      </c>
      <c r="T343" s="100"/>
      <c r="U343" s="52"/>
      <c r="V343" s="52"/>
      <c r="W343" s="52"/>
      <c r="X343" s="48"/>
      <c r="Y343" s="51" t="str">
        <f>IFERROR(VLOOKUP(Book1345234[[#This Row],[Severity Ranking: Community Need (% Population)]],'Data for Pull-down'!$C$4:$D$9,2,FALSE),"")</f>
        <v/>
      </c>
      <c r="Z343" s="99"/>
      <c r="AA343" s="45"/>
      <c r="AB343" s="48"/>
      <c r="AC343" s="51" t="str">
        <f>IFERROR(VLOOKUP(Book1345234[[#This Row],[Flood Risk Reduction ]],'Data for Pull-down'!$E$4:$F$9,2,FALSE),"")</f>
        <v/>
      </c>
      <c r="AD343" s="99"/>
      <c r="AE343" s="118"/>
      <c r="AF343" s="52"/>
      <c r="AG343" s="52"/>
      <c r="AH343" s="48"/>
      <c r="AI343" s="51" t="str">
        <f>IFERROR(VLOOKUP(Book1345234[[#This Row],[Flood Damage Reduction]],'Data for Pull-down'!$G$4:$H$9,2,FALSE),"")</f>
        <v/>
      </c>
      <c r="AJ343" s="145"/>
      <c r="AK343" s="123"/>
      <c r="AL343" s="52"/>
      <c r="AM343" s="51" t="str">
        <f>IFERROR(VLOOKUP(Book1345234[[#This Row],[ Reduction in Critical Facilities Flood Risk]],'Data for Pull-down'!$I$5:$J$9,2,FALSE),"")</f>
        <v/>
      </c>
      <c r="AN343" s="100">
        <f>'Life and Safety Tabular Data'!L341</f>
        <v>0</v>
      </c>
      <c r="AO343" s="146"/>
      <c r="AP343" s="48"/>
      <c r="AQ343" s="51" t="str">
        <f>IFERROR(VLOOKUP(Book1345234[[#This Row],[Life and Safety Ranking (Injury/Loss of Life)]],'Data for Pull-down'!$K$4:$L$9,2,FALSE),"")</f>
        <v/>
      </c>
      <c r="AR343" s="100"/>
      <c r="AS343" s="146"/>
      <c r="AT343" s="146"/>
      <c r="AU343" s="146"/>
      <c r="AV343" s="48"/>
      <c r="AW343" s="51" t="str">
        <f>IFERROR(VLOOKUP(Book1345234[[#This Row],[Water Supply Yield Ranking]],'Data for Pull-down'!$M$4:$N$9,2,FALSE),"")</f>
        <v/>
      </c>
      <c r="AX343" s="100"/>
      <c r="AY343" s="52"/>
      <c r="AZ343" s="48"/>
      <c r="BA343" s="51" t="str">
        <f>IFERROR(VLOOKUP(Book1345234[[#This Row],[Social Vulnerability Ranking]],'Data for Pull-down'!$O$4:$P$9,2,FALSE),"")</f>
        <v/>
      </c>
      <c r="BB343" s="100"/>
      <c r="BC343" s="146"/>
      <c r="BD343" s="48"/>
      <c r="BE343" s="51" t="str">
        <f>IFERROR(VLOOKUP(Book1345234[[#This Row],[Nature-Based Solutions Ranking]],'Data for Pull-down'!$Q$4:$R$9,2,FALSE),"")</f>
        <v/>
      </c>
      <c r="BF343" s="100"/>
      <c r="BG343" s="52"/>
      <c r="BH343" s="48"/>
      <c r="BI343" s="51" t="str">
        <f>IFERROR(VLOOKUP(Book1345234[[#This Row],[Multiple Benefit Ranking]],'Data for Pull-down'!$S$4:$T$9,2,FALSE),"")</f>
        <v/>
      </c>
      <c r="BJ343" s="125"/>
      <c r="BK343" s="146"/>
      <c r="BL343" s="48"/>
      <c r="BM343" s="51" t="str">
        <f>IFERROR(VLOOKUP(Book1345234[[#This Row],[Operations and Maintenance Ranking]],'Data for Pull-down'!$U$4:$V$9,2,FALSE),"")</f>
        <v/>
      </c>
      <c r="BN343" s="100"/>
      <c r="BO343" s="48"/>
      <c r="BP343" s="51" t="str">
        <f>IFERROR(VLOOKUP(Book1345234[[#This Row],[Administrative, Regulatory and Other Obstacle Ranking]],'Data for Pull-down'!$W$4:$X$9,2,FALSE),"")</f>
        <v/>
      </c>
      <c r="BQ343" s="100"/>
      <c r="BR343" s="48"/>
      <c r="BS343" s="51" t="str">
        <f>IFERROR(VLOOKUP(Book1345234[[#This Row],[Environmental Benefit Ranking]],'Data for Pull-down'!$Y$4:$Z$9,2,FALSE),"")</f>
        <v/>
      </c>
      <c r="BT343" s="100"/>
      <c r="BU343" s="52"/>
      <c r="BV343" s="51" t="str">
        <f>IFERROR(VLOOKUP(Book1345234[[#This Row],[Environmental Impact Ranking]],'Data for Pull-down'!$AA$4:$AB$9,2,FALSE),"")</f>
        <v/>
      </c>
      <c r="BW343" s="117"/>
      <c r="BX343" s="123"/>
      <c r="BY343" s="48"/>
      <c r="BZ343" s="51" t="str">
        <f>IFERROR(VLOOKUP(Book1345234[[#This Row],[Mobility Ranking]],'Data for Pull-down'!$AC$4:$AD$9,2,FALSE),"")</f>
        <v/>
      </c>
      <c r="CA343" s="117"/>
      <c r="CB343" s="48"/>
      <c r="CC343" s="51" t="str">
        <f>IFERROR(VLOOKUP(Book1345234[[#This Row],[Regional Ranking]],'Data for Pull-down'!$AE$4:$AF$9,2,FALSE),"")</f>
        <v/>
      </c>
    </row>
    <row r="344" spans="1:81">
      <c r="A344" s="164"/>
      <c r="B344" s="142"/>
      <c r="C344" s="143">
        <f>Book1345234[[#This Row],[FMP]]*2</f>
        <v>0</v>
      </c>
      <c r="D344" s="43"/>
      <c r="E344" s="43"/>
      <c r="F344" s="52"/>
      <c r="G344" s="48"/>
      <c r="H344" s="48"/>
      <c r="I344" s="48"/>
      <c r="J344" s="48"/>
      <c r="K344" s="45" t="str">
        <f>IFERROR(Book1345234[[#This Row],[Project Cost]]/Book1345234[[#This Row],['# of Structures Removed from 1% Annual Chance FP]],"")</f>
        <v/>
      </c>
      <c r="L344" s="48"/>
      <c r="M344" s="48"/>
      <c r="N344" s="45"/>
      <c r="O344" s="156"/>
      <c r="P344" s="125"/>
      <c r="Q344" s="52"/>
      <c r="R344" s="48"/>
      <c r="S344" s="51" t="str">
        <f>IFERROR(VLOOKUP(Book1345234[[#This Row],[ Severity Ranking: Pre-Project Average Depth of Flooding (100-year)]],'Data for Pull-down'!$A$4:$B$9,2,FALSE),"")</f>
        <v/>
      </c>
      <c r="T344" s="100"/>
      <c r="U344" s="52"/>
      <c r="V344" s="52"/>
      <c r="W344" s="52"/>
      <c r="X344" s="48"/>
      <c r="Y344" s="51" t="str">
        <f>IFERROR(VLOOKUP(Book1345234[[#This Row],[Severity Ranking: Community Need (% Population)]],'Data for Pull-down'!$C$4:$D$9,2,FALSE),"")</f>
        <v/>
      </c>
      <c r="Z344" s="99"/>
      <c r="AA344" s="45"/>
      <c r="AB344" s="48"/>
      <c r="AC344" s="51" t="str">
        <f>IFERROR(VLOOKUP(Book1345234[[#This Row],[Flood Risk Reduction ]],'Data for Pull-down'!$E$4:$F$9,2,FALSE),"")</f>
        <v/>
      </c>
      <c r="AD344" s="99"/>
      <c r="AE344" s="118"/>
      <c r="AF344" s="52"/>
      <c r="AG344" s="52"/>
      <c r="AH344" s="48"/>
      <c r="AI344" s="51" t="str">
        <f>IFERROR(VLOOKUP(Book1345234[[#This Row],[Flood Damage Reduction]],'Data for Pull-down'!$G$4:$H$9,2,FALSE),"")</f>
        <v/>
      </c>
      <c r="AJ344" s="145"/>
      <c r="AK344" s="123"/>
      <c r="AL344" s="52"/>
      <c r="AM344" s="51" t="str">
        <f>IFERROR(VLOOKUP(Book1345234[[#This Row],[ Reduction in Critical Facilities Flood Risk]],'Data for Pull-down'!$I$5:$J$9,2,FALSE),"")</f>
        <v/>
      </c>
      <c r="AN344" s="100">
        <f>'Life and Safety Tabular Data'!L342</f>
        <v>0</v>
      </c>
      <c r="AO344" s="146"/>
      <c r="AP344" s="48"/>
      <c r="AQ344" s="51" t="str">
        <f>IFERROR(VLOOKUP(Book1345234[[#This Row],[Life and Safety Ranking (Injury/Loss of Life)]],'Data for Pull-down'!$K$4:$L$9,2,FALSE),"")</f>
        <v/>
      </c>
      <c r="AR344" s="100"/>
      <c r="AS344" s="146"/>
      <c r="AT344" s="146"/>
      <c r="AU344" s="146"/>
      <c r="AV344" s="48"/>
      <c r="AW344" s="51" t="str">
        <f>IFERROR(VLOOKUP(Book1345234[[#This Row],[Water Supply Yield Ranking]],'Data for Pull-down'!$M$4:$N$9,2,FALSE),"")</f>
        <v/>
      </c>
      <c r="AX344" s="100"/>
      <c r="AY344" s="52"/>
      <c r="AZ344" s="48"/>
      <c r="BA344" s="51" t="str">
        <f>IFERROR(VLOOKUP(Book1345234[[#This Row],[Social Vulnerability Ranking]],'Data for Pull-down'!$O$4:$P$9,2,FALSE),"")</f>
        <v/>
      </c>
      <c r="BB344" s="100"/>
      <c r="BC344" s="146"/>
      <c r="BD344" s="48"/>
      <c r="BE344" s="51" t="str">
        <f>IFERROR(VLOOKUP(Book1345234[[#This Row],[Nature-Based Solutions Ranking]],'Data for Pull-down'!$Q$4:$R$9,2,FALSE),"")</f>
        <v/>
      </c>
      <c r="BF344" s="100"/>
      <c r="BG344" s="52"/>
      <c r="BH344" s="48"/>
      <c r="BI344" s="51" t="str">
        <f>IFERROR(VLOOKUP(Book1345234[[#This Row],[Multiple Benefit Ranking]],'Data for Pull-down'!$S$4:$T$9,2,FALSE),"")</f>
        <v/>
      </c>
      <c r="BJ344" s="125"/>
      <c r="BK344" s="146"/>
      <c r="BL344" s="48"/>
      <c r="BM344" s="51" t="str">
        <f>IFERROR(VLOOKUP(Book1345234[[#This Row],[Operations and Maintenance Ranking]],'Data for Pull-down'!$U$4:$V$9,2,FALSE),"")</f>
        <v/>
      </c>
      <c r="BN344" s="100"/>
      <c r="BO344" s="48"/>
      <c r="BP344" s="51" t="str">
        <f>IFERROR(VLOOKUP(Book1345234[[#This Row],[Administrative, Regulatory and Other Obstacle Ranking]],'Data for Pull-down'!$W$4:$X$9,2,FALSE),"")</f>
        <v/>
      </c>
      <c r="BQ344" s="100"/>
      <c r="BR344" s="48"/>
      <c r="BS344" s="51" t="str">
        <f>IFERROR(VLOOKUP(Book1345234[[#This Row],[Environmental Benefit Ranking]],'Data for Pull-down'!$Y$4:$Z$9,2,FALSE),"")</f>
        <v/>
      </c>
      <c r="BT344" s="100"/>
      <c r="BU344" s="52"/>
      <c r="BV344" s="51" t="str">
        <f>IFERROR(VLOOKUP(Book1345234[[#This Row],[Environmental Impact Ranking]],'Data for Pull-down'!$AA$4:$AB$9,2,FALSE),"")</f>
        <v/>
      </c>
      <c r="BW344" s="117"/>
      <c r="BX344" s="123"/>
      <c r="BY344" s="48"/>
      <c r="BZ344" s="51" t="str">
        <f>IFERROR(VLOOKUP(Book1345234[[#This Row],[Mobility Ranking]],'Data for Pull-down'!$AC$4:$AD$9,2,FALSE),"")</f>
        <v/>
      </c>
      <c r="CA344" s="117"/>
      <c r="CB344" s="48"/>
      <c r="CC344" s="51" t="str">
        <f>IFERROR(VLOOKUP(Book1345234[[#This Row],[Regional Ranking]],'Data for Pull-down'!$AE$4:$AF$9,2,FALSE),"")</f>
        <v/>
      </c>
    </row>
    <row r="345" spans="1:81">
      <c r="A345" s="164"/>
      <c r="B345" s="142"/>
      <c r="C345" s="143">
        <f>Book1345234[[#This Row],[FMP]]*2</f>
        <v>0</v>
      </c>
      <c r="D345" s="43"/>
      <c r="E345" s="43"/>
      <c r="F345" s="52"/>
      <c r="G345" s="48"/>
      <c r="H345" s="48"/>
      <c r="I345" s="48"/>
      <c r="J345" s="48"/>
      <c r="K345" s="45" t="str">
        <f>IFERROR(Book1345234[[#This Row],[Project Cost]]/Book1345234[[#This Row],['# of Structures Removed from 1% Annual Chance FP]],"")</f>
        <v/>
      </c>
      <c r="L345" s="48"/>
      <c r="M345" s="48"/>
      <c r="N345" s="45"/>
      <c r="O345" s="156"/>
      <c r="P345" s="125"/>
      <c r="Q345" s="52"/>
      <c r="R345" s="48"/>
      <c r="S345" s="51" t="str">
        <f>IFERROR(VLOOKUP(Book1345234[[#This Row],[ Severity Ranking: Pre-Project Average Depth of Flooding (100-year)]],'Data for Pull-down'!$A$4:$B$9,2,FALSE),"")</f>
        <v/>
      </c>
      <c r="T345" s="100"/>
      <c r="U345" s="52"/>
      <c r="V345" s="52"/>
      <c r="W345" s="52"/>
      <c r="X345" s="48"/>
      <c r="Y345" s="51" t="str">
        <f>IFERROR(VLOOKUP(Book1345234[[#This Row],[Severity Ranking: Community Need (% Population)]],'Data for Pull-down'!$C$4:$D$9,2,FALSE),"")</f>
        <v/>
      </c>
      <c r="Z345" s="99"/>
      <c r="AA345" s="45"/>
      <c r="AB345" s="48"/>
      <c r="AC345" s="51" t="str">
        <f>IFERROR(VLOOKUP(Book1345234[[#This Row],[Flood Risk Reduction ]],'Data for Pull-down'!$E$4:$F$9,2,FALSE),"")</f>
        <v/>
      </c>
      <c r="AD345" s="99"/>
      <c r="AE345" s="118"/>
      <c r="AF345" s="52"/>
      <c r="AG345" s="52"/>
      <c r="AH345" s="48"/>
      <c r="AI345" s="51" t="str">
        <f>IFERROR(VLOOKUP(Book1345234[[#This Row],[Flood Damage Reduction]],'Data for Pull-down'!$G$4:$H$9,2,FALSE),"")</f>
        <v/>
      </c>
      <c r="AJ345" s="145"/>
      <c r="AK345" s="123"/>
      <c r="AL345" s="52"/>
      <c r="AM345" s="51" t="str">
        <f>IFERROR(VLOOKUP(Book1345234[[#This Row],[ Reduction in Critical Facilities Flood Risk]],'Data for Pull-down'!$I$5:$J$9,2,FALSE),"")</f>
        <v/>
      </c>
      <c r="AN345" s="100">
        <f>'Life and Safety Tabular Data'!L343</f>
        <v>0</v>
      </c>
      <c r="AO345" s="146"/>
      <c r="AP345" s="48"/>
      <c r="AQ345" s="51" t="str">
        <f>IFERROR(VLOOKUP(Book1345234[[#This Row],[Life and Safety Ranking (Injury/Loss of Life)]],'Data for Pull-down'!$K$4:$L$9,2,FALSE),"")</f>
        <v/>
      </c>
      <c r="AR345" s="100"/>
      <c r="AS345" s="146"/>
      <c r="AT345" s="146"/>
      <c r="AU345" s="146"/>
      <c r="AV345" s="48"/>
      <c r="AW345" s="51" t="str">
        <f>IFERROR(VLOOKUP(Book1345234[[#This Row],[Water Supply Yield Ranking]],'Data for Pull-down'!$M$4:$N$9,2,FALSE),"")</f>
        <v/>
      </c>
      <c r="AX345" s="100"/>
      <c r="AY345" s="52"/>
      <c r="AZ345" s="48"/>
      <c r="BA345" s="51" t="str">
        <f>IFERROR(VLOOKUP(Book1345234[[#This Row],[Social Vulnerability Ranking]],'Data for Pull-down'!$O$4:$P$9,2,FALSE),"")</f>
        <v/>
      </c>
      <c r="BB345" s="100"/>
      <c r="BC345" s="146"/>
      <c r="BD345" s="48"/>
      <c r="BE345" s="51" t="str">
        <f>IFERROR(VLOOKUP(Book1345234[[#This Row],[Nature-Based Solutions Ranking]],'Data for Pull-down'!$Q$4:$R$9,2,FALSE),"")</f>
        <v/>
      </c>
      <c r="BF345" s="100"/>
      <c r="BG345" s="52"/>
      <c r="BH345" s="48"/>
      <c r="BI345" s="51" t="str">
        <f>IFERROR(VLOOKUP(Book1345234[[#This Row],[Multiple Benefit Ranking]],'Data for Pull-down'!$S$4:$T$9,2,FALSE),"")</f>
        <v/>
      </c>
      <c r="BJ345" s="125"/>
      <c r="BK345" s="146"/>
      <c r="BL345" s="48"/>
      <c r="BM345" s="51" t="str">
        <f>IFERROR(VLOOKUP(Book1345234[[#This Row],[Operations and Maintenance Ranking]],'Data for Pull-down'!$U$4:$V$9,2,FALSE),"")</f>
        <v/>
      </c>
      <c r="BN345" s="100"/>
      <c r="BO345" s="48"/>
      <c r="BP345" s="51" t="str">
        <f>IFERROR(VLOOKUP(Book1345234[[#This Row],[Administrative, Regulatory and Other Obstacle Ranking]],'Data for Pull-down'!$W$4:$X$9,2,FALSE),"")</f>
        <v/>
      </c>
      <c r="BQ345" s="100"/>
      <c r="BR345" s="48"/>
      <c r="BS345" s="51" t="str">
        <f>IFERROR(VLOOKUP(Book1345234[[#This Row],[Environmental Benefit Ranking]],'Data for Pull-down'!$Y$4:$Z$9,2,FALSE),"")</f>
        <v/>
      </c>
      <c r="BT345" s="100"/>
      <c r="BU345" s="52"/>
      <c r="BV345" s="51" t="str">
        <f>IFERROR(VLOOKUP(Book1345234[[#This Row],[Environmental Impact Ranking]],'Data for Pull-down'!$AA$4:$AB$9,2,FALSE),"")</f>
        <v/>
      </c>
      <c r="BW345" s="117"/>
      <c r="BX345" s="123"/>
      <c r="BY345" s="48"/>
      <c r="BZ345" s="51" t="str">
        <f>IFERROR(VLOOKUP(Book1345234[[#This Row],[Mobility Ranking]],'Data for Pull-down'!$AC$4:$AD$9,2,FALSE),"")</f>
        <v/>
      </c>
      <c r="CA345" s="117"/>
      <c r="CB345" s="48"/>
      <c r="CC345" s="51" t="str">
        <f>IFERROR(VLOOKUP(Book1345234[[#This Row],[Regional Ranking]],'Data for Pull-down'!$AE$4:$AF$9,2,FALSE),"")</f>
        <v/>
      </c>
    </row>
    <row r="346" spans="1:81">
      <c r="A346" s="164"/>
      <c r="B346" s="142"/>
      <c r="C346" s="143">
        <f>Book1345234[[#This Row],[FMP]]*2</f>
        <v>0</v>
      </c>
      <c r="D346" s="43"/>
      <c r="E346" s="43"/>
      <c r="F346" s="52"/>
      <c r="G346" s="48"/>
      <c r="H346" s="48"/>
      <c r="I346" s="48"/>
      <c r="J346" s="48"/>
      <c r="K346" s="45" t="str">
        <f>IFERROR(Book1345234[[#This Row],[Project Cost]]/Book1345234[[#This Row],['# of Structures Removed from 1% Annual Chance FP]],"")</f>
        <v/>
      </c>
      <c r="L346" s="48"/>
      <c r="M346" s="48"/>
      <c r="N346" s="45"/>
      <c r="O346" s="156"/>
      <c r="P346" s="125"/>
      <c r="Q346" s="52"/>
      <c r="R346" s="48"/>
      <c r="S346" s="51" t="str">
        <f>IFERROR(VLOOKUP(Book1345234[[#This Row],[ Severity Ranking: Pre-Project Average Depth of Flooding (100-year)]],'Data for Pull-down'!$A$4:$B$9,2,FALSE),"")</f>
        <v/>
      </c>
      <c r="T346" s="100"/>
      <c r="U346" s="52"/>
      <c r="V346" s="52"/>
      <c r="W346" s="52"/>
      <c r="X346" s="48"/>
      <c r="Y346" s="51" t="str">
        <f>IFERROR(VLOOKUP(Book1345234[[#This Row],[Severity Ranking: Community Need (% Population)]],'Data for Pull-down'!$C$4:$D$9,2,FALSE),"")</f>
        <v/>
      </c>
      <c r="Z346" s="99"/>
      <c r="AA346" s="45"/>
      <c r="AB346" s="48"/>
      <c r="AC346" s="51" t="str">
        <f>IFERROR(VLOOKUP(Book1345234[[#This Row],[Flood Risk Reduction ]],'Data for Pull-down'!$E$4:$F$9,2,FALSE),"")</f>
        <v/>
      </c>
      <c r="AD346" s="99"/>
      <c r="AE346" s="118"/>
      <c r="AF346" s="52"/>
      <c r="AG346" s="52"/>
      <c r="AH346" s="48"/>
      <c r="AI346" s="51" t="str">
        <f>IFERROR(VLOOKUP(Book1345234[[#This Row],[Flood Damage Reduction]],'Data for Pull-down'!$G$4:$H$9,2,FALSE),"")</f>
        <v/>
      </c>
      <c r="AJ346" s="145"/>
      <c r="AK346" s="123"/>
      <c r="AL346" s="52"/>
      <c r="AM346" s="51" t="str">
        <f>IFERROR(VLOOKUP(Book1345234[[#This Row],[ Reduction in Critical Facilities Flood Risk]],'Data for Pull-down'!$I$5:$J$9,2,FALSE),"")</f>
        <v/>
      </c>
      <c r="AN346" s="100">
        <f>'Life and Safety Tabular Data'!L344</f>
        <v>0</v>
      </c>
      <c r="AO346" s="146"/>
      <c r="AP346" s="48"/>
      <c r="AQ346" s="51" t="str">
        <f>IFERROR(VLOOKUP(Book1345234[[#This Row],[Life and Safety Ranking (Injury/Loss of Life)]],'Data for Pull-down'!$K$4:$L$9,2,FALSE),"")</f>
        <v/>
      </c>
      <c r="AR346" s="100"/>
      <c r="AS346" s="146"/>
      <c r="AT346" s="146"/>
      <c r="AU346" s="146"/>
      <c r="AV346" s="48"/>
      <c r="AW346" s="51" t="str">
        <f>IFERROR(VLOOKUP(Book1345234[[#This Row],[Water Supply Yield Ranking]],'Data for Pull-down'!$M$4:$N$9,2,FALSE),"")</f>
        <v/>
      </c>
      <c r="AX346" s="100"/>
      <c r="AY346" s="52"/>
      <c r="AZ346" s="48"/>
      <c r="BA346" s="51" t="str">
        <f>IFERROR(VLOOKUP(Book1345234[[#This Row],[Social Vulnerability Ranking]],'Data for Pull-down'!$O$4:$P$9,2,FALSE),"")</f>
        <v/>
      </c>
      <c r="BB346" s="100"/>
      <c r="BC346" s="146"/>
      <c r="BD346" s="48"/>
      <c r="BE346" s="51" t="str">
        <f>IFERROR(VLOOKUP(Book1345234[[#This Row],[Nature-Based Solutions Ranking]],'Data for Pull-down'!$Q$4:$R$9,2,FALSE),"")</f>
        <v/>
      </c>
      <c r="BF346" s="100"/>
      <c r="BG346" s="52"/>
      <c r="BH346" s="48"/>
      <c r="BI346" s="51" t="str">
        <f>IFERROR(VLOOKUP(Book1345234[[#This Row],[Multiple Benefit Ranking]],'Data for Pull-down'!$S$4:$T$9,2,FALSE),"")</f>
        <v/>
      </c>
      <c r="BJ346" s="125"/>
      <c r="BK346" s="146"/>
      <c r="BL346" s="48"/>
      <c r="BM346" s="51" t="str">
        <f>IFERROR(VLOOKUP(Book1345234[[#This Row],[Operations and Maintenance Ranking]],'Data for Pull-down'!$U$4:$V$9,2,FALSE),"")</f>
        <v/>
      </c>
      <c r="BN346" s="100"/>
      <c r="BO346" s="48"/>
      <c r="BP346" s="51" t="str">
        <f>IFERROR(VLOOKUP(Book1345234[[#This Row],[Administrative, Regulatory and Other Obstacle Ranking]],'Data for Pull-down'!$W$4:$X$9,2,FALSE),"")</f>
        <v/>
      </c>
      <c r="BQ346" s="100"/>
      <c r="BR346" s="48"/>
      <c r="BS346" s="51" t="str">
        <f>IFERROR(VLOOKUP(Book1345234[[#This Row],[Environmental Benefit Ranking]],'Data for Pull-down'!$Y$4:$Z$9,2,FALSE),"")</f>
        <v/>
      </c>
      <c r="BT346" s="100"/>
      <c r="BU346" s="52"/>
      <c r="BV346" s="51" t="str">
        <f>IFERROR(VLOOKUP(Book1345234[[#This Row],[Environmental Impact Ranking]],'Data for Pull-down'!$AA$4:$AB$9,2,FALSE),"")</f>
        <v/>
      </c>
      <c r="BW346" s="117"/>
      <c r="BX346" s="123"/>
      <c r="BY346" s="48"/>
      <c r="BZ346" s="51" t="str">
        <f>IFERROR(VLOOKUP(Book1345234[[#This Row],[Mobility Ranking]],'Data for Pull-down'!$AC$4:$AD$9,2,FALSE),"")</f>
        <v/>
      </c>
      <c r="CA346" s="117"/>
      <c r="CB346" s="48"/>
      <c r="CC346" s="51" t="str">
        <f>IFERROR(VLOOKUP(Book1345234[[#This Row],[Regional Ranking]],'Data for Pull-down'!$AE$4:$AF$9,2,FALSE),"")</f>
        <v/>
      </c>
    </row>
    <row r="347" spans="1:81">
      <c r="A347" s="164"/>
      <c r="B347" s="142"/>
      <c r="C347" s="143">
        <f>Book1345234[[#This Row],[FMP]]*2</f>
        <v>0</v>
      </c>
      <c r="D347" s="43"/>
      <c r="E347" s="43"/>
      <c r="F347" s="52"/>
      <c r="G347" s="48"/>
      <c r="H347" s="48"/>
      <c r="I347" s="48"/>
      <c r="J347" s="48"/>
      <c r="K347" s="45" t="str">
        <f>IFERROR(Book1345234[[#This Row],[Project Cost]]/Book1345234[[#This Row],['# of Structures Removed from 1% Annual Chance FP]],"")</f>
        <v/>
      </c>
      <c r="L347" s="48"/>
      <c r="M347" s="48"/>
      <c r="N347" s="45"/>
      <c r="O347" s="156"/>
      <c r="P347" s="125"/>
      <c r="Q347" s="52"/>
      <c r="R347" s="48"/>
      <c r="S347" s="51" t="str">
        <f>IFERROR(VLOOKUP(Book1345234[[#This Row],[ Severity Ranking: Pre-Project Average Depth of Flooding (100-year)]],'Data for Pull-down'!$A$4:$B$9,2,FALSE),"")</f>
        <v/>
      </c>
      <c r="T347" s="100"/>
      <c r="U347" s="52"/>
      <c r="V347" s="52"/>
      <c r="W347" s="52"/>
      <c r="X347" s="48"/>
      <c r="Y347" s="51" t="str">
        <f>IFERROR(VLOOKUP(Book1345234[[#This Row],[Severity Ranking: Community Need (% Population)]],'Data for Pull-down'!$C$4:$D$9,2,FALSE),"")</f>
        <v/>
      </c>
      <c r="Z347" s="99"/>
      <c r="AA347" s="45"/>
      <c r="AB347" s="48"/>
      <c r="AC347" s="51" t="str">
        <f>IFERROR(VLOOKUP(Book1345234[[#This Row],[Flood Risk Reduction ]],'Data for Pull-down'!$E$4:$F$9,2,FALSE),"")</f>
        <v/>
      </c>
      <c r="AD347" s="99"/>
      <c r="AE347" s="118"/>
      <c r="AF347" s="52"/>
      <c r="AG347" s="52"/>
      <c r="AH347" s="48"/>
      <c r="AI347" s="51" t="str">
        <f>IFERROR(VLOOKUP(Book1345234[[#This Row],[Flood Damage Reduction]],'Data for Pull-down'!$G$4:$H$9,2,FALSE),"")</f>
        <v/>
      </c>
      <c r="AJ347" s="145"/>
      <c r="AK347" s="123"/>
      <c r="AL347" s="52"/>
      <c r="AM347" s="51" t="str">
        <f>IFERROR(VLOOKUP(Book1345234[[#This Row],[ Reduction in Critical Facilities Flood Risk]],'Data for Pull-down'!$I$5:$J$9,2,FALSE),"")</f>
        <v/>
      </c>
      <c r="AN347" s="100">
        <f>'Life and Safety Tabular Data'!L345</f>
        <v>0</v>
      </c>
      <c r="AO347" s="146"/>
      <c r="AP347" s="48"/>
      <c r="AQ347" s="51" t="str">
        <f>IFERROR(VLOOKUP(Book1345234[[#This Row],[Life and Safety Ranking (Injury/Loss of Life)]],'Data for Pull-down'!$K$4:$L$9,2,FALSE),"")</f>
        <v/>
      </c>
      <c r="AR347" s="100"/>
      <c r="AS347" s="146"/>
      <c r="AT347" s="146"/>
      <c r="AU347" s="146"/>
      <c r="AV347" s="48"/>
      <c r="AW347" s="51" t="str">
        <f>IFERROR(VLOOKUP(Book1345234[[#This Row],[Water Supply Yield Ranking]],'Data for Pull-down'!$M$4:$N$9,2,FALSE),"")</f>
        <v/>
      </c>
      <c r="AX347" s="100"/>
      <c r="AY347" s="52"/>
      <c r="AZ347" s="48"/>
      <c r="BA347" s="51" t="str">
        <f>IFERROR(VLOOKUP(Book1345234[[#This Row],[Social Vulnerability Ranking]],'Data for Pull-down'!$O$4:$P$9,2,FALSE),"")</f>
        <v/>
      </c>
      <c r="BB347" s="100"/>
      <c r="BC347" s="146"/>
      <c r="BD347" s="48"/>
      <c r="BE347" s="51" t="str">
        <f>IFERROR(VLOOKUP(Book1345234[[#This Row],[Nature-Based Solutions Ranking]],'Data for Pull-down'!$Q$4:$R$9,2,FALSE),"")</f>
        <v/>
      </c>
      <c r="BF347" s="100"/>
      <c r="BG347" s="52"/>
      <c r="BH347" s="48"/>
      <c r="BI347" s="51" t="str">
        <f>IFERROR(VLOOKUP(Book1345234[[#This Row],[Multiple Benefit Ranking]],'Data for Pull-down'!$S$4:$T$9,2,FALSE),"")</f>
        <v/>
      </c>
      <c r="BJ347" s="125"/>
      <c r="BK347" s="146"/>
      <c r="BL347" s="48"/>
      <c r="BM347" s="51" t="str">
        <f>IFERROR(VLOOKUP(Book1345234[[#This Row],[Operations and Maintenance Ranking]],'Data for Pull-down'!$U$4:$V$9,2,FALSE),"")</f>
        <v/>
      </c>
      <c r="BN347" s="100"/>
      <c r="BO347" s="48"/>
      <c r="BP347" s="51" t="str">
        <f>IFERROR(VLOOKUP(Book1345234[[#This Row],[Administrative, Regulatory and Other Obstacle Ranking]],'Data for Pull-down'!$W$4:$X$9,2,FALSE),"")</f>
        <v/>
      </c>
      <c r="BQ347" s="100"/>
      <c r="BR347" s="48"/>
      <c r="BS347" s="51" t="str">
        <f>IFERROR(VLOOKUP(Book1345234[[#This Row],[Environmental Benefit Ranking]],'Data for Pull-down'!$Y$4:$Z$9,2,FALSE),"")</f>
        <v/>
      </c>
      <c r="BT347" s="100"/>
      <c r="BU347" s="52"/>
      <c r="BV347" s="51" t="str">
        <f>IFERROR(VLOOKUP(Book1345234[[#This Row],[Environmental Impact Ranking]],'Data for Pull-down'!$AA$4:$AB$9,2,FALSE),"")</f>
        <v/>
      </c>
      <c r="BW347" s="117"/>
      <c r="BX347" s="123"/>
      <c r="BY347" s="48"/>
      <c r="BZ347" s="51" t="str">
        <f>IFERROR(VLOOKUP(Book1345234[[#This Row],[Mobility Ranking]],'Data for Pull-down'!$AC$4:$AD$9,2,FALSE),"")</f>
        <v/>
      </c>
      <c r="CA347" s="117"/>
      <c r="CB347" s="48"/>
      <c r="CC347" s="51" t="str">
        <f>IFERROR(VLOOKUP(Book1345234[[#This Row],[Regional Ranking]],'Data for Pull-down'!$AE$4:$AF$9,2,FALSE),"")</f>
        <v/>
      </c>
    </row>
    <row r="348" spans="1:81">
      <c r="A348" s="164"/>
      <c r="B348" s="142"/>
      <c r="C348" s="143">
        <f>Book1345234[[#This Row],[FMP]]*2</f>
        <v>0</v>
      </c>
      <c r="D348" s="43"/>
      <c r="E348" s="43"/>
      <c r="F348" s="52"/>
      <c r="G348" s="48"/>
      <c r="H348" s="48"/>
      <c r="I348" s="48"/>
      <c r="J348" s="48"/>
      <c r="K348" s="45" t="str">
        <f>IFERROR(Book1345234[[#This Row],[Project Cost]]/Book1345234[[#This Row],['# of Structures Removed from 1% Annual Chance FP]],"")</f>
        <v/>
      </c>
      <c r="L348" s="48"/>
      <c r="M348" s="48"/>
      <c r="N348" s="45"/>
      <c r="O348" s="156"/>
      <c r="P348" s="125"/>
      <c r="Q348" s="52"/>
      <c r="R348" s="48"/>
      <c r="S348" s="51" t="str">
        <f>IFERROR(VLOOKUP(Book1345234[[#This Row],[ Severity Ranking: Pre-Project Average Depth of Flooding (100-year)]],'Data for Pull-down'!$A$4:$B$9,2,FALSE),"")</f>
        <v/>
      </c>
      <c r="T348" s="100"/>
      <c r="U348" s="52"/>
      <c r="V348" s="52"/>
      <c r="W348" s="52"/>
      <c r="X348" s="48"/>
      <c r="Y348" s="51" t="str">
        <f>IFERROR(VLOOKUP(Book1345234[[#This Row],[Severity Ranking: Community Need (% Population)]],'Data for Pull-down'!$C$4:$D$9,2,FALSE),"")</f>
        <v/>
      </c>
      <c r="Z348" s="99"/>
      <c r="AA348" s="45"/>
      <c r="AB348" s="48"/>
      <c r="AC348" s="51" t="str">
        <f>IFERROR(VLOOKUP(Book1345234[[#This Row],[Flood Risk Reduction ]],'Data for Pull-down'!$E$4:$F$9,2,FALSE),"")</f>
        <v/>
      </c>
      <c r="AD348" s="99"/>
      <c r="AE348" s="118"/>
      <c r="AF348" s="52"/>
      <c r="AG348" s="52"/>
      <c r="AH348" s="48"/>
      <c r="AI348" s="51" t="str">
        <f>IFERROR(VLOOKUP(Book1345234[[#This Row],[Flood Damage Reduction]],'Data for Pull-down'!$G$4:$H$9,2,FALSE),"")</f>
        <v/>
      </c>
      <c r="AJ348" s="145"/>
      <c r="AK348" s="123"/>
      <c r="AL348" s="52"/>
      <c r="AM348" s="51" t="str">
        <f>IFERROR(VLOOKUP(Book1345234[[#This Row],[ Reduction in Critical Facilities Flood Risk]],'Data for Pull-down'!$I$5:$J$9,2,FALSE),"")</f>
        <v/>
      </c>
      <c r="AN348" s="100">
        <f>'Life and Safety Tabular Data'!L346</f>
        <v>0</v>
      </c>
      <c r="AO348" s="146"/>
      <c r="AP348" s="48"/>
      <c r="AQ348" s="51" t="str">
        <f>IFERROR(VLOOKUP(Book1345234[[#This Row],[Life and Safety Ranking (Injury/Loss of Life)]],'Data for Pull-down'!$K$4:$L$9,2,FALSE),"")</f>
        <v/>
      </c>
      <c r="AR348" s="100"/>
      <c r="AS348" s="146"/>
      <c r="AT348" s="146"/>
      <c r="AU348" s="146"/>
      <c r="AV348" s="48"/>
      <c r="AW348" s="51" t="str">
        <f>IFERROR(VLOOKUP(Book1345234[[#This Row],[Water Supply Yield Ranking]],'Data for Pull-down'!$M$4:$N$9,2,FALSE),"")</f>
        <v/>
      </c>
      <c r="AX348" s="100"/>
      <c r="AY348" s="52"/>
      <c r="AZ348" s="48"/>
      <c r="BA348" s="51" t="str">
        <f>IFERROR(VLOOKUP(Book1345234[[#This Row],[Social Vulnerability Ranking]],'Data for Pull-down'!$O$4:$P$9,2,FALSE),"")</f>
        <v/>
      </c>
      <c r="BB348" s="100"/>
      <c r="BC348" s="146"/>
      <c r="BD348" s="48"/>
      <c r="BE348" s="51" t="str">
        <f>IFERROR(VLOOKUP(Book1345234[[#This Row],[Nature-Based Solutions Ranking]],'Data for Pull-down'!$Q$4:$R$9,2,FALSE),"")</f>
        <v/>
      </c>
      <c r="BF348" s="100"/>
      <c r="BG348" s="52"/>
      <c r="BH348" s="48"/>
      <c r="BI348" s="51" t="str">
        <f>IFERROR(VLOOKUP(Book1345234[[#This Row],[Multiple Benefit Ranking]],'Data for Pull-down'!$S$4:$T$9,2,FALSE),"")</f>
        <v/>
      </c>
      <c r="BJ348" s="125"/>
      <c r="BK348" s="146"/>
      <c r="BL348" s="48"/>
      <c r="BM348" s="51" t="str">
        <f>IFERROR(VLOOKUP(Book1345234[[#This Row],[Operations and Maintenance Ranking]],'Data for Pull-down'!$U$4:$V$9,2,FALSE),"")</f>
        <v/>
      </c>
      <c r="BN348" s="100"/>
      <c r="BO348" s="48"/>
      <c r="BP348" s="51" t="str">
        <f>IFERROR(VLOOKUP(Book1345234[[#This Row],[Administrative, Regulatory and Other Obstacle Ranking]],'Data for Pull-down'!$W$4:$X$9,2,FALSE),"")</f>
        <v/>
      </c>
      <c r="BQ348" s="100"/>
      <c r="BR348" s="48"/>
      <c r="BS348" s="51" t="str">
        <f>IFERROR(VLOOKUP(Book1345234[[#This Row],[Environmental Benefit Ranking]],'Data for Pull-down'!$Y$4:$Z$9,2,FALSE),"")</f>
        <v/>
      </c>
      <c r="BT348" s="100"/>
      <c r="BU348" s="52"/>
      <c r="BV348" s="51" t="str">
        <f>IFERROR(VLOOKUP(Book1345234[[#This Row],[Environmental Impact Ranking]],'Data for Pull-down'!$AA$4:$AB$9,2,FALSE),"")</f>
        <v/>
      </c>
      <c r="BW348" s="117"/>
      <c r="BX348" s="123"/>
      <c r="BY348" s="48"/>
      <c r="BZ348" s="51" t="str">
        <f>IFERROR(VLOOKUP(Book1345234[[#This Row],[Mobility Ranking]],'Data for Pull-down'!$AC$4:$AD$9,2,FALSE),"")</f>
        <v/>
      </c>
      <c r="CA348" s="117"/>
      <c r="CB348" s="48"/>
      <c r="CC348" s="51" t="str">
        <f>IFERROR(VLOOKUP(Book1345234[[#This Row],[Regional Ranking]],'Data for Pull-down'!$AE$4:$AF$9,2,FALSE),"")</f>
        <v/>
      </c>
    </row>
    <row r="349" spans="1:81">
      <c r="A349" s="164"/>
      <c r="B349" s="142"/>
      <c r="C349" s="143">
        <f>Book1345234[[#This Row],[FMP]]*2</f>
        <v>0</v>
      </c>
      <c r="D349" s="43"/>
      <c r="E349" s="43"/>
      <c r="F349" s="52"/>
      <c r="G349" s="48"/>
      <c r="H349" s="48"/>
      <c r="I349" s="48"/>
      <c r="J349" s="48"/>
      <c r="K349" s="45" t="str">
        <f>IFERROR(Book1345234[[#This Row],[Project Cost]]/Book1345234[[#This Row],['# of Structures Removed from 1% Annual Chance FP]],"")</f>
        <v/>
      </c>
      <c r="L349" s="48"/>
      <c r="M349" s="48"/>
      <c r="N349" s="45"/>
      <c r="O349" s="156"/>
      <c r="P349" s="125"/>
      <c r="Q349" s="52"/>
      <c r="R349" s="48"/>
      <c r="S349" s="51" t="str">
        <f>IFERROR(VLOOKUP(Book1345234[[#This Row],[ Severity Ranking: Pre-Project Average Depth of Flooding (100-year)]],'Data for Pull-down'!$A$4:$B$9,2,FALSE),"")</f>
        <v/>
      </c>
      <c r="T349" s="100"/>
      <c r="U349" s="52"/>
      <c r="V349" s="52"/>
      <c r="W349" s="52"/>
      <c r="X349" s="48"/>
      <c r="Y349" s="51" t="str">
        <f>IFERROR(VLOOKUP(Book1345234[[#This Row],[Severity Ranking: Community Need (% Population)]],'Data for Pull-down'!$C$4:$D$9,2,FALSE),"")</f>
        <v/>
      </c>
      <c r="Z349" s="99"/>
      <c r="AA349" s="45"/>
      <c r="AB349" s="48"/>
      <c r="AC349" s="51" t="str">
        <f>IFERROR(VLOOKUP(Book1345234[[#This Row],[Flood Risk Reduction ]],'Data for Pull-down'!$E$4:$F$9,2,FALSE),"")</f>
        <v/>
      </c>
      <c r="AD349" s="99"/>
      <c r="AE349" s="118"/>
      <c r="AF349" s="52"/>
      <c r="AG349" s="52"/>
      <c r="AH349" s="48"/>
      <c r="AI349" s="51" t="str">
        <f>IFERROR(VLOOKUP(Book1345234[[#This Row],[Flood Damage Reduction]],'Data for Pull-down'!$G$4:$H$9,2,FALSE),"")</f>
        <v/>
      </c>
      <c r="AJ349" s="145"/>
      <c r="AK349" s="123"/>
      <c r="AL349" s="52"/>
      <c r="AM349" s="51" t="str">
        <f>IFERROR(VLOOKUP(Book1345234[[#This Row],[ Reduction in Critical Facilities Flood Risk]],'Data for Pull-down'!$I$5:$J$9,2,FALSE),"")</f>
        <v/>
      </c>
      <c r="AN349" s="100">
        <f>'Life and Safety Tabular Data'!L347</f>
        <v>0</v>
      </c>
      <c r="AO349" s="146"/>
      <c r="AP349" s="48"/>
      <c r="AQ349" s="51" t="str">
        <f>IFERROR(VLOOKUP(Book1345234[[#This Row],[Life and Safety Ranking (Injury/Loss of Life)]],'Data for Pull-down'!$K$4:$L$9,2,FALSE),"")</f>
        <v/>
      </c>
      <c r="AR349" s="100"/>
      <c r="AS349" s="146"/>
      <c r="AT349" s="146"/>
      <c r="AU349" s="146"/>
      <c r="AV349" s="48"/>
      <c r="AW349" s="51" t="str">
        <f>IFERROR(VLOOKUP(Book1345234[[#This Row],[Water Supply Yield Ranking]],'Data for Pull-down'!$M$4:$N$9,2,FALSE),"")</f>
        <v/>
      </c>
      <c r="AX349" s="100"/>
      <c r="AY349" s="52"/>
      <c r="AZ349" s="48"/>
      <c r="BA349" s="51" t="str">
        <f>IFERROR(VLOOKUP(Book1345234[[#This Row],[Social Vulnerability Ranking]],'Data for Pull-down'!$O$4:$P$9,2,FALSE),"")</f>
        <v/>
      </c>
      <c r="BB349" s="100"/>
      <c r="BC349" s="146"/>
      <c r="BD349" s="48"/>
      <c r="BE349" s="51" t="str">
        <f>IFERROR(VLOOKUP(Book1345234[[#This Row],[Nature-Based Solutions Ranking]],'Data for Pull-down'!$Q$4:$R$9,2,FALSE),"")</f>
        <v/>
      </c>
      <c r="BF349" s="100"/>
      <c r="BG349" s="52"/>
      <c r="BH349" s="48"/>
      <c r="BI349" s="51" t="str">
        <f>IFERROR(VLOOKUP(Book1345234[[#This Row],[Multiple Benefit Ranking]],'Data for Pull-down'!$S$4:$T$9,2,FALSE),"")</f>
        <v/>
      </c>
      <c r="BJ349" s="125"/>
      <c r="BK349" s="146"/>
      <c r="BL349" s="48"/>
      <c r="BM349" s="51" t="str">
        <f>IFERROR(VLOOKUP(Book1345234[[#This Row],[Operations and Maintenance Ranking]],'Data for Pull-down'!$U$4:$V$9,2,FALSE),"")</f>
        <v/>
      </c>
      <c r="BN349" s="100"/>
      <c r="BO349" s="48"/>
      <c r="BP349" s="51" t="str">
        <f>IFERROR(VLOOKUP(Book1345234[[#This Row],[Administrative, Regulatory and Other Obstacle Ranking]],'Data for Pull-down'!$W$4:$X$9,2,FALSE),"")</f>
        <v/>
      </c>
      <c r="BQ349" s="100"/>
      <c r="BR349" s="48"/>
      <c r="BS349" s="51" t="str">
        <f>IFERROR(VLOOKUP(Book1345234[[#This Row],[Environmental Benefit Ranking]],'Data for Pull-down'!$Y$4:$Z$9,2,FALSE),"")</f>
        <v/>
      </c>
      <c r="BT349" s="100"/>
      <c r="BU349" s="52"/>
      <c r="BV349" s="51" t="str">
        <f>IFERROR(VLOOKUP(Book1345234[[#This Row],[Environmental Impact Ranking]],'Data for Pull-down'!$AA$4:$AB$9,2,FALSE),"")</f>
        <v/>
      </c>
      <c r="BW349" s="117"/>
      <c r="BX349" s="123"/>
      <c r="BY349" s="48"/>
      <c r="BZ349" s="51" t="str">
        <f>IFERROR(VLOOKUP(Book1345234[[#This Row],[Mobility Ranking]],'Data for Pull-down'!$AC$4:$AD$9,2,FALSE),"")</f>
        <v/>
      </c>
      <c r="CA349" s="117"/>
      <c r="CB349" s="48"/>
      <c r="CC349" s="51" t="str">
        <f>IFERROR(VLOOKUP(Book1345234[[#This Row],[Regional Ranking]],'Data for Pull-down'!$AE$4:$AF$9,2,FALSE),"")</f>
        <v/>
      </c>
    </row>
    <row r="350" spans="1:81">
      <c r="A350" s="164"/>
      <c r="B350" s="142"/>
      <c r="C350" s="143">
        <f>Book1345234[[#This Row],[FMP]]*2</f>
        <v>0</v>
      </c>
      <c r="D350" s="43"/>
      <c r="E350" s="43"/>
      <c r="F350" s="52"/>
      <c r="G350" s="48"/>
      <c r="H350" s="48"/>
      <c r="I350" s="48"/>
      <c r="J350" s="48"/>
      <c r="K350" s="45" t="str">
        <f>IFERROR(Book1345234[[#This Row],[Project Cost]]/Book1345234[[#This Row],['# of Structures Removed from 1% Annual Chance FP]],"")</f>
        <v/>
      </c>
      <c r="L350" s="48"/>
      <c r="M350" s="48"/>
      <c r="N350" s="45"/>
      <c r="O350" s="156"/>
      <c r="P350" s="125"/>
      <c r="Q350" s="52"/>
      <c r="R350" s="48"/>
      <c r="S350" s="51" t="str">
        <f>IFERROR(VLOOKUP(Book1345234[[#This Row],[ Severity Ranking: Pre-Project Average Depth of Flooding (100-year)]],'Data for Pull-down'!$A$4:$B$9,2,FALSE),"")</f>
        <v/>
      </c>
      <c r="T350" s="100"/>
      <c r="U350" s="52"/>
      <c r="V350" s="52"/>
      <c r="W350" s="52"/>
      <c r="X350" s="48"/>
      <c r="Y350" s="51" t="str">
        <f>IFERROR(VLOOKUP(Book1345234[[#This Row],[Severity Ranking: Community Need (% Population)]],'Data for Pull-down'!$C$4:$D$9,2,FALSE),"")</f>
        <v/>
      </c>
      <c r="Z350" s="99"/>
      <c r="AA350" s="45"/>
      <c r="AB350" s="48"/>
      <c r="AC350" s="51" t="str">
        <f>IFERROR(VLOOKUP(Book1345234[[#This Row],[Flood Risk Reduction ]],'Data for Pull-down'!$E$4:$F$9,2,FALSE),"")</f>
        <v/>
      </c>
      <c r="AD350" s="99"/>
      <c r="AE350" s="118"/>
      <c r="AF350" s="52"/>
      <c r="AG350" s="52"/>
      <c r="AH350" s="48"/>
      <c r="AI350" s="51" t="str">
        <f>IFERROR(VLOOKUP(Book1345234[[#This Row],[Flood Damage Reduction]],'Data for Pull-down'!$G$4:$H$9,2,FALSE),"")</f>
        <v/>
      </c>
      <c r="AJ350" s="145"/>
      <c r="AK350" s="123"/>
      <c r="AL350" s="52"/>
      <c r="AM350" s="51" t="str">
        <f>IFERROR(VLOOKUP(Book1345234[[#This Row],[ Reduction in Critical Facilities Flood Risk]],'Data for Pull-down'!$I$5:$J$9,2,FALSE),"")</f>
        <v/>
      </c>
      <c r="AN350" s="100">
        <f>'Life and Safety Tabular Data'!L348</f>
        <v>0</v>
      </c>
      <c r="AO350" s="146"/>
      <c r="AP350" s="48"/>
      <c r="AQ350" s="51" t="str">
        <f>IFERROR(VLOOKUP(Book1345234[[#This Row],[Life and Safety Ranking (Injury/Loss of Life)]],'Data for Pull-down'!$K$4:$L$9,2,FALSE),"")</f>
        <v/>
      </c>
      <c r="AR350" s="100"/>
      <c r="AS350" s="146"/>
      <c r="AT350" s="146"/>
      <c r="AU350" s="146"/>
      <c r="AV350" s="48"/>
      <c r="AW350" s="51" t="str">
        <f>IFERROR(VLOOKUP(Book1345234[[#This Row],[Water Supply Yield Ranking]],'Data for Pull-down'!$M$4:$N$9,2,FALSE),"")</f>
        <v/>
      </c>
      <c r="AX350" s="100"/>
      <c r="AY350" s="52"/>
      <c r="AZ350" s="48"/>
      <c r="BA350" s="51" t="str">
        <f>IFERROR(VLOOKUP(Book1345234[[#This Row],[Social Vulnerability Ranking]],'Data for Pull-down'!$O$4:$P$9,2,FALSE),"")</f>
        <v/>
      </c>
      <c r="BB350" s="100"/>
      <c r="BC350" s="146"/>
      <c r="BD350" s="48"/>
      <c r="BE350" s="51" t="str">
        <f>IFERROR(VLOOKUP(Book1345234[[#This Row],[Nature-Based Solutions Ranking]],'Data for Pull-down'!$Q$4:$R$9,2,FALSE),"")</f>
        <v/>
      </c>
      <c r="BF350" s="100"/>
      <c r="BG350" s="52"/>
      <c r="BH350" s="48"/>
      <c r="BI350" s="51" t="str">
        <f>IFERROR(VLOOKUP(Book1345234[[#This Row],[Multiple Benefit Ranking]],'Data for Pull-down'!$S$4:$T$9,2,FALSE),"")</f>
        <v/>
      </c>
      <c r="BJ350" s="125"/>
      <c r="BK350" s="146"/>
      <c r="BL350" s="48"/>
      <c r="BM350" s="51" t="str">
        <f>IFERROR(VLOOKUP(Book1345234[[#This Row],[Operations and Maintenance Ranking]],'Data for Pull-down'!$U$4:$V$9,2,FALSE),"")</f>
        <v/>
      </c>
      <c r="BN350" s="100"/>
      <c r="BO350" s="48"/>
      <c r="BP350" s="51" t="str">
        <f>IFERROR(VLOOKUP(Book1345234[[#This Row],[Administrative, Regulatory and Other Obstacle Ranking]],'Data for Pull-down'!$W$4:$X$9,2,FALSE),"")</f>
        <v/>
      </c>
      <c r="BQ350" s="100"/>
      <c r="BR350" s="48"/>
      <c r="BS350" s="51" t="str">
        <f>IFERROR(VLOOKUP(Book1345234[[#This Row],[Environmental Benefit Ranking]],'Data for Pull-down'!$Y$4:$Z$9,2,FALSE),"")</f>
        <v/>
      </c>
      <c r="BT350" s="100"/>
      <c r="BU350" s="52"/>
      <c r="BV350" s="51" t="str">
        <f>IFERROR(VLOOKUP(Book1345234[[#This Row],[Environmental Impact Ranking]],'Data for Pull-down'!$AA$4:$AB$9,2,FALSE),"")</f>
        <v/>
      </c>
      <c r="BW350" s="117"/>
      <c r="BX350" s="123"/>
      <c r="BY350" s="48"/>
      <c r="BZ350" s="51" t="str">
        <f>IFERROR(VLOOKUP(Book1345234[[#This Row],[Mobility Ranking]],'Data for Pull-down'!$AC$4:$AD$9,2,FALSE),"")</f>
        <v/>
      </c>
      <c r="CA350" s="117"/>
      <c r="CB350" s="48"/>
      <c r="CC350" s="51" t="str">
        <f>IFERROR(VLOOKUP(Book1345234[[#This Row],[Regional Ranking]],'Data for Pull-down'!$AE$4:$AF$9,2,FALSE),"")</f>
        <v/>
      </c>
    </row>
    <row r="351" spans="1:81">
      <c r="A351" s="164"/>
      <c r="B351" s="142"/>
      <c r="C351" s="143">
        <f>Book1345234[[#This Row],[FMP]]*2</f>
        <v>0</v>
      </c>
      <c r="D351" s="43"/>
      <c r="E351" s="43"/>
      <c r="F351" s="52"/>
      <c r="G351" s="48"/>
      <c r="H351" s="48"/>
      <c r="I351" s="48"/>
      <c r="J351" s="48"/>
      <c r="K351" s="45" t="str">
        <f>IFERROR(Book1345234[[#This Row],[Project Cost]]/Book1345234[[#This Row],['# of Structures Removed from 1% Annual Chance FP]],"")</f>
        <v/>
      </c>
      <c r="L351" s="48"/>
      <c r="M351" s="48"/>
      <c r="N351" s="45"/>
      <c r="O351" s="156"/>
      <c r="P351" s="125"/>
      <c r="Q351" s="52"/>
      <c r="R351" s="48"/>
      <c r="S351" s="51" t="str">
        <f>IFERROR(VLOOKUP(Book1345234[[#This Row],[ Severity Ranking: Pre-Project Average Depth of Flooding (100-year)]],'Data for Pull-down'!$A$4:$B$9,2,FALSE),"")</f>
        <v/>
      </c>
      <c r="T351" s="100"/>
      <c r="U351" s="52"/>
      <c r="V351" s="52"/>
      <c r="W351" s="52"/>
      <c r="X351" s="48"/>
      <c r="Y351" s="51" t="str">
        <f>IFERROR(VLOOKUP(Book1345234[[#This Row],[Severity Ranking: Community Need (% Population)]],'Data for Pull-down'!$C$4:$D$9,2,FALSE),"")</f>
        <v/>
      </c>
      <c r="Z351" s="99"/>
      <c r="AA351" s="45"/>
      <c r="AB351" s="48"/>
      <c r="AC351" s="51" t="str">
        <f>IFERROR(VLOOKUP(Book1345234[[#This Row],[Flood Risk Reduction ]],'Data for Pull-down'!$E$4:$F$9,2,FALSE),"")</f>
        <v/>
      </c>
      <c r="AD351" s="99"/>
      <c r="AE351" s="118"/>
      <c r="AF351" s="52"/>
      <c r="AG351" s="52"/>
      <c r="AH351" s="48"/>
      <c r="AI351" s="51" t="str">
        <f>IFERROR(VLOOKUP(Book1345234[[#This Row],[Flood Damage Reduction]],'Data for Pull-down'!$G$4:$H$9,2,FALSE),"")</f>
        <v/>
      </c>
      <c r="AJ351" s="145"/>
      <c r="AK351" s="123"/>
      <c r="AL351" s="52"/>
      <c r="AM351" s="51" t="str">
        <f>IFERROR(VLOOKUP(Book1345234[[#This Row],[ Reduction in Critical Facilities Flood Risk]],'Data for Pull-down'!$I$5:$J$9,2,FALSE),"")</f>
        <v/>
      </c>
      <c r="AN351" s="100">
        <f>'Life and Safety Tabular Data'!L349</f>
        <v>0</v>
      </c>
      <c r="AO351" s="146"/>
      <c r="AP351" s="48"/>
      <c r="AQ351" s="51" t="str">
        <f>IFERROR(VLOOKUP(Book1345234[[#This Row],[Life and Safety Ranking (Injury/Loss of Life)]],'Data for Pull-down'!$K$4:$L$9,2,FALSE),"")</f>
        <v/>
      </c>
      <c r="AR351" s="100"/>
      <c r="AS351" s="146"/>
      <c r="AT351" s="146"/>
      <c r="AU351" s="146"/>
      <c r="AV351" s="48"/>
      <c r="AW351" s="51" t="str">
        <f>IFERROR(VLOOKUP(Book1345234[[#This Row],[Water Supply Yield Ranking]],'Data for Pull-down'!$M$4:$N$9,2,FALSE),"")</f>
        <v/>
      </c>
      <c r="AX351" s="100"/>
      <c r="AY351" s="52"/>
      <c r="AZ351" s="48"/>
      <c r="BA351" s="51" t="str">
        <f>IFERROR(VLOOKUP(Book1345234[[#This Row],[Social Vulnerability Ranking]],'Data for Pull-down'!$O$4:$P$9,2,FALSE),"")</f>
        <v/>
      </c>
      <c r="BB351" s="100"/>
      <c r="BC351" s="146"/>
      <c r="BD351" s="48"/>
      <c r="BE351" s="51" t="str">
        <f>IFERROR(VLOOKUP(Book1345234[[#This Row],[Nature-Based Solutions Ranking]],'Data for Pull-down'!$Q$4:$R$9,2,FALSE),"")</f>
        <v/>
      </c>
      <c r="BF351" s="100"/>
      <c r="BG351" s="52"/>
      <c r="BH351" s="48"/>
      <c r="BI351" s="51" t="str">
        <f>IFERROR(VLOOKUP(Book1345234[[#This Row],[Multiple Benefit Ranking]],'Data for Pull-down'!$S$4:$T$9,2,FALSE),"")</f>
        <v/>
      </c>
      <c r="BJ351" s="125"/>
      <c r="BK351" s="146"/>
      <c r="BL351" s="48"/>
      <c r="BM351" s="51" t="str">
        <f>IFERROR(VLOOKUP(Book1345234[[#This Row],[Operations and Maintenance Ranking]],'Data for Pull-down'!$U$4:$V$9,2,FALSE),"")</f>
        <v/>
      </c>
      <c r="BN351" s="100"/>
      <c r="BO351" s="48"/>
      <c r="BP351" s="51" t="str">
        <f>IFERROR(VLOOKUP(Book1345234[[#This Row],[Administrative, Regulatory and Other Obstacle Ranking]],'Data for Pull-down'!$W$4:$X$9,2,FALSE),"")</f>
        <v/>
      </c>
      <c r="BQ351" s="100"/>
      <c r="BR351" s="48"/>
      <c r="BS351" s="51" t="str">
        <f>IFERROR(VLOOKUP(Book1345234[[#This Row],[Environmental Benefit Ranking]],'Data for Pull-down'!$Y$4:$Z$9,2,FALSE),"")</f>
        <v/>
      </c>
      <c r="BT351" s="100"/>
      <c r="BU351" s="52"/>
      <c r="BV351" s="51" t="str">
        <f>IFERROR(VLOOKUP(Book1345234[[#This Row],[Environmental Impact Ranking]],'Data for Pull-down'!$AA$4:$AB$9,2,FALSE),"")</f>
        <v/>
      </c>
      <c r="BW351" s="117"/>
      <c r="BX351" s="123"/>
      <c r="BY351" s="48"/>
      <c r="BZ351" s="51" t="str">
        <f>IFERROR(VLOOKUP(Book1345234[[#This Row],[Mobility Ranking]],'Data for Pull-down'!$AC$4:$AD$9,2,FALSE),"")</f>
        <v/>
      </c>
      <c r="CA351" s="117"/>
      <c r="CB351" s="48"/>
      <c r="CC351" s="51" t="str">
        <f>IFERROR(VLOOKUP(Book1345234[[#This Row],[Regional Ranking]],'Data for Pull-down'!$AE$4:$AF$9,2,FALSE),"")</f>
        <v/>
      </c>
    </row>
    <row r="352" spans="1:81">
      <c r="A352" s="164"/>
      <c r="B352" s="142"/>
      <c r="C352" s="143">
        <f>Book1345234[[#This Row],[FMP]]*2</f>
        <v>0</v>
      </c>
      <c r="D352" s="43"/>
      <c r="E352" s="43"/>
      <c r="F352" s="52"/>
      <c r="G352" s="48"/>
      <c r="H352" s="48"/>
      <c r="I352" s="48"/>
      <c r="J352" s="48"/>
      <c r="K352" s="45" t="str">
        <f>IFERROR(Book1345234[[#This Row],[Project Cost]]/Book1345234[[#This Row],['# of Structures Removed from 1% Annual Chance FP]],"")</f>
        <v/>
      </c>
      <c r="L352" s="48"/>
      <c r="M352" s="48"/>
      <c r="N352" s="45"/>
      <c r="O352" s="156"/>
      <c r="P352" s="125"/>
      <c r="Q352" s="52"/>
      <c r="R352" s="48"/>
      <c r="S352" s="51" t="str">
        <f>IFERROR(VLOOKUP(Book1345234[[#This Row],[ Severity Ranking: Pre-Project Average Depth of Flooding (100-year)]],'Data for Pull-down'!$A$4:$B$9,2,FALSE),"")</f>
        <v/>
      </c>
      <c r="T352" s="100"/>
      <c r="U352" s="52"/>
      <c r="V352" s="52"/>
      <c r="W352" s="52"/>
      <c r="X352" s="48"/>
      <c r="Y352" s="51" t="str">
        <f>IFERROR(VLOOKUP(Book1345234[[#This Row],[Severity Ranking: Community Need (% Population)]],'Data for Pull-down'!$C$4:$D$9,2,FALSE),"")</f>
        <v/>
      </c>
      <c r="Z352" s="99"/>
      <c r="AA352" s="45"/>
      <c r="AB352" s="48"/>
      <c r="AC352" s="51" t="str">
        <f>IFERROR(VLOOKUP(Book1345234[[#This Row],[Flood Risk Reduction ]],'Data for Pull-down'!$E$4:$F$9,2,FALSE),"")</f>
        <v/>
      </c>
      <c r="AD352" s="99"/>
      <c r="AE352" s="118"/>
      <c r="AF352" s="52"/>
      <c r="AG352" s="52"/>
      <c r="AH352" s="48"/>
      <c r="AI352" s="51" t="str">
        <f>IFERROR(VLOOKUP(Book1345234[[#This Row],[Flood Damage Reduction]],'Data for Pull-down'!$G$4:$H$9,2,FALSE),"")</f>
        <v/>
      </c>
      <c r="AJ352" s="145"/>
      <c r="AK352" s="123"/>
      <c r="AL352" s="52"/>
      <c r="AM352" s="51" t="str">
        <f>IFERROR(VLOOKUP(Book1345234[[#This Row],[ Reduction in Critical Facilities Flood Risk]],'Data for Pull-down'!$I$5:$J$9,2,FALSE),"")</f>
        <v/>
      </c>
      <c r="AN352" s="100">
        <f>'Life and Safety Tabular Data'!L350</f>
        <v>0</v>
      </c>
      <c r="AO352" s="146"/>
      <c r="AP352" s="48"/>
      <c r="AQ352" s="51" t="str">
        <f>IFERROR(VLOOKUP(Book1345234[[#This Row],[Life and Safety Ranking (Injury/Loss of Life)]],'Data for Pull-down'!$K$4:$L$9,2,FALSE),"")</f>
        <v/>
      </c>
      <c r="AR352" s="100"/>
      <c r="AS352" s="146"/>
      <c r="AT352" s="146"/>
      <c r="AU352" s="146"/>
      <c r="AV352" s="48"/>
      <c r="AW352" s="51" t="str">
        <f>IFERROR(VLOOKUP(Book1345234[[#This Row],[Water Supply Yield Ranking]],'Data for Pull-down'!$M$4:$N$9,2,FALSE),"")</f>
        <v/>
      </c>
      <c r="AX352" s="100"/>
      <c r="AY352" s="52"/>
      <c r="AZ352" s="48"/>
      <c r="BA352" s="51" t="str">
        <f>IFERROR(VLOOKUP(Book1345234[[#This Row],[Social Vulnerability Ranking]],'Data for Pull-down'!$O$4:$P$9,2,FALSE),"")</f>
        <v/>
      </c>
      <c r="BB352" s="100"/>
      <c r="BC352" s="146"/>
      <c r="BD352" s="48"/>
      <c r="BE352" s="51" t="str">
        <f>IFERROR(VLOOKUP(Book1345234[[#This Row],[Nature-Based Solutions Ranking]],'Data for Pull-down'!$Q$4:$R$9,2,FALSE),"")</f>
        <v/>
      </c>
      <c r="BF352" s="100"/>
      <c r="BG352" s="52"/>
      <c r="BH352" s="48"/>
      <c r="BI352" s="51" t="str">
        <f>IFERROR(VLOOKUP(Book1345234[[#This Row],[Multiple Benefit Ranking]],'Data for Pull-down'!$S$4:$T$9,2,FALSE),"")</f>
        <v/>
      </c>
      <c r="BJ352" s="125"/>
      <c r="BK352" s="146"/>
      <c r="BL352" s="48"/>
      <c r="BM352" s="51" t="str">
        <f>IFERROR(VLOOKUP(Book1345234[[#This Row],[Operations and Maintenance Ranking]],'Data for Pull-down'!$U$4:$V$9,2,FALSE),"")</f>
        <v/>
      </c>
      <c r="BN352" s="100"/>
      <c r="BO352" s="48"/>
      <c r="BP352" s="51" t="str">
        <f>IFERROR(VLOOKUP(Book1345234[[#This Row],[Administrative, Regulatory and Other Obstacle Ranking]],'Data for Pull-down'!$W$4:$X$9,2,FALSE),"")</f>
        <v/>
      </c>
      <c r="BQ352" s="100"/>
      <c r="BR352" s="48"/>
      <c r="BS352" s="51" t="str">
        <f>IFERROR(VLOOKUP(Book1345234[[#This Row],[Environmental Benefit Ranking]],'Data for Pull-down'!$Y$4:$Z$9,2,FALSE),"")</f>
        <v/>
      </c>
      <c r="BT352" s="100"/>
      <c r="BU352" s="52"/>
      <c r="BV352" s="51" t="str">
        <f>IFERROR(VLOOKUP(Book1345234[[#This Row],[Environmental Impact Ranking]],'Data for Pull-down'!$AA$4:$AB$9,2,FALSE),"")</f>
        <v/>
      </c>
      <c r="BW352" s="117"/>
      <c r="BX352" s="123"/>
      <c r="BY352" s="48"/>
      <c r="BZ352" s="51" t="str">
        <f>IFERROR(VLOOKUP(Book1345234[[#This Row],[Mobility Ranking]],'Data for Pull-down'!$AC$4:$AD$9,2,FALSE),"")</f>
        <v/>
      </c>
      <c r="CA352" s="117"/>
      <c r="CB352" s="48"/>
      <c r="CC352" s="51" t="str">
        <f>IFERROR(VLOOKUP(Book1345234[[#This Row],[Regional Ranking]],'Data for Pull-down'!$AE$4:$AF$9,2,FALSE),"")</f>
        <v/>
      </c>
    </row>
    <row r="353" spans="1:81">
      <c r="A353" s="164"/>
      <c r="B353" s="142"/>
      <c r="C353" s="143">
        <f>Book1345234[[#This Row],[FMP]]*2</f>
        <v>0</v>
      </c>
      <c r="D353" s="43"/>
      <c r="E353" s="43"/>
      <c r="F353" s="52"/>
      <c r="G353" s="48"/>
      <c r="H353" s="48"/>
      <c r="I353" s="48"/>
      <c r="J353" s="48"/>
      <c r="K353" s="45" t="str">
        <f>IFERROR(Book1345234[[#This Row],[Project Cost]]/Book1345234[[#This Row],['# of Structures Removed from 1% Annual Chance FP]],"")</f>
        <v/>
      </c>
      <c r="L353" s="48"/>
      <c r="M353" s="48"/>
      <c r="N353" s="45"/>
      <c r="O353" s="156"/>
      <c r="P353" s="125"/>
      <c r="Q353" s="52"/>
      <c r="R353" s="48"/>
      <c r="S353" s="51" t="str">
        <f>IFERROR(VLOOKUP(Book1345234[[#This Row],[ Severity Ranking: Pre-Project Average Depth of Flooding (100-year)]],'Data for Pull-down'!$A$4:$B$9,2,FALSE),"")</f>
        <v/>
      </c>
      <c r="T353" s="100"/>
      <c r="U353" s="52"/>
      <c r="V353" s="52"/>
      <c r="W353" s="52"/>
      <c r="X353" s="48"/>
      <c r="Y353" s="51" t="str">
        <f>IFERROR(VLOOKUP(Book1345234[[#This Row],[Severity Ranking: Community Need (% Population)]],'Data for Pull-down'!$C$4:$D$9,2,FALSE),"")</f>
        <v/>
      </c>
      <c r="Z353" s="99"/>
      <c r="AA353" s="45"/>
      <c r="AB353" s="48"/>
      <c r="AC353" s="51" t="str">
        <f>IFERROR(VLOOKUP(Book1345234[[#This Row],[Flood Risk Reduction ]],'Data for Pull-down'!$E$4:$F$9,2,FALSE),"")</f>
        <v/>
      </c>
      <c r="AD353" s="99"/>
      <c r="AE353" s="118"/>
      <c r="AF353" s="52"/>
      <c r="AG353" s="52"/>
      <c r="AH353" s="48"/>
      <c r="AI353" s="51" t="str">
        <f>IFERROR(VLOOKUP(Book1345234[[#This Row],[Flood Damage Reduction]],'Data for Pull-down'!$G$4:$H$9,2,FALSE),"")</f>
        <v/>
      </c>
      <c r="AJ353" s="145"/>
      <c r="AK353" s="123"/>
      <c r="AL353" s="52"/>
      <c r="AM353" s="51" t="str">
        <f>IFERROR(VLOOKUP(Book1345234[[#This Row],[ Reduction in Critical Facilities Flood Risk]],'Data for Pull-down'!$I$5:$J$9,2,FALSE),"")</f>
        <v/>
      </c>
      <c r="AN353" s="100">
        <f>'Life and Safety Tabular Data'!L351</f>
        <v>0</v>
      </c>
      <c r="AO353" s="146"/>
      <c r="AP353" s="48"/>
      <c r="AQ353" s="51" t="str">
        <f>IFERROR(VLOOKUP(Book1345234[[#This Row],[Life and Safety Ranking (Injury/Loss of Life)]],'Data for Pull-down'!$K$4:$L$9,2,FALSE),"")</f>
        <v/>
      </c>
      <c r="AR353" s="100"/>
      <c r="AS353" s="146"/>
      <c r="AT353" s="146"/>
      <c r="AU353" s="146"/>
      <c r="AV353" s="48"/>
      <c r="AW353" s="51" t="str">
        <f>IFERROR(VLOOKUP(Book1345234[[#This Row],[Water Supply Yield Ranking]],'Data for Pull-down'!$M$4:$N$9,2,FALSE),"")</f>
        <v/>
      </c>
      <c r="AX353" s="100"/>
      <c r="AY353" s="52"/>
      <c r="AZ353" s="48"/>
      <c r="BA353" s="51" t="str">
        <f>IFERROR(VLOOKUP(Book1345234[[#This Row],[Social Vulnerability Ranking]],'Data for Pull-down'!$O$4:$P$9,2,FALSE),"")</f>
        <v/>
      </c>
      <c r="BB353" s="100"/>
      <c r="BC353" s="146"/>
      <c r="BD353" s="48"/>
      <c r="BE353" s="51" t="str">
        <f>IFERROR(VLOOKUP(Book1345234[[#This Row],[Nature-Based Solutions Ranking]],'Data for Pull-down'!$Q$4:$R$9,2,FALSE),"")</f>
        <v/>
      </c>
      <c r="BF353" s="100"/>
      <c r="BG353" s="52"/>
      <c r="BH353" s="48"/>
      <c r="BI353" s="51" t="str">
        <f>IFERROR(VLOOKUP(Book1345234[[#This Row],[Multiple Benefit Ranking]],'Data for Pull-down'!$S$4:$T$9,2,FALSE),"")</f>
        <v/>
      </c>
      <c r="BJ353" s="125"/>
      <c r="BK353" s="146"/>
      <c r="BL353" s="48"/>
      <c r="BM353" s="51" t="str">
        <f>IFERROR(VLOOKUP(Book1345234[[#This Row],[Operations and Maintenance Ranking]],'Data for Pull-down'!$U$4:$V$9,2,FALSE),"")</f>
        <v/>
      </c>
      <c r="BN353" s="100"/>
      <c r="BO353" s="48"/>
      <c r="BP353" s="51" t="str">
        <f>IFERROR(VLOOKUP(Book1345234[[#This Row],[Administrative, Regulatory and Other Obstacle Ranking]],'Data for Pull-down'!$W$4:$X$9,2,FALSE),"")</f>
        <v/>
      </c>
      <c r="BQ353" s="100"/>
      <c r="BR353" s="48"/>
      <c r="BS353" s="51" t="str">
        <f>IFERROR(VLOOKUP(Book1345234[[#This Row],[Environmental Benefit Ranking]],'Data for Pull-down'!$Y$4:$Z$9,2,FALSE),"")</f>
        <v/>
      </c>
      <c r="BT353" s="100"/>
      <c r="BU353" s="52"/>
      <c r="BV353" s="51" t="str">
        <f>IFERROR(VLOOKUP(Book1345234[[#This Row],[Environmental Impact Ranking]],'Data for Pull-down'!$AA$4:$AB$9,2,FALSE),"")</f>
        <v/>
      </c>
      <c r="BW353" s="117"/>
      <c r="BX353" s="123"/>
      <c r="BY353" s="48"/>
      <c r="BZ353" s="51" t="str">
        <f>IFERROR(VLOOKUP(Book1345234[[#This Row],[Mobility Ranking]],'Data for Pull-down'!$AC$4:$AD$9,2,FALSE),"")</f>
        <v/>
      </c>
      <c r="CA353" s="117"/>
      <c r="CB353" s="48"/>
      <c r="CC353" s="51" t="str">
        <f>IFERROR(VLOOKUP(Book1345234[[#This Row],[Regional Ranking]],'Data for Pull-down'!$AE$4:$AF$9,2,FALSE),"")</f>
        <v/>
      </c>
    </row>
    <row r="354" spans="1:81">
      <c r="A354" s="164"/>
      <c r="B354" s="142"/>
      <c r="C354" s="143">
        <f>Book1345234[[#This Row],[FMP]]*2</f>
        <v>0</v>
      </c>
      <c r="D354" s="43"/>
      <c r="E354" s="43"/>
      <c r="F354" s="52"/>
      <c r="G354" s="48"/>
      <c r="H354" s="48"/>
      <c r="I354" s="48"/>
      <c r="J354" s="48"/>
      <c r="K354" s="45" t="str">
        <f>IFERROR(Book1345234[[#This Row],[Project Cost]]/Book1345234[[#This Row],['# of Structures Removed from 1% Annual Chance FP]],"")</f>
        <v/>
      </c>
      <c r="L354" s="48"/>
      <c r="M354" s="48"/>
      <c r="N354" s="45"/>
      <c r="O354" s="156"/>
      <c r="P354" s="125"/>
      <c r="Q354" s="52"/>
      <c r="R354" s="48"/>
      <c r="S354" s="51" t="str">
        <f>IFERROR(VLOOKUP(Book1345234[[#This Row],[ Severity Ranking: Pre-Project Average Depth of Flooding (100-year)]],'Data for Pull-down'!$A$4:$B$9,2,FALSE),"")</f>
        <v/>
      </c>
      <c r="T354" s="100"/>
      <c r="U354" s="52"/>
      <c r="V354" s="52"/>
      <c r="W354" s="52"/>
      <c r="X354" s="48"/>
      <c r="Y354" s="51" t="str">
        <f>IFERROR(VLOOKUP(Book1345234[[#This Row],[Severity Ranking: Community Need (% Population)]],'Data for Pull-down'!$C$4:$D$9,2,FALSE),"")</f>
        <v/>
      </c>
      <c r="Z354" s="99"/>
      <c r="AA354" s="45"/>
      <c r="AB354" s="48"/>
      <c r="AC354" s="51" t="str">
        <f>IFERROR(VLOOKUP(Book1345234[[#This Row],[Flood Risk Reduction ]],'Data for Pull-down'!$E$4:$F$9,2,FALSE),"")</f>
        <v/>
      </c>
      <c r="AD354" s="99"/>
      <c r="AE354" s="118"/>
      <c r="AF354" s="52"/>
      <c r="AG354" s="52"/>
      <c r="AH354" s="48"/>
      <c r="AI354" s="51" t="str">
        <f>IFERROR(VLOOKUP(Book1345234[[#This Row],[Flood Damage Reduction]],'Data for Pull-down'!$G$4:$H$9,2,FALSE),"")</f>
        <v/>
      </c>
      <c r="AJ354" s="145"/>
      <c r="AK354" s="123"/>
      <c r="AL354" s="52"/>
      <c r="AM354" s="51" t="str">
        <f>IFERROR(VLOOKUP(Book1345234[[#This Row],[ Reduction in Critical Facilities Flood Risk]],'Data for Pull-down'!$I$5:$J$9,2,FALSE),"")</f>
        <v/>
      </c>
      <c r="AN354" s="100">
        <f>'Life and Safety Tabular Data'!L352</f>
        <v>0</v>
      </c>
      <c r="AO354" s="146"/>
      <c r="AP354" s="48"/>
      <c r="AQ354" s="51" t="str">
        <f>IFERROR(VLOOKUP(Book1345234[[#This Row],[Life and Safety Ranking (Injury/Loss of Life)]],'Data for Pull-down'!$K$4:$L$9,2,FALSE),"")</f>
        <v/>
      </c>
      <c r="AR354" s="100"/>
      <c r="AS354" s="146"/>
      <c r="AT354" s="146"/>
      <c r="AU354" s="146"/>
      <c r="AV354" s="48"/>
      <c r="AW354" s="51" t="str">
        <f>IFERROR(VLOOKUP(Book1345234[[#This Row],[Water Supply Yield Ranking]],'Data for Pull-down'!$M$4:$N$9,2,FALSE),"")</f>
        <v/>
      </c>
      <c r="AX354" s="100"/>
      <c r="AY354" s="52"/>
      <c r="AZ354" s="48"/>
      <c r="BA354" s="51" t="str">
        <f>IFERROR(VLOOKUP(Book1345234[[#This Row],[Social Vulnerability Ranking]],'Data for Pull-down'!$O$4:$P$9,2,FALSE),"")</f>
        <v/>
      </c>
      <c r="BB354" s="100"/>
      <c r="BC354" s="146"/>
      <c r="BD354" s="48"/>
      <c r="BE354" s="51" t="str">
        <f>IFERROR(VLOOKUP(Book1345234[[#This Row],[Nature-Based Solutions Ranking]],'Data for Pull-down'!$Q$4:$R$9,2,FALSE),"")</f>
        <v/>
      </c>
      <c r="BF354" s="100"/>
      <c r="BG354" s="52"/>
      <c r="BH354" s="48"/>
      <c r="BI354" s="51" t="str">
        <f>IFERROR(VLOOKUP(Book1345234[[#This Row],[Multiple Benefit Ranking]],'Data for Pull-down'!$S$4:$T$9,2,FALSE),"")</f>
        <v/>
      </c>
      <c r="BJ354" s="125"/>
      <c r="BK354" s="146"/>
      <c r="BL354" s="48"/>
      <c r="BM354" s="51" t="str">
        <f>IFERROR(VLOOKUP(Book1345234[[#This Row],[Operations and Maintenance Ranking]],'Data for Pull-down'!$U$4:$V$9,2,FALSE),"")</f>
        <v/>
      </c>
      <c r="BN354" s="100"/>
      <c r="BO354" s="48"/>
      <c r="BP354" s="51" t="str">
        <f>IFERROR(VLOOKUP(Book1345234[[#This Row],[Administrative, Regulatory and Other Obstacle Ranking]],'Data for Pull-down'!$W$4:$X$9,2,FALSE),"")</f>
        <v/>
      </c>
      <c r="BQ354" s="100"/>
      <c r="BR354" s="48"/>
      <c r="BS354" s="51" t="str">
        <f>IFERROR(VLOOKUP(Book1345234[[#This Row],[Environmental Benefit Ranking]],'Data for Pull-down'!$Y$4:$Z$9,2,FALSE),"")</f>
        <v/>
      </c>
      <c r="BT354" s="100"/>
      <c r="BU354" s="52"/>
      <c r="BV354" s="51" t="str">
        <f>IFERROR(VLOOKUP(Book1345234[[#This Row],[Environmental Impact Ranking]],'Data for Pull-down'!$AA$4:$AB$9,2,FALSE),"")</f>
        <v/>
      </c>
      <c r="BW354" s="117"/>
      <c r="BX354" s="123"/>
      <c r="BY354" s="48"/>
      <c r="BZ354" s="51" t="str">
        <f>IFERROR(VLOOKUP(Book1345234[[#This Row],[Mobility Ranking]],'Data for Pull-down'!$AC$4:$AD$9,2,FALSE),"")</f>
        <v/>
      </c>
      <c r="CA354" s="117"/>
      <c r="CB354" s="48"/>
      <c r="CC354" s="51" t="str">
        <f>IFERROR(VLOOKUP(Book1345234[[#This Row],[Regional Ranking]],'Data for Pull-down'!$AE$4:$AF$9,2,FALSE),"")</f>
        <v/>
      </c>
    </row>
    <row r="355" spans="1:81">
      <c r="A355" s="164"/>
      <c r="B355" s="142"/>
      <c r="C355" s="143">
        <f>Book1345234[[#This Row],[FMP]]*2</f>
        <v>0</v>
      </c>
      <c r="D355" s="43"/>
      <c r="E355" s="43"/>
      <c r="F355" s="52"/>
      <c r="G355" s="48"/>
      <c r="H355" s="48"/>
      <c r="I355" s="48"/>
      <c r="J355" s="48"/>
      <c r="K355" s="45" t="str">
        <f>IFERROR(Book1345234[[#This Row],[Project Cost]]/Book1345234[[#This Row],['# of Structures Removed from 1% Annual Chance FP]],"")</f>
        <v/>
      </c>
      <c r="L355" s="48"/>
      <c r="M355" s="48"/>
      <c r="N355" s="45"/>
      <c r="O355" s="156"/>
      <c r="P355" s="125"/>
      <c r="Q355" s="52"/>
      <c r="R355" s="48"/>
      <c r="S355" s="51" t="str">
        <f>IFERROR(VLOOKUP(Book1345234[[#This Row],[ Severity Ranking: Pre-Project Average Depth of Flooding (100-year)]],'Data for Pull-down'!$A$4:$B$9,2,FALSE),"")</f>
        <v/>
      </c>
      <c r="T355" s="100"/>
      <c r="U355" s="52"/>
      <c r="V355" s="52"/>
      <c r="W355" s="52"/>
      <c r="X355" s="48"/>
      <c r="Y355" s="51" t="str">
        <f>IFERROR(VLOOKUP(Book1345234[[#This Row],[Severity Ranking: Community Need (% Population)]],'Data for Pull-down'!$C$4:$D$9,2,FALSE),"")</f>
        <v/>
      </c>
      <c r="Z355" s="99"/>
      <c r="AA355" s="45"/>
      <c r="AB355" s="48"/>
      <c r="AC355" s="51" t="str">
        <f>IFERROR(VLOOKUP(Book1345234[[#This Row],[Flood Risk Reduction ]],'Data for Pull-down'!$E$4:$F$9,2,FALSE),"")</f>
        <v/>
      </c>
      <c r="AD355" s="99"/>
      <c r="AE355" s="118"/>
      <c r="AF355" s="52"/>
      <c r="AG355" s="52"/>
      <c r="AH355" s="48"/>
      <c r="AI355" s="51" t="str">
        <f>IFERROR(VLOOKUP(Book1345234[[#This Row],[Flood Damage Reduction]],'Data for Pull-down'!$G$4:$H$9,2,FALSE),"")</f>
        <v/>
      </c>
      <c r="AJ355" s="145"/>
      <c r="AK355" s="123"/>
      <c r="AL355" s="52"/>
      <c r="AM355" s="51" t="str">
        <f>IFERROR(VLOOKUP(Book1345234[[#This Row],[ Reduction in Critical Facilities Flood Risk]],'Data for Pull-down'!$I$5:$J$9,2,FALSE),"")</f>
        <v/>
      </c>
      <c r="AN355" s="100">
        <f>'Life and Safety Tabular Data'!L353</f>
        <v>0</v>
      </c>
      <c r="AO355" s="146"/>
      <c r="AP355" s="48"/>
      <c r="AQ355" s="51" t="str">
        <f>IFERROR(VLOOKUP(Book1345234[[#This Row],[Life and Safety Ranking (Injury/Loss of Life)]],'Data for Pull-down'!$K$4:$L$9,2,FALSE),"")</f>
        <v/>
      </c>
      <c r="AR355" s="100"/>
      <c r="AS355" s="146"/>
      <c r="AT355" s="146"/>
      <c r="AU355" s="146"/>
      <c r="AV355" s="48"/>
      <c r="AW355" s="51" t="str">
        <f>IFERROR(VLOOKUP(Book1345234[[#This Row],[Water Supply Yield Ranking]],'Data for Pull-down'!$M$4:$N$9,2,FALSE),"")</f>
        <v/>
      </c>
      <c r="AX355" s="100"/>
      <c r="AY355" s="52"/>
      <c r="AZ355" s="48"/>
      <c r="BA355" s="51" t="str">
        <f>IFERROR(VLOOKUP(Book1345234[[#This Row],[Social Vulnerability Ranking]],'Data for Pull-down'!$O$4:$P$9,2,FALSE),"")</f>
        <v/>
      </c>
      <c r="BB355" s="100"/>
      <c r="BC355" s="146"/>
      <c r="BD355" s="48"/>
      <c r="BE355" s="51" t="str">
        <f>IFERROR(VLOOKUP(Book1345234[[#This Row],[Nature-Based Solutions Ranking]],'Data for Pull-down'!$Q$4:$R$9,2,FALSE),"")</f>
        <v/>
      </c>
      <c r="BF355" s="100"/>
      <c r="BG355" s="52"/>
      <c r="BH355" s="48"/>
      <c r="BI355" s="51" t="str">
        <f>IFERROR(VLOOKUP(Book1345234[[#This Row],[Multiple Benefit Ranking]],'Data for Pull-down'!$S$4:$T$9,2,FALSE),"")</f>
        <v/>
      </c>
      <c r="BJ355" s="125"/>
      <c r="BK355" s="146"/>
      <c r="BL355" s="48"/>
      <c r="BM355" s="51" t="str">
        <f>IFERROR(VLOOKUP(Book1345234[[#This Row],[Operations and Maintenance Ranking]],'Data for Pull-down'!$U$4:$V$9,2,FALSE),"")</f>
        <v/>
      </c>
      <c r="BN355" s="100"/>
      <c r="BO355" s="48"/>
      <c r="BP355" s="51" t="str">
        <f>IFERROR(VLOOKUP(Book1345234[[#This Row],[Administrative, Regulatory and Other Obstacle Ranking]],'Data for Pull-down'!$W$4:$X$9,2,FALSE),"")</f>
        <v/>
      </c>
      <c r="BQ355" s="100"/>
      <c r="BR355" s="48"/>
      <c r="BS355" s="51" t="str">
        <f>IFERROR(VLOOKUP(Book1345234[[#This Row],[Environmental Benefit Ranking]],'Data for Pull-down'!$Y$4:$Z$9,2,FALSE),"")</f>
        <v/>
      </c>
      <c r="BT355" s="100"/>
      <c r="BU355" s="52"/>
      <c r="BV355" s="51" t="str">
        <f>IFERROR(VLOOKUP(Book1345234[[#This Row],[Environmental Impact Ranking]],'Data for Pull-down'!$AA$4:$AB$9,2,FALSE),"")</f>
        <v/>
      </c>
      <c r="BW355" s="117"/>
      <c r="BX355" s="123"/>
      <c r="BY355" s="48"/>
      <c r="BZ355" s="51" t="str">
        <f>IFERROR(VLOOKUP(Book1345234[[#This Row],[Mobility Ranking]],'Data for Pull-down'!$AC$4:$AD$9,2,FALSE),"")</f>
        <v/>
      </c>
      <c r="CA355" s="117"/>
      <c r="CB355" s="48"/>
      <c r="CC355" s="51" t="str">
        <f>IFERROR(VLOOKUP(Book1345234[[#This Row],[Regional Ranking]],'Data for Pull-down'!$AE$4:$AF$9,2,FALSE),"")</f>
        <v/>
      </c>
    </row>
    <row r="356" spans="1:81">
      <c r="A356" s="164"/>
      <c r="B356" s="142"/>
      <c r="C356" s="143">
        <f>Book1345234[[#This Row],[FMP]]*2</f>
        <v>0</v>
      </c>
      <c r="D356" s="43"/>
      <c r="E356" s="43"/>
      <c r="F356" s="52"/>
      <c r="G356" s="48"/>
      <c r="H356" s="48"/>
      <c r="I356" s="48"/>
      <c r="J356" s="48"/>
      <c r="K356" s="45" t="str">
        <f>IFERROR(Book1345234[[#This Row],[Project Cost]]/Book1345234[[#This Row],['# of Structures Removed from 1% Annual Chance FP]],"")</f>
        <v/>
      </c>
      <c r="L356" s="48"/>
      <c r="M356" s="48"/>
      <c r="N356" s="45"/>
      <c r="O356" s="156"/>
      <c r="P356" s="125"/>
      <c r="Q356" s="52"/>
      <c r="R356" s="48"/>
      <c r="S356" s="51" t="str">
        <f>IFERROR(VLOOKUP(Book1345234[[#This Row],[ Severity Ranking: Pre-Project Average Depth of Flooding (100-year)]],'Data for Pull-down'!$A$4:$B$9,2,FALSE),"")</f>
        <v/>
      </c>
      <c r="T356" s="100"/>
      <c r="U356" s="52"/>
      <c r="V356" s="52"/>
      <c r="W356" s="52"/>
      <c r="X356" s="48"/>
      <c r="Y356" s="51" t="str">
        <f>IFERROR(VLOOKUP(Book1345234[[#This Row],[Severity Ranking: Community Need (% Population)]],'Data for Pull-down'!$C$4:$D$9,2,FALSE),"")</f>
        <v/>
      </c>
      <c r="Z356" s="99"/>
      <c r="AA356" s="45"/>
      <c r="AB356" s="48"/>
      <c r="AC356" s="51" t="str">
        <f>IFERROR(VLOOKUP(Book1345234[[#This Row],[Flood Risk Reduction ]],'Data for Pull-down'!$E$4:$F$9,2,FALSE),"")</f>
        <v/>
      </c>
      <c r="AD356" s="99"/>
      <c r="AE356" s="118"/>
      <c r="AF356" s="52"/>
      <c r="AG356" s="52"/>
      <c r="AH356" s="48"/>
      <c r="AI356" s="51" t="str">
        <f>IFERROR(VLOOKUP(Book1345234[[#This Row],[Flood Damage Reduction]],'Data for Pull-down'!$G$4:$H$9,2,FALSE),"")</f>
        <v/>
      </c>
      <c r="AJ356" s="145"/>
      <c r="AK356" s="123"/>
      <c r="AL356" s="52"/>
      <c r="AM356" s="51" t="str">
        <f>IFERROR(VLOOKUP(Book1345234[[#This Row],[ Reduction in Critical Facilities Flood Risk]],'Data for Pull-down'!$I$5:$J$9,2,FALSE),"")</f>
        <v/>
      </c>
      <c r="AN356" s="100">
        <f>'Life and Safety Tabular Data'!L354</f>
        <v>0</v>
      </c>
      <c r="AO356" s="146"/>
      <c r="AP356" s="48"/>
      <c r="AQ356" s="51" t="str">
        <f>IFERROR(VLOOKUP(Book1345234[[#This Row],[Life and Safety Ranking (Injury/Loss of Life)]],'Data for Pull-down'!$K$4:$L$9,2,FALSE),"")</f>
        <v/>
      </c>
      <c r="AR356" s="100"/>
      <c r="AS356" s="146"/>
      <c r="AT356" s="146"/>
      <c r="AU356" s="146"/>
      <c r="AV356" s="48"/>
      <c r="AW356" s="51" t="str">
        <f>IFERROR(VLOOKUP(Book1345234[[#This Row],[Water Supply Yield Ranking]],'Data for Pull-down'!$M$4:$N$9,2,FALSE),"")</f>
        <v/>
      </c>
      <c r="AX356" s="100"/>
      <c r="AY356" s="52"/>
      <c r="AZ356" s="48"/>
      <c r="BA356" s="51" t="str">
        <f>IFERROR(VLOOKUP(Book1345234[[#This Row],[Social Vulnerability Ranking]],'Data for Pull-down'!$O$4:$P$9,2,FALSE),"")</f>
        <v/>
      </c>
      <c r="BB356" s="100"/>
      <c r="BC356" s="146"/>
      <c r="BD356" s="48"/>
      <c r="BE356" s="51" t="str">
        <f>IFERROR(VLOOKUP(Book1345234[[#This Row],[Nature-Based Solutions Ranking]],'Data for Pull-down'!$Q$4:$R$9,2,FALSE),"")</f>
        <v/>
      </c>
      <c r="BF356" s="100"/>
      <c r="BG356" s="52"/>
      <c r="BH356" s="48"/>
      <c r="BI356" s="51" t="str">
        <f>IFERROR(VLOOKUP(Book1345234[[#This Row],[Multiple Benefit Ranking]],'Data for Pull-down'!$S$4:$T$9,2,FALSE),"")</f>
        <v/>
      </c>
      <c r="BJ356" s="125"/>
      <c r="BK356" s="146"/>
      <c r="BL356" s="48"/>
      <c r="BM356" s="51" t="str">
        <f>IFERROR(VLOOKUP(Book1345234[[#This Row],[Operations and Maintenance Ranking]],'Data for Pull-down'!$U$4:$V$9,2,FALSE),"")</f>
        <v/>
      </c>
      <c r="BN356" s="100"/>
      <c r="BO356" s="48"/>
      <c r="BP356" s="51" t="str">
        <f>IFERROR(VLOOKUP(Book1345234[[#This Row],[Administrative, Regulatory and Other Obstacle Ranking]],'Data for Pull-down'!$W$4:$X$9,2,FALSE),"")</f>
        <v/>
      </c>
      <c r="BQ356" s="100"/>
      <c r="BR356" s="48"/>
      <c r="BS356" s="51" t="str">
        <f>IFERROR(VLOOKUP(Book1345234[[#This Row],[Environmental Benefit Ranking]],'Data for Pull-down'!$Y$4:$Z$9,2,FALSE),"")</f>
        <v/>
      </c>
      <c r="BT356" s="100"/>
      <c r="BU356" s="52"/>
      <c r="BV356" s="51" t="str">
        <f>IFERROR(VLOOKUP(Book1345234[[#This Row],[Environmental Impact Ranking]],'Data for Pull-down'!$AA$4:$AB$9,2,FALSE),"")</f>
        <v/>
      </c>
      <c r="BW356" s="117"/>
      <c r="BX356" s="123"/>
      <c r="BY356" s="48"/>
      <c r="BZ356" s="51" t="str">
        <f>IFERROR(VLOOKUP(Book1345234[[#This Row],[Mobility Ranking]],'Data for Pull-down'!$AC$4:$AD$9,2,FALSE),"")</f>
        <v/>
      </c>
      <c r="CA356" s="117"/>
      <c r="CB356" s="48"/>
      <c r="CC356" s="51" t="str">
        <f>IFERROR(VLOOKUP(Book1345234[[#This Row],[Regional Ranking]],'Data for Pull-down'!$AE$4:$AF$9,2,FALSE),"")</f>
        <v/>
      </c>
    </row>
    <row r="357" spans="1:81">
      <c r="A357" s="164"/>
      <c r="B357" s="142"/>
      <c r="C357" s="143">
        <f>Book1345234[[#This Row],[FMP]]*2</f>
        <v>0</v>
      </c>
      <c r="D357" s="43"/>
      <c r="E357" s="43"/>
      <c r="F357" s="52"/>
      <c r="G357" s="48"/>
      <c r="H357" s="48"/>
      <c r="I357" s="48"/>
      <c r="J357" s="48"/>
      <c r="K357" s="45" t="str">
        <f>IFERROR(Book1345234[[#This Row],[Project Cost]]/Book1345234[[#This Row],['# of Structures Removed from 1% Annual Chance FP]],"")</f>
        <v/>
      </c>
      <c r="L357" s="48"/>
      <c r="M357" s="48"/>
      <c r="N357" s="45"/>
      <c r="O357" s="156"/>
      <c r="P357" s="125"/>
      <c r="Q357" s="52"/>
      <c r="R357" s="48"/>
      <c r="S357" s="51" t="str">
        <f>IFERROR(VLOOKUP(Book1345234[[#This Row],[ Severity Ranking: Pre-Project Average Depth of Flooding (100-year)]],'Data for Pull-down'!$A$4:$B$9,2,FALSE),"")</f>
        <v/>
      </c>
      <c r="T357" s="100"/>
      <c r="U357" s="52"/>
      <c r="V357" s="52"/>
      <c r="W357" s="52"/>
      <c r="X357" s="48"/>
      <c r="Y357" s="51" t="str">
        <f>IFERROR(VLOOKUP(Book1345234[[#This Row],[Severity Ranking: Community Need (% Population)]],'Data for Pull-down'!$C$4:$D$9,2,FALSE),"")</f>
        <v/>
      </c>
      <c r="Z357" s="99"/>
      <c r="AA357" s="45"/>
      <c r="AB357" s="48"/>
      <c r="AC357" s="51" t="str">
        <f>IFERROR(VLOOKUP(Book1345234[[#This Row],[Flood Risk Reduction ]],'Data for Pull-down'!$E$4:$F$9,2,FALSE),"")</f>
        <v/>
      </c>
      <c r="AD357" s="99"/>
      <c r="AE357" s="118"/>
      <c r="AF357" s="52"/>
      <c r="AG357" s="52"/>
      <c r="AH357" s="48"/>
      <c r="AI357" s="51" t="str">
        <f>IFERROR(VLOOKUP(Book1345234[[#This Row],[Flood Damage Reduction]],'Data for Pull-down'!$G$4:$H$9,2,FALSE),"")</f>
        <v/>
      </c>
      <c r="AJ357" s="145"/>
      <c r="AK357" s="123"/>
      <c r="AL357" s="52"/>
      <c r="AM357" s="51" t="str">
        <f>IFERROR(VLOOKUP(Book1345234[[#This Row],[ Reduction in Critical Facilities Flood Risk]],'Data for Pull-down'!$I$5:$J$9,2,FALSE),"")</f>
        <v/>
      </c>
      <c r="AN357" s="100">
        <f>'Life and Safety Tabular Data'!L355</f>
        <v>0</v>
      </c>
      <c r="AO357" s="146"/>
      <c r="AP357" s="48"/>
      <c r="AQ357" s="51" t="str">
        <f>IFERROR(VLOOKUP(Book1345234[[#This Row],[Life and Safety Ranking (Injury/Loss of Life)]],'Data for Pull-down'!$K$4:$L$9,2,FALSE),"")</f>
        <v/>
      </c>
      <c r="AR357" s="100"/>
      <c r="AS357" s="146"/>
      <c r="AT357" s="146"/>
      <c r="AU357" s="146"/>
      <c r="AV357" s="48"/>
      <c r="AW357" s="51" t="str">
        <f>IFERROR(VLOOKUP(Book1345234[[#This Row],[Water Supply Yield Ranking]],'Data for Pull-down'!$M$4:$N$9,2,FALSE),"")</f>
        <v/>
      </c>
      <c r="AX357" s="100"/>
      <c r="AY357" s="52"/>
      <c r="AZ357" s="48"/>
      <c r="BA357" s="51" t="str">
        <f>IFERROR(VLOOKUP(Book1345234[[#This Row],[Social Vulnerability Ranking]],'Data for Pull-down'!$O$4:$P$9,2,FALSE),"")</f>
        <v/>
      </c>
      <c r="BB357" s="100"/>
      <c r="BC357" s="146"/>
      <c r="BD357" s="48"/>
      <c r="BE357" s="51" t="str">
        <f>IFERROR(VLOOKUP(Book1345234[[#This Row],[Nature-Based Solutions Ranking]],'Data for Pull-down'!$Q$4:$R$9,2,FALSE),"")</f>
        <v/>
      </c>
      <c r="BF357" s="100"/>
      <c r="BG357" s="52"/>
      <c r="BH357" s="48"/>
      <c r="BI357" s="51" t="str">
        <f>IFERROR(VLOOKUP(Book1345234[[#This Row],[Multiple Benefit Ranking]],'Data for Pull-down'!$S$4:$T$9,2,FALSE),"")</f>
        <v/>
      </c>
      <c r="BJ357" s="125"/>
      <c r="BK357" s="146"/>
      <c r="BL357" s="48"/>
      <c r="BM357" s="51" t="str">
        <f>IFERROR(VLOOKUP(Book1345234[[#This Row],[Operations and Maintenance Ranking]],'Data for Pull-down'!$U$4:$V$9,2,FALSE),"")</f>
        <v/>
      </c>
      <c r="BN357" s="100"/>
      <c r="BO357" s="48"/>
      <c r="BP357" s="51" t="str">
        <f>IFERROR(VLOOKUP(Book1345234[[#This Row],[Administrative, Regulatory and Other Obstacle Ranking]],'Data for Pull-down'!$W$4:$X$9,2,FALSE),"")</f>
        <v/>
      </c>
      <c r="BQ357" s="100"/>
      <c r="BR357" s="48"/>
      <c r="BS357" s="51" t="str">
        <f>IFERROR(VLOOKUP(Book1345234[[#This Row],[Environmental Benefit Ranking]],'Data for Pull-down'!$Y$4:$Z$9,2,FALSE),"")</f>
        <v/>
      </c>
      <c r="BT357" s="100"/>
      <c r="BU357" s="52"/>
      <c r="BV357" s="51" t="str">
        <f>IFERROR(VLOOKUP(Book1345234[[#This Row],[Environmental Impact Ranking]],'Data for Pull-down'!$AA$4:$AB$9,2,FALSE),"")</f>
        <v/>
      </c>
      <c r="BW357" s="117"/>
      <c r="BX357" s="123"/>
      <c r="BY357" s="48"/>
      <c r="BZ357" s="51" t="str">
        <f>IFERROR(VLOOKUP(Book1345234[[#This Row],[Mobility Ranking]],'Data for Pull-down'!$AC$4:$AD$9,2,FALSE),"")</f>
        <v/>
      </c>
      <c r="CA357" s="117"/>
      <c r="CB357" s="48"/>
      <c r="CC357" s="51" t="str">
        <f>IFERROR(VLOOKUP(Book1345234[[#This Row],[Regional Ranking]],'Data for Pull-down'!$AE$4:$AF$9,2,FALSE),"")</f>
        <v/>
      </c>
    </row>
    <row r="358" spans="1:81">
      <c r="A358" s="164"/>
      <c r="B358" s="142"/>
      <c r="C358" s="143">
        <f>Book1345234[[#This Row],[FMP]]*2</f>
        <v>0</v>
      </c>
      <c r="D358" s="43"/>
      <c r="E358" s="43"/>
      <c r="F358" s="52"/>
      <c r="G358" s="48"/>
      <c r="H358" s="48"/>
      <c r="I358" s="48"/>
      <c r="J358" s="48"/>
      <c r="K358" s="45" t="str">
        <f>IFERROR(Book1345234[[#This Row],[Project Cost]]/Book1345234[[#This Row],['# of Structures Removed from 1% Annual Chance FP]],"")</f>
        <v/>
      </c>
      <c r="L358" s="48"/>
      <c r="M358" s="48"/>
      <c r="N358" s="45"/>
      <c r="O358" s="156"/>
      <c r="P358" s="125"/>
      <c r="Q358" s="52"/>
      <c r="R358" s="48"/>
      <c r="S358" s="51" t="str">
        <f>IFERROR(VLOOKUP(Book1345234[[#This Row],[ Severity Ranking: Pre-Project Average Depth of Flooding (100-year)]],'Data for Pull-down'!$A$4:$B$9,2,FALSE),"")</f>
        <v/>
      </c>
      <c r="T358" s="100"/>
      <c r="U358" s="52"/>
      <c r="V358" s="52"/>
      <c r="W358" s="52"/>
      <c r="X358" s="48"/>
      <c r="Y358" s="51" t="str">
        <f>IFERROR(VLOOKUP(Book1345234[[#This Row],[Severity Ranking: Community Need (% Population)]],'Data for Pull-down'!$C$4:$D$9,2,FALSE),"")</f>
        <v/>
      </c>
      <c r="Z358" s="99"/>
      <c r="AA358" s="45"/>
      <c r="AB358" s="48"/>
      <c r="AC358" s="51" t="str">
        <f>IFERROR(VLOOKUP(Book1345234[[#This Row],[Flood Risk Reduction ]],'Data for Pull-down'!$E$4:$F$9,2,FALSE),"")</f>
        <v/>
      </c>
      <c r="AD358" s="99"/>
      <c r="AE358" s="118"/>
      <c r="AF358" s="52"/>
      <c r="AG358" s="52"/>
      <c r="AH358" s="48"/>
      <c r="AI358" s="51" t="str">
        <f>IFERROR(VLOOKUP(Book1345234[[#This Row],[Flood Damage Reduction]],'Data for Pull-down'!$G$4:$H$9,2,FALSE),"")</f>
        <v/>
      </c>
      <c r="AJ358" s="145"/>
      <c r="AK358" s="123"/>
      <c r="AL358" s="52"/>
      <c r="AM358" s="51" t="str">
        <f>IFERROR(VLOOKUP(Book1345234[[#This Row],[ Reduction in Critical Facilities Flood Risk]],'Data for Pull-down'!$I$5:$J$9,2,FALSE),"")</f>
        <v/>
      </c>
      <c r="AN358" s="100">
        <f>'Life and Safety Tabular Data'!L356</f>
        <v>0</v>
      </c>
      <c r="AO358" s="146"/>
      <c r="AP358" s="48"/>
      <c r="AQ358" s="51" t="str">
        <f>IFERROR(VLOOKUP(Book1345234[[#This Row],[Life and Safety Ranking (Injury/Loss of Life)]],'Data for Pull-down'!$K$4:$L$9,2,FALSE),"")</f>
        <v/>
      </c>
      <c r="AR358" s="100"/>
      <c r="AS358" s="146"/>
      <c r="AT358" s="146"/>
      <c r="AU358" s="146"/>
      <c r="AV358" s="48"/>
      <c r="AW358" s="51" t="str">
        <f>IFERROR(VLOOKUP(Book1345234[[#This Row],[Water Supply Yield Ranking]],'Data for Pull-down'!$M$4:$N$9,2,FALSE),"")</f>
        <v/>
      </c>
      <c r="AX358" s="100"/>
      <c r="AY358" s="52"/>
      <c r="AZ358" s="48"/>
      <c r="BA358" s="51" t="str">
        <f>IFERROR(VLOOKUP(Book1345234[[#This Row],[Social Vulnerability Ranking]],'Data for Pull-down'!$O$4:$P$9,2,FALSE),"")</f>
        <v/>
      </c>
      <c r="BB358" s="100"/>
      <c r="BC358" s="146"/>
      <c r="BD358" s="48"/>
      <c r="BE358" s="51" t="str">
        <f>IFERROR(VLOOKUP(Book1345234[[#This Row],[Nature-Based Solutions Ranking]],'Data for Pull-down'!$Q$4:$R$9,2,FALSE),"")</f>
        <v/>
      </c>
      <c r="BF358" s="100"/>
      <c r="BG358" s="52"/>
      <c r="BH358" s="48"/>
      <c r="BI358" s="51" t="str">
        <f>IFERROR(VLOOKUP(Book1345234[[#This Row],[Multiple Benefit Ranking]],'Data for Pull-down'!$S$4:$T$9,2,FALSE),"")</f>
        <v/>
      </c>
      <c r="BJ358" s="125"/>
      <c r="BK358" s="146"/>
      <c r="BL358" s="48"/>
      <c r="BM358" s="51" t="str">
        <f>IFERROR(VLOOKUP(Book1345234[[#This Row],[Operations and Maintenance Ranking]],'Data for Pull-down'!$U$4:$V$9,2,FALSE),"")</f>
        <v/>
      </c>
      <c r="BN358" s="100"/>
      <c r="BO358" s="48"/>
      <c r="BP358" s="51" t="str">
        <f>IFERROR(VLOOKUP(Book1345234[[#This Row],[Administrative, Regulatory and Other Obstacle Ranking]],'Data for Pull-down'!$W$4:$X$9,2,FALSE),"")</f>
        <v/>
      </c>
      <c r="BQ358" s="100"/>
      <c r="BR358" s="48"/>
      <c r="BS358" s="51" t="str">
        <f>IFERROR(VLOOKUP(Book1345234[[#This Row],[Environmental Benefit Ranking]],'Data for Pull-down'!$Y$4:$Z$9,2,FALSE),"")</f>
        <v/>
      </c>
      <c r="BT358" s="100"/>
      <c r="BU358" s="52"/>
      <c r="BV358" s="51" t="str">
        <f>IFERROR(VLOOKUP(Book1345234[[#This Row],[Environmental Impact Ranking]],'Data for Pull-down'!$AA$4:$AB$9,2,FALSE),"")</f>
        <v/>
      </c>
      <c r="BW358" s="117"/>
      <c r="BX358" s="123"/>
      <c r="BY358" s="48"/>
      <c r="BZ358" s="51" t="str">
        <f>IFERROR(VLOOKUP(Book1345234[[#This Row],[Mobility Ranking]],'Data for Pull-down'!$AC$4:$AD$9,2,FALSE),"")</f>
        <v/>
      </c>
      <c r="CA358" s="117"/>
      <c r="CB358" s="48"/>
      <c r="CC358" s="51" t="str">
        <f>IFERROR(VLOOKUP(Book1345234[[#This Row],[Regional Ranking]],'Data for Pull-down'!$AE$4:$AF$9,2,FALSE),"")</f>
        <v/>
      </c>
    </row>
    <row r="359" spans="1:81">
      <c r="A359" s="164"/>
      <c r="B359" s="142"/>
      <c r="C359" s="143">
        <f>Book1345234[[#This Row],[FMP]]*2</f>
        <v>0</v>
      </c>
      <c r="D359" s="43"/>
      <c r="E359" s="43"/>
      <c r="F359" s="52"/>
      <c r="G359" s="48"/>
      <c r="H359" s="48"/>
      <c r="I359" s="48"/>
      <c r="J359" s="48"/>
      <c r="K359" s="45" t="str">
        <f>IFERROR(Book1345234[[#This Row],[Project Cost]]/Book1345234[[#This Row],['# of Structures Removed from 1% Annual Chance FP]],"")</f>
        <v/>
      </c>
      <c r="L359" s="48"/>
      <c r="M359" s="48"/>
      <c r="N359" s="45"/>
      <c r="O359" s="156"/>
      <c r="P359" s="125"/>
      <c r="Q359" s="52"/>
      <c r="R359" s="48"/>
      <c r="S359" s="51" t="str">
        <f>IFERROR(VLOOKUP(Book1345234[[#This Row],[ Severity Ranking: Pre-Project Average Depth of Flooding (100-year)]],'Data for Pull-down'!$A$4:$B$9,2,FALSE),"")</f>
        <v/>
      </c>
      <c r="T359" s="100"/>
      <c r="U359" s="52"/>
      <c r="V359" s="52"/>
      <c r="W359" s="52"/>
      <c r="X359" s="48"/>
      <c r="Y359" s="51" t="str">
        <f>IFERROR(VLOOKUP(Book1345234[[#This Row],[Severity Ranking: Community Need (% Population)]],'Data for Pull-down'!$C$4:$D$9,2,FALSE),"")</f>
        <v/>
      </c>
      <c r="Z359" s="99"/>
      <c r="AA359" s="45"/>
      <c r="AB359" s="48"/>
      <c r="AC359" s="51" t="str">
        <f>IFERROR(VLOOKUP(Book1345234[[#This Row],[Flood Risk Reduction ]],'Data for Pull-down'!$E$4:$F$9,2,FALSE),"")</f>
        <v/>
      </c>
      <c r="AD359" s="99"/>
      <c r="AE359" s="118"/>
      <c r="AF359" s="52"/>
      <c r="AG359" s="52"/>
      <c r="AH359" s="48"/>
      <c r="AI359" s="51" t="str">
        <f>IFERROR(VLOOKUP(Book1345234[[#This Row],[Flood Damage Reduction]],'Data for Pull-down'!$G$4:$H$9,2,FALSE),"")</f>
        <v/>
      </c>
      <c r="AJ359" s="145"/>
      <c r="AK359" s="123"/>
      <c r="AL359" s="52"/>
      <c r="AM359" s="51" t="str">
        <f>IFERROR(VLOOKUP(Book1345234[[#This Row],[ Reduction in Critical Facilities Flood Risk]],'Data for Pull-down'!$I$5:$J$9,2,FALSE),"")</f>
        <v/>
      </c>
      <c r="AN359" s="100">
        <f>'Life and Safety Tabular Data'!L357</f>
        <v>0</v>
      </c>
      <c r="AO359" s="146"/>
      <c r="AP359" s="48"/>
      <c r="AQ359" s="51" t="str">
        <f>IFERROR(VLOOKUP(Book1345234[[#This Row],[Life and Safety Ranking (Injury/Loss of Life)]],'Data for Pull-down'!$K$4:$L$9,2,FALSE),"")</f>
        <v/>
      </c>
      <c r="AR359" s="100"/>
      <c r="AS359" s="146"/>
      <c r="AT359" s="146"/>
      <c r="AU359" s="146"/>
      <c r="AV359" s="48"/>
      <c r="AW359" s="51" t="str">
        <f>IFERROR(VLOOKUP(Book1345234[[#This Row],[Water Supply Yield Ranking]],'Data for Pull-down'!$M$4:$N$9,2,FALSE),"")</f>
        <v/>
      </c>
      <c r="AX359" s="100"/>
      <c r="AY359" s="52"/>
      <c r="AZ359" s="48"/>
      <c r="BA359" s="51" t="str">
        <f>IFERROR(VLOOKUP(Book1345234[[#This Row],[Social Vulnerability Ranking]],'Data for Pull-down'!$O$4:$P$9,2,FALSE),"")</f>
        <v/>
      </c>
      <c r="BB359" s="100"/>
      <c r="BC359" s="146"/>
      <c r="BD359" s="48"/>
      <c r="BE359" s="51" t="str">
        <f>IFERROR(VLOOKUP(Book1345234[[#This Row],[Nature-Based Solutions Ranking]],'Data for Pull-down'!$Q$4:$R$9,2,FALSE),"")</f>
        <v/>
      </c>
      <c r="BF359" s="100"/>
      <c r="BG359" s="52"/>
      <c r="BH359" s="48"/>
      <c r="BI359" s="51" t="str">
        <f>IFERROR(VLOOKUP(Book1345234[[#This Row],[Multiple Benefit Ranking]],'Data for Pull-down'!$S$4:$T$9,2,FALSE),"")</f>
        <v/>
      </c>
      <c r="BJ359" s="125"/>
      <c r="BK359" s="146"/>
      <c r="BL359" s="48"/>
      <c r="BM359" s="51" t="str">
        <f>IFERROR(VLOOKUP(Book1345234[[#This Row],[Operations and Maintenance Ranking]],'Data for Pull-down'!$U$4:$V$9,2,FALSE),"")</f>
        <v/>
      </c>
      <c r="BN359" s="100"/>
      <c r="BO359" s="48"/>
      <c r="BP359" s="51" t="str">
        <f>IFERROR(VLOOKUP(Book1345234[[#This Row],[Administrative, Regulatory and Other Obstacle Ranking]],'Data for Pull-down'!$W$4:$X$9,2,FALSE),"")</f>
        <v/>
      </c>
      <c r="BQ359" s="100"/>
      <c r="BR359" s="48"/>
      <c r="BS359" s="51" t="str">
        <f>IFERROR(VLOOKUP(Book1345234[[#This Row],[Environmental Benefit Ranking]],'Data for Pull-down'!$Y$4:$Z$9,2,FALSE),"")</f>
        <v/>
      </c>
      <c r="BT359" s="100"/>
      <c r="BU359" s="52"/>
      <c r="BV359" s="51" t="str">
        <f>IFERROR(VLOOKUP(Book1345234[[#This Row],[Environmental Impact Ranking]],'Data for Pull-down'!$AA$4:$AB$9,2,FALSE),"")</f>
        <v/>
      </c>
      <c r="BW359" s="117"/>
      <c r="BX359" s="123"/>
      <c r="BY359" s="48"/>
      <c r="BZ359" s="51" t="str">
        <f>IFERROR(VLOOKUP(Book1345234[[#This Row],[Mobility Ranking]],'Data for Pull-down'!$AC$4:$AD$9,2,FALSE),"")</f>
        <v/>
      </c>
      <c r="CA359" s="117"/>
      <c r="CB359" s="48"/>
      <c r="CC359" s="51" t="str">
        <f>IFERROR(VLOOKUP(Book1345234[[#This Row],[Regional Ranking]],'Data for Pull-down'!$AE$4:$AF$9,2,FALSE),"")</f>
        <v/>
      </c>
    </row>
    <row r="360" spans="1:81">
      <c r="A360" s="164"/>
      <c r="B360" s="142"/>
      <c r="C360" s="143">
        <f>Book1345234[[#This Row],[FMP]]*2</f>
        <v>0</v>
      </c>
      <c r="D360" s="43"/>
      <c r="E360" s="43"/>
      <c r="F360" s="52"/>
      <c r="G360" s="48"/>
      <c r="H360" s="48"/>
      <c r="I360" s="48"/>
      <c r="J360" s="48"/>
      <c r="K360" s="45" t="str">
        <f>IFERROR(Book1345234[[#This Row],[Project Cost]]/Book1345234[[#This Row],['# of Structures Removed from 1% Annual Chance FP]],"")</f>
        <v/>
      </c>
      <c r="L360" s="48"/>
      <c r="M360" s="48"/>
      <c r="N360" s="45"/>
      <c r="O360" s="156"/>
      <c r="P360" s="125"/>
      <c r="Q360" s="52"/>
      <c r="R360" s="48"/>
      <c r="S360" s="51" t="str">
        <f>IFERROR(VLOOKUP(Book1345234[[#This Row],[ Severity Ranking: Pre-Project Average Depth of Flooding (100-year)]],'Data for Pull-down'!$A$4:$B$9,2,FALSE),"")</f>
        <v/>
      </c>
      <c r="T360" s="100"/>
      <c r="U360" s="52"/>
      <c r="V360" s="52"/>
      <c r="W360" s="52"/>
      <c r="X360" s="48"/>
      <c r="Y360" s="51" t="str">
        <f>IFERROR(VLOOKUP(Book1345234[[#This Row],[Severity Ranking: Community Need (% Population)]],'Data for Pull-down'!$C$4:$D$9,2,FALSE),"")</f>
        <v/>
      </c>
      <c r="Z360" s="99"/>
      <c r="AA360" s="45"/>
      <c r="AB360" s="48"/>
      <c r="AC360" s="51" t="str">
        <f>IFERROR(VLOOKUP(Book1345234[[#This Row],[Flood Risk Reduction ]],'Data for Pull-down'!$E$4:$F$9,2,FALSE),"")</f>
        <v/>
      </c>
      <c r="AD360" s="99"/>
      <c r="AE360" s="118"/>
      <c r="AF360" s="52"/>
      <c r="AG360" s="52"/>
      <c r="AH360" s="48"/>
      <c r="AI360" s="51" t="str">
        <f>IFERROR(VLOOKUP(Book1345234[[#This Row],[Flood Damage Reduction]],'Data for Pull-down'!$G$4:$H$9,2,FALSE),"")</f>
        <v/>
      </c>
      <c r="AJ360" s="145"/>
      <c r="AK360" s="123"/>
      <c r="AL360" s="52"/>
      <c r="AM360" s="51" t="str">
        <f>IFERROR(VLOOKUP(Book1345234[[#This Row],[ Reduction in Critical Facilities Flood Risk]],'Data for Pull-down'!$I$5:$J$9,2,FALSE),"")</f>
        <v/>
      </c>
      <c r="AN360" s="100">
        <f>'Life and Safety Tabular Data'!L358</f>
        <v>0</v>
      </c>
      <c r="AO360" s="146"/>
      <c r="AP360" s="48"/>
      <c r="AQ360" s="51" t="str">
        <f>IFERROR(VLOOKUP(Book1345234[[#This Row],[Life and Safety Ranking (Injury/Loss of Life)]],'Data for Pull-down'!$K$4:$L$9,2,FALSE),"")</f>
        <v/>
      </c>
      <c r="AR360" s="100"/>
      <c r="AS360" s="146"/>
      <c r="AT360" s="146"/>
      <c r="AU360" s="146"/>
      <c r="AV360" s="48"/>
      <c r="AW360" s="51" t="str">
        <f>IFERROR(VLOOKUP(Book1345234[[#This Row],[Water Supply Yield Ranking]],'Data for Pull-down'!$M$4:$N$9,2,FALSE),"")</f>
        <v/>
      </c>
      <c r="AX360" s="100"/>
      <c r="AY360" s="52"/>
      <c r="AZ360" s="48"/>
      <c r="BA360" s="51" t="str">
        <f>IFERROR(VLOOKUP(Book1345234[[#This Row],[Social Vulnerability Ranking]],'Data for Pull-down'!$O$4:$P$9,2,FALSE),"")</f>
        <v/>
      </c>
      <c r="BB360" s="100"/>
      <c r="BC360" s="146"/>
      <c r="BD360" s="48"/>
      <c r="BE360" s="51" t="str">
        <f>IFERROR(VLOOKUP(Book1345234[[#This Row],[Nature-Based Solutions Ranking]],'Data for Pull-down'!$Q$4:$R$9,2,FALSE),"")</f>
        <v/>
      </c>
      <c r="BF360" s="100"/>
      <c r="BG360" s="52"/>
      <c r="BH360" s="48"/>
      <c r="BI360" s="51" t="str">
        <f>IFERROR(VLOOKUP(Book1345234[[#This Row],[Multiple Benefit Ranking]],'Data for Pull-down'!$S$4:$T$9,2,FALSE),"")</f>
        <v/>
      </c>
      <c r="BJ360" s="125"/>
      <c r="BK360" s="146"/>
      <c r="BL360" s="48"/>
      <c r="BM360" s="51" t="str">
        <f>IFERROR(VLOOKUP(Book1345234[[#This Row],[Operations and Maintenance Ranking]],'Data for Pull-down'!$U$4:$V$9,2,FALSE),"")</f>
        <v/>
      </c>
      <c r="BN360" s="100"/>
      <c r="BO360" s="48"/>
      <c r="BP360" s="51" t="str">
        <f>IFERROR(VLOOKUP(Book1345234[[#This Row],[Administrative, Regulatory and Other Obstacle Ranking]],'Data for Pull-down'!$W$4:$X$9,2,FALSE),"")</f>
        <v/>
      </c>
      <c r="BQ360" s="100"/>
      <c r="BR360" s="48"/>
      <c r="BS360" s="51" t="str">
        <f>IFERROR(VLOOKUP(Book1345234[[#This Row],[Environmental Benefit Ranking]],'Data for Pull-down'!$Y$4:$Z$9,2,FALSE),"")</f>
        <v/>
      </c>
      <c r="BT360" s="100"/>
      <c r="BU360" s="52"/>
      <c r="BV360" s="51" t="str">
        <f>IFERROR(VLOOKUP(Book1345234[[#This Row],[Environmental Impact Ranking]],'Data for Pull-down'!$AA$4:$AB$9,2,FALSE),"")</f>
        <v/>
      </c>
      <c r="BW360" s="117"/>
      <c r="BX360" s="123"/>
      <c r="BY360" s="48"/>
      <c r="BZ360" s="51" t="str">
        <f>IFERROR(VLOOKUP(Book1345234[[#This Row],[Mobility Ranking]],'Data for Pull-down'!$AC$4:$AD$9,2,FALSE),"")</f>
        <v/>
      </c>
      <c r="CA360" s="117"/>
      <c r="CB360" s="48"/>
      <c r="CC360" s="51" t="str">
        <f>IFERROR(VLOOKUP(Book1345234[[#This Row],[Regional Ranking]],'Data for Pull-down'!$AE$4:$AF$9,2,FALSE),"")</f>
        <v/>
      </c>
    </row>
    <row r="361" spans="1:81">
      <c r="A361" s="164"/>
      <c r="B361" s="142"/>
      <c r="C361" s="143">
        <f>Book1345234[[#This Row],[FMP]]*2</f>
        <v>0</v>
      </c>
      <c r="D361" s="43"/>
      <c r="E361" s="43"/>
      <c r="F361" s="52"/>
      <c r="G361" s="48"/>
      <c r="H361" s="48"/>
      <c r="I361" s="48"/>
      <c r="J361" s="48"/>
      <c r="K361" s="45" t="str">
        <f>IFERROR(Book1345234[[#This Row],[Project Cost]]/Book1345234[[#This Row],['# of Structures Removed from 1% Annual Chance FP]],"")</f>
        <v/>
      </c>
      <c r="L361" s="48"/>
      <c r="M361" s="48"/>
      <c r="N361" s="45"/>
      <c r="O361" s="156"/>
      <c r="P361" s="125"/>
      <c r="Q361" s="52"/>
      <c r="R361" s="48"/>
      <c r="S361" s="51" t="str">
        <f>IFERROR(VLOOKUP(Book1345234[[#This Row],[ Severity Ranking: Pre-Project Average Depth of Flooding (100-year)]],'Data for Pull-down'!$A$4:$B$9,2,FALSE),"")</f>
        <v/>
      </c>
      <c r="T361" s="100"/>
      <c r="U361" s="52"/>
      <c r="V361" s="52"/>
      <c r="W361" s="52"/>
      <c r="X361" s="48"/>
      <c r="Y361" s="51" t="str">
        <f>IFERROR(VLOOKUP(Book1345234[[#This Row],[Severity Ranking: Community Need (% Population)]],'Data for Pull-down'!$C$4:$D$9,2,FALSE),"")</f>
        <v/>
      </c>
      <c r="Z361" s="99"/>
      <c r="AA361" s="45"/>
      <c r="AB361" s="48"/>
      <c r="AC361" s="51" t="str">
        <f>IFERROR(VLOOKUP(Book1345234[[#This Row],[Flood Risk Reduction ]],'Data for Pull-down'!$E$4:$F$9,2,FALSE),"")</f>
        <v/>
      </c>
      <c r="AD361" s="99"/>
      <c r="AE361" s="118"/>
      <c r="AF361" s="52"/>
      <c r="AG361" s="52"/>
      <c r="AH361" s="48"/>
      <c r="AI361" s="51" t="str">
        <f>IFERROR(VLOOKUP(Book1345234[[#This Row],[Flood Damage Reduction]],'Data for Pull-down'!$G$4:$H$9,2,FALSE),"")</f>
        <v/>
      </c>
      <c r="AJ361" s="145"/>
      <c r="AK361" s="123"/>
      <c r="AL361" s="52"/>
      <c r="AM361" s="51" t="str">
        <f>IFERROR(VLOOKUP(Book1345234[[#This Row],[ Reduction in Critical Facilities Flood Risk]],'Data for Pull-down'!$I$5:$J$9,2,FALSE),"")</f>
        <v/>
      </c>
      <c r="AN361" s="100">
        <f>'Life and Safety Tabular Data'!L359</f>
        <v>0</v>
      </c>
      <c r="AO361" s="146"/>
      <c r="AP361" s="48"/>
      <c r="AQ361" s="51" t="str">
        <f>IFERROR(VLOOKUP(Book1345234[[#This Row],[Life and Safety Ranking (Injury/Loss of Life)]],'Data for Pull-down'!$K$4:$L$9,2,FALSE),"")</f>
        <v/>
      </c>
      <c r="AR361" s="100"/>
      <c r="AS361" s="146"/>
      <c r="AT361" s="146"/>
      <c r="AU361" s="146"/>
      <c r="AV361" s="48"/>
      <c r="AW361" s="51" t="str">
        <f>IFERROR(VLOOKUP(Book1345234[[#This Row],[Water Supply Yield Ranking]],'Data for Pull-down'!$M$4:$N$9,2,FALSE),"")</f>
        <v/>
      </c>
      <c r="AX361" s="100"/>
      <c r="AY361" s="52"/>
      <c r="AZ361" s="48"/>
      <c r="BA361" s="51" t="str">
        <f>IFERROR(VLOOKUP(Book1345234[[#This Row],[Social Vulnerability Ranking]],'Data for Pull-down'!$O$4:$P$9,2,FALSE),"")</f>
        <v/>
      </c>
      <c r="BB361" s="100"/>
      <c r="BC361" s="146"/>
      <c r="BD361" s="48"/>
      <c r="BE361" s="51" t="str">
        <f>IFERROR(VLOOKUP(Book1345234[[#This Row],[Nature-Based Solutions Ranking]],'Data for Pull-down'!$Q$4:$R$9,2,FALSE),"")</f>
        <v/>
      </c>
      <c r="BF361" s="100"/>
      <c r="BG361" s="52"/>
      <c r="BH361" s="48"/>
      <c r="BI361" s="51" t="str">
        <f>IFERROR(VLOOKUP(Book1345234[[#This Row],[Multiple Benefit Ranking]],'Data for Pull-down'!$S$4:$T$9,2,FALSE),"")</f>
        <v/>
      </c>
      <c r="BJ361" s="125"/>
      <c r="BK361" s="146"/>
      <c r="BL361" s="48"/>
      <c r="BM361" s="51" t="str">
        <f>IFERROR(VLOOKUP(Book1345234[[#This Row],[Operations and Maintenance Ranking]],'Data for Pull-down'!$U$4:$V$9,2,FALSE),"")</f>
        <v/>
      </c>
      <c r="BN361" s="100"/>
      <c r="BO361" s="48"/>
      <c r="BP361" s="51" t="str">
        <f>IFERROR(VLOOKUP(Book1345234[[#This Row],[Administrative, Regulatory and Other Obstacle Ranking]],'Data for Pull-down'!$W$4:$X$9,2,FALSE),"")</f>
        <v/>
      </c>
      <c r="BQ361" s="100"/>
      <c r="BR361" s="48"/>
      <c r="BS361" s="51" t="str">
        <f>IFERROR(VLOOKUP(Book1345234[[#This Row],[Environmental Benefit Ranking]],'Data for Pull-down'!$Y$4:$Z$9,2,FALSE),"")</f>
        <v/>
      </c>
      <c r="BT361" s="100"/>
      <c r="BU361" s="52"/>
      <c r="BV361" s="51" t="str">
        <f>IFERROR(VLOOKUP(Book1345234[[#This Row],[Environmental Impact Ranking]],'Data for Pull-down'!$AA$4:$AB$9,2,FALSE),"")</f>
        <v/>
      </c>
      <c r="BW361" s="117"/>
      <c r="BX361" s="123"/>
      <c r="BY361" s="48"/>
      <c r="BZ361" s="51" t="str">
        <f>IFERROR(VLOOKUP(Book1345234[[#This Row],[Mobility Ranking]],'Data for Pull-down'!$AC$4:$AD$9,2,FALSE),"")</f>
        <v/>
      </c>
      <c r="CA361" s="117"/>
      <c r="CB361" s="48"/>
      <c r="CC361" s="51" t="str">
        <f>IFERROR(VLOOKUP(Book1345234[[#This Row],[Regional Ranking]],'Data for Pull-down'!$AE$4:$AF$9,2,FALSE),"")</f>
        <v/>
      </c>
    </row>
    <row r="362" spans="1:81">
      <c r="A362" s="164"/>
      <c r="B362" s="142"/>
      <c r="C362" s="143">
        <f>Book1345234[[#This Row],[FMP]]*2</f>
        <v>0</v>
      </c>
      <c r="D362" s="43"/>
      <c r="E362" s="43"/>
      <c r="F362" s="52"/>
      <c r="G362" s="48"/>
      <c r="H362" s="48"/>
      <c r="I362" s="48"/>
      <c r="J362" s="48"/>
      <c r="K362" s="45" t="str">
        <f>IFERROR(Book1345234[[#This Row],[Project Cost]]/Book1345234[[#This Row],['# of Structures Removed from 1% Annual Chance FP]],"")</f>
        <v/>
      </c>
      <c r="L362" s="48"/>
      <c r="M362" s="48"/>
      <c r="N362" s="45"/>
      <c r="O362" s="156"/>
      <c r="P362" s="125"/>
      <c r="Q362" s="52"/>
      <c r="R362" s="48"/>
      <c r="S362" s="51" t="str">
        <f>IFERROR(VLOOKUP(Book1345234[[#This Row],[ Severity Ranking: Pre-Project Average Depth of Flooding (100-year)]],'Data for Pull-down'!$A$4:$B$9,2,FALSE),"")</f>
        <v/>
      </c>
      <c r="T362" s="100"/>
      <c r="U362" s="52"/>
      <c r="V362" s="52"/>
      <c r="W362" s="52"/>
      <c r="X362" s="48"/>
      <c r="Y362" s="51" t="str">
        <f>IFERROR(VLOOKUP(Book1345234[[#This Row],[Severity Ranking: Community Need (% Population)]],'Data for Pull-down'!$C$4:$D$9,2,FALSE),"")</f>
        <v/>
      </c>
      <c r="Z362" s="99"/>
      <c r="AA362" s="45"/>
      <c r="AB362" s="48"/>
      <c r="AC362" s="51" t="str">
        <f>IFERROR(VLOOKUP(Book1345234[[#This Row],[Flood Risk Reduction ]],'Data for Pull-down'!$E$4:$F$9,2,FALSE),"")</f>
        <v/>
      </c>
      <c r="AD362" s="99"/>
      <c r="AE362" s="118"/>
      <c r="AF362" s="52"/>
      <c r="AG362" s="52"/>
      <c r="AH362" s="48"/>
      <c r="AI362" s="51" t="str">
        <f>IFERROR(VLOOKUP(Book1345234[[#This Row],[Flood Damage Reduction]],'Data for Pull-down'!$G$4:$H$9,2,FALSE),"")</f>
        <v/>
      </c>
      <c r="AJ362" s="145"/>
      <c r="AK362" s="123"/>
      <c r="AL362" s="52"/>
      <c r="AM362" s="51" t="str">
        <f>IFERROR(VLOOKUP(Book1345234[[#This Row],[ Reduction in Critical Facilities Flood Risk]],'Data for Pull-down'!$I$5:$J$9,2,FALSE),"")</f>
        <v/>
      </c>
      <c r="AN362" s="100">
        <f>'Life and Safety Tabular Data'!L360</f>
        <v>0</v>
      </c>
      <c r="AO362" s="146"/>
      <c r="AP362" s="48"/>
      <c r="AQ362" s="51" t="str">
        <f>IFERROR(VLOOKUP(Book1345234[[#This Row],[Life and Safety Ranking (Injury/Loss of Life)]],'Data for Pull-down'!$K$4:$L$9,2,FALSE),"")</f>
        <v/>
      </c>
      <c r="AR362" s="100"/>
      <c r="AS362" s="146"/>
      <c r="AT362" s="146"/>
      <c r="AU362" s="146"/>
      <c r="AV362" s="48"/>
      <c r="AW362" s="51" t="str">
        <f>IFERROR(VLOOKUP(Book1345234[[#This Row],[Water Supply Yield Ranking]],'Data for Pull-down'!$M$4:$N$9,2,FALSE),"")</f>
        <v/>
      </c>
      <c r="AX362" s="100"/>
      <c r="AY362" s="52"/>
      <c r="AZ362" s="48"/>
      <c r="BA362" s="51" t="str">
        <f>IFERROR(VLOOKUP(Book1345234[[#This Row],[Social Vulnerability Ranking]],'Data for Pull-down'!$O$4:$P$9,2,FALSE),"")</f>
        <v/>
      </c>
      <c r="BB362" s="100"/>
      <c r="BC362" s="146"/>
      <c r="BD362" s="48"/>
      <c r="BE362" s="51" t="str">
        <f>IFERROR(VLOOKUP(Book1345234[[#This Row],[Nature-Based Solutions Ranking]],'Data for Pull-down'!$Q$4:$R$9,2,FALSE),"")</f>
        <v/>
      </c>
      <c r="BF362" s="100"/>
      <c r="BG362" s="52"/>
      <c r="BH362" s="48"/>
      <c r="BI362" s="51" t="str">
        <f>IFERROR(VLOOKUP(Book1345234[[#This Row],[Multiple Benefit Ranking]],'Data for Pull-down'!$S$4:$T$9,2,FALSE),"")</f>
        <v/>
      </c>
      <c r="BJ362" s="125"/>
      <c r="BK362" s="146"/>
      <c r="BL362" s="48"/>
      <c r="BM362" s="51" t="str">
        <f>IFERROR(VLOOKUP(Book1345234[[#This Row],[Operations and Maintenance Ranking]],'Data for Pull-down'!$U$4:$V$9,2,FALSE),"")</f>
        <v/>
      </c>
      <c r="BN362" s="100"/>
      <c r="BO362" s="48"/>
      <c r="BP362" s="51" t="str">
        <f>IFERROR(VLOOKUP(Book1345234[[#This Row],[Administrative, Regulatory and Other Obstacle Ranking]],'Data for Pull-down'!$W$4:$X$9,2,FALSE),"")</f>
        <v/>
      </c>
      <c r="BQ362" s="100"/>
      <c r="BR362" s="48"/>
      <c r="BS362" s="51" t="str">
        <f>IFERROR(VLOOKUP(Book1345234[[#This Row],[Environmental Benefit Ranking]],'Data for Pull-down'!$Y$4:$Z$9,2,FALSE),"")</f>
        <v/>
      </c>
      <c r="BT362" s="100"/>
      <c r="BU362" s="52"/>
      <c r="BV362" s="51" t="str">
        <f>IFERROR(VLOOKUP(Book1345234[[#This Row],[Environmental Impact Ranking]],'Data for Pull-down'!$AA$4:$AB$9,2,FALSE),"")</f>
        <v/>
      </c>
      <c r="BW362" s="117"/>
      <c r="BX362" s="123"/>
      <c r="BY362" s="48"/>
      <c r="BZ362" s="51" t="str">
        <f>IFERROR(VLOOKUP(Book1345234[[#This Row],[Mobility Ranking]],'Data for Pull-down'!$AC$4:$AD$9,2,FALSE),"")</f>
        <v/>
      </c>
      <c r="CA362" s="117"/>
      <c r="CB362" s="48"/>
      <c r="CC362" s="51" t="str">
        <f>IFERROR(VLOOKUP(Book1345234[[#This Row],[Regional Ranking]],'Data for Pull-down'!$AE$4:$AF$9,2,FALSE),"")</f>
        <v/>
      </c>
    </row>
    <row r="363" spans="1:81">
      <c r="A363" s="164"/>
      <c r="B363" s="142"/>
      <c r="C363" s="143">
        <f>Book1345234[[#This Row],[FMP]]*2</f>
        <v>0</v>
      </c>
      <c r="D363" s="43"/>
      <c r="E363" s="43"/>
      <c r="F363" s="52"/>
      <c r="G363" s="48"/>
      <c r="H363" s="48"/>
      <c r="I363" s="48"/>
      <c r="J363" s="48"/>
      <c r="K363" s="45" t="str">
        <f>IFERROR(Book1345234[[#This Row],[Project Cost]]/Book1345234[[#This Row],['# of Structures Removed from 1% Annual Chance FP]],"")</f>
        <v/>
      </c>
      <c r="L363" s="48"/>
      <c r="M363" s="48"/>
      <c r="N363" s="45"/>
      <c r="O363" s="156"/>
      <c r="P363" s="125"/>
      <c r="Q363" s="52"/>
      <c r="R363" s="48"/>
      <c r="S363" s="51" t="str">
        <f>IFERROR(VLOOKUP(Book1345234[[#This Row],[ Severity Ranking: Pre-Project Average Depth of Flooding (100-year)]],'Data for Pull-down'!$A$4:$B$9,2,FALSE),"")</f>
        <v/>
      </c>
      <c r="T363" s="100"/>
      <c r="U363" s="52"/>
      <c r="V363" s="52"/>
      <c r="W363" s="52"/>
      <c r="X363" s="48"/>
      <c r="Y363" s="51" t="str">
        <f>IFERROR(VLOOKUP(Book1345234[[#This Row],[Severity Ranking: Community Need (% Population)]],'Data for Pull-down'!$C$4:$D$9,2,FALSE),"")</f>
        <v/>
      </c>
      <c r="Z363" s="99"/>
      <c r="AA363" s="45"/>
      <c r="AB363" s="48"/>
      <c r="AC363" s="51" t="str">
        <f>IFERROR(VLOOKUP(Book1345234[[#This Row],[Flood Risk Reduction ]],'Data for Pull-down'!$E$4:$F$9,2,FALSE),"")</f>
        <v/>
      </c>
      <c r="AD363" s="99"/>
      <c r="AE363" s="118"/>
      <c r="AF363" s="52"/>
      <c r="AG363" s="52"/>
      <c r="AH363" s="48"/>
      <c r="AI363" s="51" t="str">
        <f>IFERROR(VLOOKUP(Book1345234[[#This Row],[Flood Damage Reduction]],'Data for Pull-down'!$G$4:$H$9,2,FALSE),"")</f>
        <v/>
      </c>
      <c r="AJ363" s="145"/>
      <c r="AK363" s="123"/>
      <c r="AL363" s="52"/>
      <c r="AM363" s="51" t="str">
        <f>IFERROR(VLOOKUP(Book1345234[[#This Row],[ Reduction in Critical Facilities Flood Risk]],'Data for Pull-down'!$I$5:$J$9,2,FALSE),"")</f>
        <v/>
      </c>
      <c r="AN363" s="100">
        <f>'Life and Safety Tabular Data'!L361</f>
        <v>0</v>
      </c>
      <c r="AO363" s="146"/>
      <c r="AP363" s="48"/>
      <c r="AQ363" s="51" t="str">
        <f>IFERROR(VLOOKUP(Book1345234[[#This Row],[Life and Safety Ranking (Injury/Loss of Life)]],'Data for Pull-down'!$K$4:$L$9,2,FALSE),"")</f>
        <v/>
      </c>
      <c r="AR363" s="100"/>
      <c r="AS363" s="146"/>
      <c r="AT363" s="146"/>
      <c r="AU363" s="146"/>
      <c r="AV363" s="48"/>
      <c r="AW363" s="51" t="str">
        <f>IFERROR(VLOOKUP(Book1345234[[#This Row],[Water Supply Yield Ranking]],'Data for Pull-down'!$M$4:$N$9,2,FALSE),"")</f>
        <v/>
      </c>
      <c r="AX363" s="100"/>
      <c r="AY363" s="52"/>
      <c r="AZ363" s="48"/>
      <c r="BA363" s="51" t="str">
        <f>IFERROR(VLOOKUP(Book1345234[[#This Row],[Social Vulnerability Ranking]],'Data for Pull-down'!$O$4:$P$9,2,FALSE),"")</f>
        <v/>
      </c>
      <c r="BB363" s="100"/>
      <c r="BC363" s="146"/>
      <c r="BD363" s="48"/>
      <c r="BE363" s="51" t="str">
        <f>IFERROR(VLOOKUP(Book1345234[[#This Row],[Nature-Based Solutions Ranking]],'Data for Pull-down'!$Q$4:$R$9,2,FALSE),"")</f>
        <v/>
      </c>
      <c r="BF363" s="100"/>
      <c r="BG363" s="52"/>
      <c r="BH363" s="48"/>
      <c r="BI363" s="51" t="str">
        <f>IFERROR(VLOOKUP(Book1345234[[#This Row],[Multiple Benefit Ranking]],'Data for Pull-down'!$S$4:$T$9,2,FALSE),"")</f>
        <v/>
      </c>
      <c r="BJ363" s="125"/>
      <c r="BK363" s="146"/>
      <c r="BL363" s="48"/>
      <c r="BM363" s="51" t="str">
        <f>IFERROR(VLOOKUP(Book1345234[[#This Row],[Operations and Maintenance Ranking]],'Data for Pull-down'!$U$4:$V$9,2,FALSE),"")</f>
        <v/>
      </c>
      <c r="BN363" s="100"/>
      <c r="BO363" s="48"/>
      <c r="BP363" s="51" t="str">
        <f>IFERROR(VLOOKUP(Book1345234[[#This Row],[Administrative, Regulatory and Other Obstacle Ranking]],'Data for Pull-down'!$W$4:$X$9,2,FALSE),"")</f>
        <v/>
      </c>
      <c r="BQ363" s="100"/>
      <c r="BR363" s="48"/>
      <c r="BS363" s="51" t="str">
        <f>IFERROR(VLOOKUP(Book1345234[[#This Row],[Environmental Benefit Ranking]],'Data for Pull-down'!$Y$4:$Z$9,2,FALSE),"")</f>
        <v/>
      </c>
      <c r="BT363" s="100"/>
      <c r="BU363" s="52"/>
      <c r="BV363" s="51" t="str">
        <f>IFERROR(VLOOKUP(Book1345234[[#This Row],[Environmental Impact Ranking]],'Data for Pull-down'!$AA$4:$AB$9,2,FALSE),"")</f>
        <v/>
      </c>
      <c r="BW363" s="117"/>
      <c r="BX363" s="123"/>
      <c r="BY363" s="48"/>
      <c r="BZ363" s="51" t="str">
        <f>IFERROR(VLOOKUP(Book1345234[[#This Row],[Mobility Ranking]],'Data for Pull-down'!$AC$4:$AD$9,2,FALSE),"")</f>
        <v/>
      </c>
      <c r="CA363" s="117"/>
      <c r="CB363" s="48"/>
      <c r="CC363" s="51" t="str">
        <f>IFERROR(VLOOKUP(Book1345234[[#This Row],[Regional Ranking]],'Data for Pull-down'!$AE$4:$AF$9,2,FALSE),"")</f>
        <v/>
      </c>
    </row>
    <row r="364" spans="1:81">
      <c r="A364" s="164"/>
      <c r="B364" s="142"/>
      <c r="C364" s="143">
        <f>Book1345234[[#This Row],[FMP]]*2</f>
        <v>0</v>
      </c>
      <c r="D364" s="43"/>
      <c r="E364" s="43"/>
      <c r="F364" s="52"/>
      <c r="G364" s="48"/>
      <c r="H364" s="48"/>
      <c r="I364" s="48"/>
      <c r="J364" s="48"/>
      <c r="K364" s="45" t="str">
        <f>IFERROR(Book1345234[[#This Row],[Project Cost]]/Book1345234[[#This Row],['# of Structures Removed from 1% Annual Chance FP]],"")</f>
        <v/>
      </c>
      <c r="L364" s="48"/>
      <c r="M364" s="48"/>
      <c r="N364" s="45"/>
      <c r="O364" s="156"/>
      <c r="P364" s="125"/>
      <c r="Q364" s="52"/>
      <c r="R364" s="48"/>
      <c r="S364" s="51" t="str">
        <f>IFERROR(VLOOKUP(Book1345234[[#This Row],[ Severity Ranking: Pre-Project Average Depth of Flooding (100-year)]],'Data for Pull-down'!$A$4:$B$9,2,FALSE),"")</f>
        <v/>
      </c>
      <c r="T364" s="100"/>
      <c r="U364" s="52"/>
      <c r="V364" s="52"/>
      <c r="W364" s="52"/>
      <c r="X364" s="48"/>
      <c r="Y364" s="51" t="str">
        <f>IFERROR(VLOOKUP(Book1345234[[#This Row],[Severity Ranking: Community Need (% Population)]],'Data for Pull-down'!$C$4:$D$9,2,FALSE),"")</f>
        <v/>
      </c>
      <c r="Z364" s="99"/>
      <c r="AA364" s="45"/>
      <c r="AB364" s="48"/>
      <c r="AC364" s="51" t="str">
        <f>IFERROR(VLOOKUP(Book1345234[[#This Row],[Flood Risk Reduction ]],'Data for Pull-down'!$E$4:$F$9,2,FALSE),"")</f>
        <v/>
      </c>
      <c r="AD364" s="99"/>
      <c r="AE364" s="118"/>
      <c r="AF364" s="52"/>
      <c r="AG364" s="52"/>
      <c r="AH364" s="48"/>
      <c r="AI364" s="51" t="str">
        <f>IFERROR(VLOOKUP(Book1345234[[#This Row],[Flood Damage Reduction]],'Data for Pull-down'!$G$4:$H$9,2,FALSE),"")</f>
        <v/>
      </c>
      <c r="AJ364" s="145"/>
      <c r="AK364" s="123"/>
      <c r="AL364" s="52"/>
      <c r="AM364" s="51" t="str">
        <f>IFERROR(VLOOKUP(Book1345234[[#This Row],[ Reduction in Critical Facilities Flood Risk]],'Data for Pull-down'!$I$5:$J$9,2,FALSE),"")</f>
        <v/>
      </c>
      <c r="AN364" s="100">
        <f>'Life and Safety Tabular Data'!L362</f>
        <v>0</v>
      </c>
      <c r="AO364" s="146"/>
      <c r="AP364" s="48"/>
      <c r="AQ364" s="51" t="str">
        <f>IFERROR(VLOOKUP(Book1345234[[#This Row],[Life and Safety Ranking (Injury/Loss of Life)]],'Data for Pull-down'!$K$4:$L$9,2,FALSE),"")</f>
        <v/>
      </c>
      <c r="AR364" s="100"/>
      <c r="AS364" s="146"/>
      <c r="AT364" s="146"/>
      <c r="AU364" s="146"/>
      <c r="AV364" s="48"/>
      <c r="AW364" s="51" t="str">
        <f>IFERROR(VLOOKUP(Book1345234[[#This Row],[Water Supply Yield Ranking]],'Data for Pull-down'!$M$4:$N$9,2,FALSE),"")</f>
        <v/>
      </c>
      <c r="AX364" s="100"/>
      <c r="AY364" s="52"/>
      <c r="AZ364" s="48"/>
      <c r="BA364" s="51" t="str">
        <f>IFERROR(VLOOKUP(Book1345234[[#This Row],[Social Vulnerability Ranking]],'Data for Pull-down'!$O$4:$P$9,2,FALSE),"")</f>
        <v/>
      </c>
      <c r="BB364" s="100"/>
      <c r="BC364" s="146"/>
      <c r="BD364" s="48"/>
      <c r="BE364" s="51" t="str">
        <f>IFERROR(VLOOKUP(Book1345234[[#This Row],[Nature-Based Solutions Ranking]],'Data for Pull-down'!$Q$4:$R$9,2,FALSE),"")</f>
        <v/>
      </c>
      <c r="BF364" s="100"/>
      <c r="BG364" s="52"/>
      <c r="BH364" s="48"/>
      <c r="BI364" s="51" t="str">
        <f>IFERROR(VLOOKUP(Book1345234[[#This Row],[Multiple Benefit Ranking]],'Data for Pull-down'!$S$4:$T$9,2,FALSE),"")</f>
        <v/>
      </c>
      <c r="BJ364" s="125"/>
      <c r="BK364" s="146"/>
      <c r="BL364" s="48"/>
      <c r="BM364" s="51" t="str">
        <f>IFERROR(VLOOKUP(Book1345234[[#This Row],[Operations and Maintenance Ranking]],'Data for Pull-down'!$U$4:$V$9,2,FALSE),"")</f>
        <v/>
      </c>
      <c r="BN364" s="100"/>
      <c r="BO364" s="48"/>
      <c r="BP364" s="51" t="str">
        <f>IFERROR(VLOOKUP(Book1345234[[#This Row],[Administrative, Regulatory and Other Obstacle Ranking]],'Data for Pull-down'!$W$4:$X$9,2,FALSE),"")</f>
        <v/>
      </c>
      <c r="BQ364" s="100"/>
      <c r="BR364" s="48"/>
      <c r="BS364" s="51" t="str">
        <f>IFERROR(VLOOKUP(Book1345234[[#This Row],[Environmental Benefit Ranking]],'Data for Pull-down'!$Y$4:$Z$9,2,FALSE),"")</f>
        <v/>
      </c>
      <c r="BT364" s="100"/>
      <c r="BU364" s="52"/>
      <c r="BV364" s="51" t="str">
        <f>IFERROR(VLOOKUP(Book1345234[[#This Row],[Environmental Impact Ranking]],'Data for Pull-down'!$AA$4:$AB$9,2,FALSE),"")</f>
        <v/>
      </c>
      <c r="BW364" s="117"/>
      <c r="BX364" s="123"/>
      <c r="BY364" s="48"/>
      <c r="BZ364" s="51" t="str">
        <f>IFERROR(VLOOKUP(Book1345234[[#This Row],[Mobility Ranking]],'Data for Pull-down'!$AC$4:$AD$9,2,FALSE),"")</f>
        <v/>
      </c>
      <c r="CA364" s="117"/>
      <c r="CB364" s="48"/>
      <c r="CC364" s="51" t="str">
        <f>IFERROR(VLOOKUP(Book1345234[[#This Row],[Regional Ranking]],'Data for Pull-down'!$AE$4:$AF$9,2,FALSE),"")</f>
        <v/>
      </c>
    </row>
    <row r="365" spans="1:81">
      <c r="A365" s="164"/>
      <c r="B365" s="142"/>
      <c r="C365" s="143">
        <f>Book1345234[[#This Row],[FMP]]*2</f>
        <v>0</v>
      </c>
      <c r="D365" s="43"/>
      <c r="E365" s="43"/>
      <c r="F365" s="52"/>
      <c r="G365" s="48"/>
      <c r="H365" s="48"/>
      <c r="I365" s="48"/>
      <c r="J365" s="48"/>
      <c r="K365" s="45" t="str">
        <f>IFERROR(Book1345234[[#This Row],[Project Cost]]/Book1345234[[#This Row],['# of Structures Removed from 1% Annual Chance FP]],"")</f>
        <v/>
      </c>
      <c r="L365" s="48"/>
      <c r="M365" s="48"/>
      <c r="N365" s="45"/>
      <c r="O365" s="156"/>
      <c r="P365" s="125"/>
      <c r="Q365" s="52"/>
      <c r="R365" s="48"/>
      <c r="S365" s="51" t="str">
        <f>IFERROR(VLOOKUP(Book1345234[[#This Row],[ Severity Ranking: Pre-Project Average Depth of Flooding (100-year)]],'Data for Pull-down'!$A$4:$B$9,2,FALSE),"")</f>
        <v/>
      </c>
      <c r="T365" s="100"/>
      <c r="U365" s="52"/>
      <c r="V365" s="52"/>
      <c r="W365" s="52"/>
      <c r="X365" s="48"/>
      <c r="Y365" s="51" t="str">
        <f>IFERROR(VLOOKUP(Book1345234[[#This Row],[Severity Ranking: Community Need (% Population)]],'Data for Pull-down'!$C$4:$D$9,2,FALSE),"")</f>
        <v/>
      </c>
      <c r="Z365" s="99"/>
      <c r="AA365" s="45"/>
      <c r="AB365" s="48"/>
      <c r="AC365" s="51" t="str">
        <f>IFERROR(VLOOKUP(Book1345234[[#This Row],[Flood Risk Reduction ]],'Data for Pull-down'!$E$4:$F$9,2,FALSE),"")</f>
        <v/>
      </c>
      <c r="AD365" s="99"/>
      <c r="AE365" s="118"/>
      <c r="AF365" s="52"/>
      <c r="AG365" s="52"/>
      <c r="AH365" s="48"/>
      <c r="AI365" s="51" t="str">
        <f>IFERROR(VLOOKUP(Book1345234[[#This Row],[Flood Damage Reduction]],'Data for Pull-down'!$G$4:$H$9,2,FALSE),"")</f>
        <v/>
      </c>
      <c r="AJ365" s="145"/>
      <c r="AK365" s="123"/>
      <c r="AL365" s="52"/>
      <c r="AM365" s="51" t="str">
        <f>IFERROR(VLOOKUP(Book1345234[[#This Row],[ Reduction in Critical Facilities Flood Risk]],'Data for Pull-down'!$I$5:$J$9,2,FALSE),"")</f>
        <v/>
      </c>
      <c r="AN365" s="100">
        <f>'Life and Safety Tabular Data'!L363</f>
        <v>0</v>
      </c>
      <c r="AO365" s="146"/>
      <c r="AP365" s="48"/>
      <c r="AQ365" s="51" t="str">
        <f>IFERROR(VLOOKUP(Book1345234[[#This Row],[Life and Safety Ranking (Injury/Loss of Life)]],'Data for Pull-down'!$K$4:$L$9,2,FALSE),"")</f>
        <v/>
      </c>
      <c r="AR365" s="100"/>
      <c r="AS365" s="146"/>
      <c r="AT365" s="146"/>
      <c r="AU365" s="146"/>
      <c r="AV365" s="48"/>
      <c r="AW365" s="51" t="str">
        <f>IFERROR(VLOOKUP(Book1345234[[#This Row],[Water Supply Yield Ranking]],'Data for Pull-down'!$M$4:$N$9,2,FALSE),"")</f>
        <v/>
      </c>
      <c r="AX365" s="100"/>
      <c r="AY365" s="52"/>
      <c r="AZ365" s="48"/>
      <c r="BA365" s="51" t="str">
        <f>IFERROR(VLOOKUP(Book1345234[[#This Row],[Social Vulnerability Ranking]],'Data for Pull-down'!$O$4:$P$9,2,FALSE),"")</f>
        <v/>
      </c>
      <c r="BB365" s="100"/>
      <c r="BC365" s="146"/>
      <c r="BD365" s="48"/>
      <c r="BE365" s="51" t="str">
        <f>IFERROR(VLOOKUP(Book1345234[[#This Row],[Nature-Based Solutions Ranking]],'Data for Pull-down'!$Q$4:$R$9,2,FALSE),"")</f>
        <v/>
      </c>
      <c r="BF365" s="100"/>
      <c r="BG365" s="52"/>
      <c r="BH365" s="48"/>
      <c r="BI365" s="51" t="str">
        <f>IFERROR(VLOOKUP(Book1345234[[#This Row],[Multiple Benefit Ranking]],'Data for Pull-down'!$S$4:$T$9,2,FALSE),"")</f>
        <v/>
      </c>
      <c r="BJ365" s="125"/>
      <c r="BK365" s="146"/>
      <c r="BL365" s="48"/>
      <c r="BM365" s="51" t="str">
        <f>IFERROR(VLOOKUP(Book1345234[[#This Row],[Operations and Maintenance Ranking]],'Data for Pull-down'!$U$4:$V$9,2,FALSE),"")</f>
        <v/>
      </c>
      <c r="BN365" s="100"/>
      <c r="BO365" s="48"/>
      <c r="BP365" s="51" t="str">
        <f>IFERROR(VLOOKUP(Book1345234[[#This Row],[Administrative, Regulatory and Other Obstacle Ranking]],'Data for Pull-down'!$W$4:$X$9,2,FALSE),"")</f>
        <v/>
      </c>
      <c r="BQ365" s="100"/>
      <c r="BR365" s="48"/>
      <c r="BS365" s="51" t="str">
        <f>IFERROR(VLOOKUP(Book1345234[[#This Row],[Environmental Benefit Ranking]],'Data for Pull-down'!$Y$4:$Z$9,2,FALSE),"")</f>
        <v/>
      </c>
      <c r="BT365" s="100"/>
      <c r="BU365" s="52"/>
      <c r="BV365" s="51" t="str">
        <f>IFERROR(VLOOKUP(Book1345234[[#This Row],[Environmental Impact Ranking]],'Data for Pull-down'!$AA$4:$AB$9,2,FALSE),"")</f>
        <v/>
      </c>
      <c r="BW365" s="117"/>
      <c r="BX365" s="123"/>
      <c r="BY365" s="48"/>
      <c r="BZ365" s="51" t="str">
        <f>IFERROR(VLOOKUP(Book1345234[[#This Row],[Mobility Ranking]],'Data for Pull-down'!$AC$4:$AD$9,2,FALSE),"")</f>
        <v/>
      </c>
      <c r="CA365" s="117"/>
      <c r="CB365" s="48"/>
      <c r="CC365" s="51" t="str">
        <f>IFERROR(VLOOKUP(Book1345234[[#This Row],[Regional Ranking]],'Data for Pull-down'!$AE$4:$AF$9,2,FALSE),"")</f>
        <v/>
      </c>
    </row>
    <row r="366" spans="1:81">
      <c r="A366" s="164"/>
      <c r="B366" s="142"/>
      <c r="C366" s="143">
        <f>Book1345234[[#This Row],[FMP]]*2</f>
        <v>0</v>
      </c>
      <c r="D366" s="43"/>
      <c r="E366" s="43"/>
      <c r="F366" s="52"/>
      <c r="G366" s="48"/>
      <c r="H366" s="48"/>
      <c r="I366" s="48"/>
      <c r="J366" s="48"/>
      <c r="K366" s="45" t="str">
        <f>IFERROR(Book1345234[[#This Row],[Project Cost]]/Book1345234[[#This Row],['# of Structures Removed from 1% Annual Chance FP]],"")</f>
        <v/>
      </c>
      <c r="L366" s="48"/>
      <c r="M366" s="48"/>
      <c r="N366" s="45"/>
      <c r="O366" s="156"/>
      <c r="P366" s="125"/>
      <c r="Q366" s="52"/>
      <c r="R366" s="48"/>
      <c r="S366" s="51" t="str">
        <f>IFERROR(VLOOKUP(Book1345234[[#This Row],[ Severity Ranking: Pre-Project Average Depth of Flooding (100-year)]],'Data for Pull-down'!$A$4:$B$9,2,FALSE),"")</f>
        <v/>
      </c>
      <c r="T366" s="100"/>
      <c r="U366" s="52"/>
      <c r="V366" s="52"/>
      <c r="W366" s="52"/>
      <c r="X366" s="48"/>
      <c r="Y366" s="51" t="str">
        <f>IFERROR(VLOOKUP(Book1345234[[#This Row],[Severity Ranking: Community Need (% Population)]],'Data for Pull-down'!$C$4:$D$9,2,FALSE),"")</f>
        <v/>
      </c>
      <c r="Z366" s="99"/>
      <c r="AA366" s="45"/>
      <c r="AB366" s="48"/>
      <c r="AC366" s="51" t="str">
        <f>IFERROR(VLOOKUP(Book1345234[[#This Row],[Flood Risk Reduction ]],'Data for Pull-down'!$E$4:$F$9,2,FALSE),"")</f>
        <v/>
      </c>
      <c r="AD366" s="99"/>
      <c r="AE366" s="118"/>
      <c r="AF366" s="52"/>
      <c r="AG366" s="52"/>
      <c r="AH366" s="48"/>
      <c r="AI366" s="51" t="str">
        <f>IFERROR(VLOOKUP(Book1345234[[#This Row],[Flood Damage Reduction]],'Data for Pull-down'!$G$4:$H$9,2,FALSE),"")</f>
        <v/>
      </c>
      <c r="AJ366" s="145"/>
      <c r="AK366" s="123"/>
      <c r="AL366" s="52"/>
      <c r="AM366" s="51" t="str">
        <f>IFERROR(VLOOKUP(Book1345234[[#This Row],[ Reduction in Critical Facilities Flood Risk]],'Data for Pull-down'!$I$5:$J$9,2,FALSE),"")</f>
        <v/>
      </c>
      <c r="AN366" s="100">
        <f>'Life and Safety Tabular Data'!L364</f>
        <v>0</v>
      </c>
      <c r="AO366" s="146"/>
      <c r="AP366" s="48"/>
      <c r="AQ366" s="51" t="str">
        <f>IFERROR(VLOOKUP(Book1345234[[#This Row],[Life and Safety Ranking (Injury/Loss of Life)]],'Data for Pull-down'!$K$4:$L$9,2,FALSE),"")</f>
        <v/>
      </c>
      <c r="AR366" s="100"/>
      <c r="AS366" s="146"/>
      <c r="AT366" s="146"/>
      <c r="AU366" s="146"/>
      <c r="AV366" s="48"/>
      <c r="AW366" s="51" t="str">
        <f>IFERROR(VLOOKUP(Book1345234[[#This Row],[Water Supply Yield Ranking]],'Data for Pull-down'!$M$4:$N$9,2,FALSE),"")</f>
        <v/>
      </c>
      <c r="AX366" s="100"/>
      <c r="AY366" s="52"/>
      <c r="AZ366" s="48"/>
      <c r="BA366" s="51" t="str">
        <f>IFERROR(VLOOKUP(Book1345234[[#This Row],[Social Vulnerability Ranking]],'Data for Pull-down'!$O$4:$P$9,2,FALSE),"")</f>
        <v/>
      </c>
      <c r="BB366" s="100"/>
      <c r="BC366" s="146"/>
      <c r="BD366" s="48"/>
      <c r="BE366" s="51" t="str">
        <f>IFERROR(VLOOKUP(Book1345234[[#This Row],[Nature-Based Solutions Ranking]],'Data for Pull-down'!$Q$4:$R$9,2,FALSE),"")</f>
        <v/>
      </c>
      <c r="BF366" s="100"/>
      <c r="BG366" s="52"/>
      <c r="BH366" s="48"/>
      <c r="BI366" s="51" t="str">
        <f>IFERROR(VLOOKUP(Book1345234[[#This Row],[Multiple Benefit Ranking]],'Data for Pull-down'!$S$4:$T$9,2,FALSE),"")</f>
        <v/>
      </c>
      <c r="BJ366" s="125"/>
      <c r="BK366" s="146"/>
      <c r="BL366" s="48"/>
      <c r="BM366" s="51" t="str">
        <f>IFERROR(VLOOKUP(Book1345234[[#This Row],[Operations and Maintenance Ranking]],'Data for Pull-down'!$U$4:$V$9,2,FALSE),"")</f>
        <v/>
      </c>
      <c r="BN366" s="100"/>
      <c r="BO366" s="48"/>
      <c r="BP366" s="51" t="str">
        <f>IFERROR(VLOOKUP(Book1345234[[#This Row],[Administrative, Regulatory and Other Obstacle Ranking]],'Data for Pull-down'!$W$4:$X$9,2,FALSE),"")</f>
        <v/>
      </c>
      <c r="BQ366" s="100"/>
      <c r="BR366" s="48"/>
      <c r="BS366" s="51" t="str">
        <f>IFERROR(VLOOKUP(Book1345234[[#This Row],[Environmental Benefit Ranking]],'Data for Pull-down'!$Y$4:$Z$9,2,FALSE),"")</f>
        <v/>
      </c>
      <c r="BT366" s="100"/>
      <c r="BU366" s="52"/>
      <c r="BV366" s="51" t="str">
        <f>IFERROR(VLOOKUP(Book1345234[[#This Row],[Environmental Impact Ranking]],'Data for Pull-down'!$AA$4:$AB$9,2,FALSE),"")</f>
        <v/>
      </c>
      <c r="BW366" s="117"/>
      <c r="BX366" s="123"/>
      <c r="BY366" s="48"/>
      <c r="BZ366" s="51" t="str">
        <f>IFERROR(VLOOKUP(Book1345234[[#This Row],[Mobility Ranking]],'Data for Pull-down'!$AC$4:$AD$9,2,FALSE),"")</f>
        <v/>
      </c>
      <c r="CA366" s="117"/>
      <c r="CB366" s="48"/>
      <c r="CC366" s="51" t="str">
        <f>IFERROR(VLOOKUP(Book1345234[[#This Row],[Regional Ranking]],'Data for Pull-down'!$AE$4:$AF$9,2,FALSE),"")</f>
        <v/>
      </c>
    </row>
    <row r="367" spans="1:81">
      <c r="A367" s="164"/>
      <c r="B367" s="142"/>
      <c r="C367" s="143">
        <f>Book1345234[[#This Row],[FMP]]*2</f>
        <v>0</v>
      </c>
      <c r="D367" s="43"/>
      <c r="E367" s="43"/>
      <c r="F367" s="52"/>
      <c r="G367" s="48"/>
      <c r="H367" s="48"/>
      <c r="I367" s="48"/>
      <c r="J367" s="48"/>
      <c r="K367" s="45" t="str">
        <f>IFERROR(Book1345234[[#This Row],[Project Cost]]/Book1345234[[#This Row],['# of Structures Removed from 1% Annual Chance FP]],"")</f>
        <v/>
      </c>
      <c r="L367" s="48"/>
      <c r="M367" s="48"/>
      <c r="N367" s="45"/>
      <c r="O367" s="156"/>
      <c r="P367" s="125"/>
      <c r="Q367" s="52"/>
      <c r="R367" s="48"/>
      <c r="S367" s="51" t="str">
        <f>IFERROR(VLOOKUP(Book1345234[[#This Row],[ Severity Ranking: Pre-Project Average Depth of Flooding (100-year)]],'Data for Pull-down'!$A$4:$B$9,2,FALSE),"")</f>
        <v/>
      </c>
      <c r="T367" s="100"/>
      <c r="U367" s="52"/>
      <c r="V367" s="52"/>
      <c r="W367" s="52"/>
      <c r="X367" s="48"/>
      <c r="Y367" s="51" t="str">
        <f>IFERROR(VLOOKUP(Book1345234[[#This Row],[Severity Ranking: Community Need (% Population)]],'Data for Pull-down'!$C$4:$D$9,2,FALSE),"")</f>
        <v/>
      </c>
      <c r="Z367" s="99"/>
      <c r="AA367" s="45"/>
      <c r="AB367" s="48"/>
      <c r="AC367" s="51" t="str">
        <f>IFERROR(VLOOKUP(Book1345234[[#This Row],[Flood Risk Reduction ]],'Data for Pull-down'!$E$4:$F$9,2,FALSE),"")</f>
        <v/>
      </c>
      <c r="AD367" s="99"/>
      <c r="AE367" s="118"/>
      <c r="AF367" s="52"/>
      <c r="AG367" s="52"/>
      <c r="AH367" s="48"/>
      <c r="AI367" s="51" t="str">
        <f>IFERROR(VLOOKUP(Book1345234[[#This Row],[Flood Damage Reduction]],'Data for Pull-down'!$G$4:$H$9,2,FALSE),"")</f>
        <v/>
      </c>
      <c r="AJ367" s="145"/>
      <c r="AK367" s="123"/>
      <c r="AL367" s="52"/>
      <c r="AM367" s="51" t="str">
        <f>IFERROR(VLOOKUP(Book1345234[[#This Row],[ Reduction in Critical Facilities Flood Risk]],'Data for Pull-down'!$I$5:$J$9,2,FALSE),"")</f>
        <v/>
      </c>
      <c r="AN367" s="100">
        <f>'Life and Safety Tabular Data'!L365</f>
        <v>0</v>
      </c>
      <c r="AO367" s="146"/>
      <c r="AP367" s="48"/>
      <c r="AQ367" s="51" t="str">
        <f>IFERROR(VLOOKUP(Book1345234[[#This Row],[Life and Safety Ranking (Injury/Loss of Life)]],'Data for Pull-down'!$K$4:$L$9,2,FALSE),"")</f>
        <v/>
      </c>
      <c r="AR367" s="100"/>
      <c r="AS367" s="146"/>
      <c r="AT367" s="146"/>
      <c r="AU367" s="146"/>
      <c r="AV367" s="48"/>
      <c r="AW367" s="51" t="str">
        <f>IFERROR(VLOOKUP(Book1345234[[#This Row],[Water Supply Yield Ranking]],'Data for Pull-down'!$M$4:$N$9,2,FALSE),"")</f>
        <v/>
      </c>
      <c r="AX367" s="100"/>
      <c r="AY367" s="52"/>
      <c r="AZ367" s="48"/>
      <c r="BA367" s="51" t="str">
        <f>IFERROR(VLOOKUP(Book1345234[[#This Row],[Social Vulnerability Ranking]],'Data for Pull-down'!$O$4:$P$9,2,FALSE),"")</f>
        <v/>
      </c>
      <c r="BB367" s="100"/>
      <c r="BC367" s="146"/>
      <c r="BD367" s="48"/>
      <c r="BE367" s="51" t="str">
        <f>IFERROR(VLOOKUP(Book1345234[[#This Row],[Nature-Based Solutions Ranking]],'Data for Pull-down'!$Q$4:$R$9,2,FALSE),"")</f>
        <v/>
      </c>
      <c r="BF367" s="100"/>
      <c r="BG367" s="52"/>
      <c r="BH367" s="48"/>
      <c r="BI367" s="51" t="str">
        <f>IFERROR(VLOOKUP(Book1345234[[#This Row],[Multiple Benefit Ranking]],'Data for Pull-down'!$S$4:$T$9,2,FALSE),"")</f>
        <v/>
      </c>
      <c r="BJ367" s="125"/>
      <c r="BK367" s="146"/>
      <c r="BL367" s="48"/>
      <c r="BM367" s="51" t="str">
        <f>IFERROR(VLOOKUP(Book1345234[[#This Row],[Operations and Maintenance Ranking]],'Data for Pull-down'!$U$4:$V$9,2,FALSE),"")</f>
        <v/>
      </c>
      <c r="BN367" s="100"/>
      <c r="BO367" s="48"/>
      <c r="BP367" s="51" t="str">
        <f>IFERROR(VLOOKUP(Book1345234[[#This Row],[Administrative, Regulatory and Other Obstacle Ranking]],'Data for Pull-down'!$W$4:$X$9,2,FALSE),"")</f>
        <v/>
      </c>
      <c r="BQ367" s="100"/>
      <c r="BR367" s="48"/>
      <c r="BS367" s="51" t="str">
        <f>IFERROR(VLOOKUP(Book1345234[[#This Row],[Environmental Benefit Ranking]],'Data for Pull-down'!$Y$4:$Z$9,2,FALSE),"")</f>
        <v/>
      </c>
      <c r="BT367" s="100"/>
      <c r="BU367" s="52"/>
      <c r="BV367" s="51" t="str">
        <f>IFERROR(VLOOKUP(Book1345234[[#This Row],[Environmental Impact Ranking]],'Data for Pull-down'!$AA$4:$AB$9,2,FALSE),"")</f>
        <v/>
      </c>
      <c r="BW367" s="117"/>
      <c r="BX367" s="123"/>
      <c r="BY367" s="48"/>
      <c r="BZ367" s="51" t="str">
        <f>IFERROR(VLOOKUP(Book1345234[[#This Row],[Mobility Ranking]],'Data for Pull-down'!$AC$4:$AD$9,2,FALSE),"")</f>
        <v/>
      </c>
      <c r="CA367" s="117"/>
      <c r="CB367" s="48"/>
      <c r="CC367" s="51" t="str">
        <f>IFERROR(VLOOKUP(Book1345234[[#This Row],[Regional Ranking]],'Data for Pull-down'!$AE$4:$AF$9,2,FALSE),"")</f>
        <v/>
      </c>
    </row>
    <row r="368" spans="1:81">
      <c r="A368" s="164"/>
      <c r="B368" s="142"/>
      <c r="C368" s="143">
        <f>Book1345234[[#This Row],[FMP]]*2</f>
        <v>0</v>
      </c>
      <c r="D368" s="43"/>
      <c r="E368" s="43"/>
      <c r="F368" s="52"/>
      <c r="G368" s="48"/>
      <c r="H368" s="48"/>
      <c r="I368" s="48"/>
      <c r="J368" s="48"/>
      <c r="K368" s="45" t="str">
        <f>IFERROR(Book1345234[[#This Row],[Project Cost]]/Book1345234[[#This Row],['# of Structures Removed from 1% Annual Chance FP]],"")</f>
        <v/>
      </c>
      <c r="L368" s="48"/>
      <c r="M368" s="48"/>
      <c r="N368" s="45"/>
      <c r="O368" s="156"/>
      <c r="P368" s="125"/>
      <c r="Q368" s="52"/>
      <c r="R368" s="48"/>
      <c r="S368" s="51" t="str">
        <f>IFERROR(VLOOKUP(Book1345234[[#This Row],[ Severity Ranking: Pre-Project Average Depth of Flooding (100-year)]],'Data for Pull-down'!$A$4:$B$9,2,FALSE),"")</f>
        <v/>
      </c>
      <c r="T368" s="100"/>
      <c r="U368" s="52"/>
      <c r="V368" s="52"/>
      <c r="W368" s="52"/>
      <c r="X368" s="48"/>
      <c r="Y368" s="51" t="str">
        <f>IFERROR(VLOOKUP(Book1345234[[#This Row],[Severity Ranking: Community Need (% Population)]],'Data for Pull-down'!$C$4:$D$9,2,FALSE),"")</f>
        <v/>
      </c>
      <c r="Z368" s="99"/>
      <c r="AA368" s="45"/>
      <c r="AB368" s="48"/>
      <c r="AC368" s="51" t="str">
        <f>IFERROR(VLOOKUP(Book1345234[[#This Row],[Flood Risk Reduction ]],'Data for Pull-down'!$E$4:$F$9,2,FALSE),"")</f>
        <v/>
      </c>
      <c r="AD368" s="99"/>
      <c r="AE368" s="118"/>
      <c r="AF368" s="52"/>
      <c r="AG368" s="52"/>
      <c r="AH368" s="48"/>
      <c r="AI368" s="51" t="str">
        <f>IFERROR(VLOOKUP(Book1345234[[#This Row],[Flood Damage Reduction]],'Data for Pull-down'!$G$4:$H$9,2,FALSE),"")</f>
        <v/>
      </c>
      <c r="AJ368" s="145"/>
      <c r="AK368" s="123"/>
      <c r="AL368" s="52"/>
      <c r="AM368" s="51" t="str">
        <f>IFERROR(VLOOKUP(Book1345234[[#This Row],[ Reduction in Critical Facilities Flood Risk]],'Data for Pull-down'!$I$5:$J$9,2,FALSE),"")</f>
        <v/>
      </c>
      <c r="AN368" s="100">
        <f>'Life and Safety Tabular Data'!L366</f>
        <v>0</v>
      </c>
      <c r="AO368" s="146"/>
      <c r="AP368" s="48"/>
      <c r="AQ368" s="51" t="str">
        <f>IFERROR(VLOOKUP(Book1345234[[#This Row],[Life and Safety Ranking (Injury/Loss of Life)]],'Data for Pull-down'!$K$4:$L$9,2,FALSE),"")</f>
        <v/>
      </c>
      <c r="AR368" s="100"/>
      <c r="AS368" s="146"/>
      <c r="AT368" s="146"/>
      <c r="AU368" s="146"/>
      <c r="AV368" s="48"/>
      <c r="AW368" s="51" t="str">
        <f>IFERROR(VLOOKUP(Book1345234[[#This Row],[Water Supply Yield Ranking]],'Data for Pull-down'!$M$4:$N$9,2,FALSE),"")</f>
        <v/>
      </c>
      <c r="AX368" s="100"/>
      <c r="AY368" s="52"/>
      <c r="AZ368" s="48"/>
      <c r="BA368" s="51" t="str">
        <f>IFERROR(VLOOKUP(Book1345234[[#This Row],[Social Vulnerability Ranking]],'Data for Pull-down'!$O$4:$P$9,2,FALSE),"")</f>
        <v/>
      </c>
      <c r="BB368" s="100"/>
      <c r="BC368" s="146"/>
      <c r="BD368" s="48"/>
      <c r="BE368" s="51" t="str">
        <f>IFERROR(VLOOKUP(Book1345234[[#This Row],[Nature-Based Solutions Ranking]],'Data for Pull-down'!$Q$4:$R$9,2,FALSE),"")</f>
        <v/>
      </c>
      <c r="BF368" s="100"/>
      <c r="BG368" s="52"/>
      <c r="BH368" s="48"/>
      <c r="BI368" s="51" t="str">
        <f>IFERROR(VLOOKUP(Book1345234[[#This Row],[Multiple Benefit Ranking]],'Data for Pull-down'!$S$4:$T$9,2,FALSE),"")</f>
        <v/>
      </c>
      <c r="BJ368" s="125"/>
      <c r="BK368" s="146"/>
      <c r="BL368" s="48"/>
      <c r="BM368" s="51" t="str">
        <f>IFERROR(VLOOKUP(Book1345234[[#This Row],[Operations and Maintenance Ranking]],'Data for Pull-down'!$U$4:$V$9,2,FALSE),"")</f>
        <v/>
      </c>
      <c r="BN368" s="100"/>
      <c r="BO368" s="48"/>
      <c r="BP368" s="51" t="str">
        <f>IFERROR(VLOOKUP(Book1345234[[#This Row],[Administrative, Regulatory and Other Obstacle Ranking]],'Data for Pull-down'!$W$4:$X$9,2,FALSE),"")</f>
        <v/>
      </c>
      <c r="BQ368" s="100"/>
      <c r="BR368" s="48"/>
      <c r="BS368" s="51" t="str">
        <f>IFERROR(VLOOKUP(Book1345234[[#This Row],[Environmental Benefit Ranking]],'Data for Pull-down'!$Y$4:$Z$9,2,FALSE),"")</f>
        <v/>
      </c>
      <c r="BT368" s="100"/>
      <c r="BU368" s="52"/>
      <c r="BV368" s="51" t="str">
        <f>IFERROR(VLOOKUP(Book1345234[[#This Row],[Environmental Impact Ranking]],'Data for Pull-down'!$AA$4:$AB$9,2,FALSE),"")</f>
        <v/>
      </c>
      <c r="BW368" s="117"/>
      <c r="BX368" s="123"/>
      <c r="BY368" s="48"/>
      <c r="BZ368" s="51" t="str">
        <f>IFERROR(VLOOKUP(Book1345234[[#This Row],[Mobility Ranking]],'Data for Pull-down'!$AC$4:$AD$9,2,FALSE),"")</f>
        <v/>
      </c>
      <c r="CA368" s="117"/>
      <c r="CB368" s="48"/>
      <c r="CC368" s="51" t="str">
        <f>IFERROR(VLOOKUP(Book1345234[[#This Row],[Regional Ranking]],'Data for Pull-down'!$AE$4:$AF$9,2,FALSE),"")</f>
        <v/>
      </c>
    </row>
    <row r="369" spans="1:81">
      <c r="A369" s="164"/>
      <c r="B369" s="142"/>
      <c r="C369" s="143">
        <f>Book1345234[[#This Row],[FMP]]*2</f>
        <v>0</v>
      </c>
      <c r="D369" s="43"/>
      <c r="E369" s="43"/>
      <c r="F369" s="52"/>
      <c r="G369" s="48"/>
      <c r="H369" s="48"/>
      <c r="I369" s="48"/>
      <c r="J369" s="48"/>
      <c r="K369" s="45" t="str">
        <f>IFERROR(Book1345234[[#This Row],[Project Cost]]/Book1345234[[#This Row],['# of Structures Removed from 1% Annual Chance FP]],"")</f>
        <v/>
      </c>
      <c r="L369" s="48"/>
      <c r="M369" s="48"/>
      <c r="N369" s="45"/>
      <c r="O369" s="156"/>
      <c r="P369" s="125"/>
      <c r="Q369" s="52"/>
      <c r="R369" s="48"/>
      <c r="S369" s="51" t="str">
        <f>IFERROR(VLOOKUP(Book1345234[[#This Row],[ Severity Ranking: Pre-Project Average Depth of Flooding (100-year)]],'Data for Pull-down'!$A$4:$B$9,2,FALSE),"")</f>
        <v/>
      </c>
      <c r="T369" s="100"/>
      <c r="U369" s="52"/>
      <c r="V369" s="52"/>
      <c r="W369" s="52"/>
      <c r="X369" s="48"/>
      <c r="Y369" s="51" t="str">
        <f>IFERROR(VLOOKUP(Book1345234[[#This Row],[Severity Ranking: Community Need (% Population)]],'Data for Pull-down'!$C$4:$D$9,2,FALSE),"")</f>
        <v/>
      </c>
      <c r="Z369" s="99"/>
      <c r="AA369" s="45"/>
      <c r="AB369" s="48"/>
      <c r="AC369" s="51" t="str">
        <f>IFERROR(VLOOKUP(Book1345234[[#This Row],[Flood Risk Reduction ]],'Data for Pull-down'!$E$4:$F$9,2,FALSE),"")</f>
        <v/>
      </c>
      <c r="AD369" s="99"/>
      <c r="AE369" s="118"/>
      <c r="AF369" s="52"/>
      <c r="AG369" s="52"/>
      <c r="AH369" s="48"/>
      <c r="AI369" s="51" t="str">
        <f>IFERROR(VLOOKUP(Book1345234[[#This Row],[Flood Damage Reduction]],'Data for Pull-down'!$G$4:$H$9,2,FALSE),"")</f>
        <v/>
      </c>
      <c r="AJ369" s="145"/>
      <c r="AK369" s="123"/>
      <c r="AL369" s="52"/>
      <c r="AM369" s="51" t="str">
        <f>IFERROR(VLOOKUP(Book1345234[[#This Row],[ Reduction in Critical Facilities Flood Risk]],'Data for Pull-down'!$I$5:$J$9,2,FALSE),"")</f>
        <v/>
      </c>
      <c r="AN369" s="100">
        <f>'Life and Safety Tabular Data'!L367</f>
        <v>0</v>
      </c>
      <c r="AO369" s="146"/>
      <c r="AP369" s="48"/>
      <c r="AQ369" s="51" t="str">
        <f>IFERROR(VLOOKUP(Book1345234[[#This Row],[Life and Safety Ranking (Injury/Loss of Life)]],'Data for Pull-down'!$K$4:$L$9,2,FALSE),"")</f>
        <v/>
      </c>
      <c r="AR369" s="100"/>
      <c r="AS369" s="146"/>
      <c r="AT369" s="146"/>
      <c r="AU369" s="146"/>
      <c r="AV369" s="48"/>
      <c r="AW369" s="51" t="str">
        <f>IFERROR(VLOOKUP(Book1345234[[#This Row],[Water Supply Yield Ranking]],'Data for Pull-down'!$M$4:$N$9,2,FALSE),"")</f>
        <v/>
      </c>
      <c r="AX369" s="100"/>
      <c r="AY369" s="52"/>
      <c r="AZ369" s="48"/>
      <c r="BA369" s="51" t="str">
        <f>IFERROR(VLOOKUP(Book1345234[[#This Row],[Social Vulnerability Ranking]],'Data for Pull-down'!$O$4:$P$9,2,FALSE),"")</f>
        <v/>
      </c>
      <c r="BB369" s="100"/>
      <c r="BC369" s="146"/>
      <c r="BD369" s="48"/>
      <c r="BE369" s="51" t="str">
        <f>IFERROR(VLOOKUP(Book1345234[[#This Row],[Nature-Based Solutions Ranking]],'Data for Pull-down'!$Q$4:$R$9,2,FALSE),"")</f>
        <v/>
      </c>
      <c r="BF369" s="100"/>
      <c r="BG369" s="52"/>
      <c r="BH369" s="48"/>
      <c r="BI369" s="51" t="str">
        <f>IFERROR(VLOOKUP(Book1345234[[#This Row],[Multiple Benefit Ranking]],'Data for Pull-down'!$S$4:$T$9,2,FALSE),"")</f>
        <v/>
      </c>
      <c r="BJ369" s="125"/>
      <c r="BK369" s="146"/>
      <c r="BL369" s="48"/>
      <c r="BM369" s="51" t="str">
        <f>IFERROR(VLOOKUP(Book1345234[[#This Row],[Operations and Maintenance Ranking]],'Data for Pull-down'!$U$4:$V$9,2,FALSE),"")</f>
        <v/>
      </c>
      <c r="BN369" s="100"/>
      <c r="BO369" s="48"/>
      <c r="BP369" s="51" t="str">
        <f>IFERROR(VLOOKUP(Book1345234[[#This Row],[Administrative, Regulatory and Other Obstacle Ranking]],'Data for Pull-down'!$W$4:$X$9,2,FALSE),"")</f>
        <v/>
      </c>
      <c r="BQ369" s="100"/>
      <c r="BR369" s="48"/>
      <c r="BS369" s="51" t="str">
        <f>IFERROR(VLOOKUP(Book1345234[[#This Row],[Environmental Benefit Ranking]],'Data for Pull-down'!$Y$4:$Z$9,2,FALSE),"")</f>
        <v/>
      </c>
      <c r="BT369" s="100"/>
      <c r="BU369" s="52"/>
      <c r="BV369" s="51" t="str">
        <f>IFERROR(VLOOKUP(Book1345234[[#This Row],[Environmental Impact Ranking]],'Data for Pull-down'!$AA$4:$AB$9,2,FALSE),"")</f>
        <v/>
      </c>
      <c r="BW369" s="117"/>
      <c r="BX369" s="123"/>
      <c r="BY369" s="48"/>
      <c r="BZ369" s="51" t="str">
        <f>IFERROR(VLOOKUP(Book1345234[[#This Row],[Mobility Ranking]],'Data for Pull-down'!$AC$4:$AD$9,2,FALSE),"")</f>
        <v/>
      </c>
      <c r="CA369" s="117"/>
      <c r="CB369" s="48"/>
      <c r="CC369" s="51" t="str">
        <f>IFERROR(VLOOKUP(Book1345234[[#This Row],[Regional Ranking]],'Data for Pull-down'!$AE$4:$AF$9,2,FALSE),"")</f>
        <v/>
      </c>
    </row>
    <row r="370" spans="1:81">
      <c r="A370" s="164"/>
      <c r="B370" s="142"/>
      <c r="C370" s="143">
        <f>Book1345234[[#This Row],[FMP]]*2</f>
        <v>0</v>
      </c>
      <c r="D370" s="43"/>
      <c r="E370" s="43"/>
      <c r="F370" s="52"/>
      <c r="G370" s="48"/>
      <c r="H370" s="48"/>
      <c r="I370" s="48"/>
      <c r="J370" s="48"/>
      <c r="K370" s="45" t="str">
        <f>IFERROR(Book1345234[[#This Row],[Project Cost]]/Book1345234[[#This Row],['# of Structures Removed from 1% Annual Chance FP]],"")</f>
        <v/>
      </c>
      <c r="L370" s="48"/>
      <c r="M370" s="48"/>
      <c r="N370" s="45"/>
      <c r="O370" s="156"/>
      <c r="P370" s="125"/>
      <c r="Q370" s="52"/>
      <c r="R370" s="48"/>
      <c r="S370" s="51" t="str">
        <f>IFERROR(VLOOKUP(Book1345234[[#This Row],[ Severity Ranking: Pre-Project Average Depth of Flooding (100-year)]],'Data for Pull-down'!$A$4:$B$9,2,FALSE),"")</f>
        <v/>
      </c>
      <c r="T370" s="100"/>
      <c r="U370" s="52"/>
      <c r="V370" s="52"/>
      <c r="W370" s="52"/>
      <c r="X370" s="48"/>
      <c r="Y370" s="51" t="str">
        <f>IFERROR(VLOOKUP(Book1345234[[#This Row],[Severity Ranking: Community Need (% Population)]],'Data for Pull-down'!$C$4:$D$9,2,FALSE),"")</f>
        <v/>
      </c>
      <c r="Z370" s="99"/>
      <c r="AA370" s="45"/>
      <c r="AB370" s="48"/>
      <c r="AC370" s="51" t="str">
        <f>IFERROR(VLOOKUP(Book1345234[[#This Row],[Flood Risk Reduction ]],'Data for Pull-down'!$E$4:$F$9,2,FALSE),"")</f>
        <v/>
      </c>
      <c r="AD370" s="99"/>
      <c r="AE370" s="118"/>
      <c r="AF370" s="52"/>
      <c r="AG370" s="52"/>
      <c r="AH370" s="48"/>
      <c r="AI370" s="51" t="str">
        <f>IFERROR(VLOOKUP(Book1345234[[#This Row],[Flood Damage Reduction]],'Data for Pull-down'!$G$4:$H$9,2,FALSE),"")</f>
        <v/>
      </c>
      <c r="AJ370" s="145"/>
      <c r="AK370" s="123"/>
      <c r="AL370" s="52"/>
      <c r="AM370" s="51" t="str">
        <f>IFERROR(VLOOKUP(Book1345234[[#This Row],[ Reduction in Critical Facilities Flood Risk]],'Data for Pull-down'!$I$5:$J$9,2,FALSE),"")</f>
        <v/>
      </c>
      <c r="AN370" s="100">
        <f>'Life and Safety Tabular Data'!L368</f>
        <v>0</v>
      </c>
      <c r="AO370" s="146"/>
      <c r="AP370" s="48"/>
      <c r="AQ370" s="51" t="str">
        <f>IFERROR(VLOOKUP(Book1345234[[#This Row],[Life and Safety Ranking (Injury/Loss of Life)]],'Data for Pull-down'!$K$4:$L$9,2,FALSE),"")</f>
        <v/>
      </c>
      <c r="AR370" s="100"/>
      <c r="AS370" s="146"/>
      <c r="AT370" s="146"/>
      <c r="AU370" s="146"/>
      <c r="AV370" s="48"/>
      <c r="AW370" s="51" t="str">
        <f>IFERROR(VLOOKUP(Book1345234[[#This Row],[Water Supply Yield Ranking]],'Data for Pull-down'!$M$4:$N$9,2,FALSE),"")</f>
        <v/>
      </c>
      <c r="AX370" s="100"/>
      <c r="AY370" s="52"/>
      <c r="AZ370" s="48"/>
      <c r="BA370" s="51" t="str">
        <f>IFERROR(VLOOKUP(Book1345234[[#This Row],[Social Vulnerability Ranking]],'Data for Pull-down'!$O$4:$P$9,2,FALSE),"")</f>
        <v/>
      </c>
      <c r="BB370" s="100"/>
      <c r="BC370" s="146"/>
      <c r="BD370" s="48"/>
      <c r="BE370" s="51" t="str">
        <f>IFERROR(VLOOKUP(Book1345234[[#This Row],[Nature-Based Solutions Ranking]],'Data for Pull-down'!$Q$4:$R$9,2,FALSE),"")</f>
        <v/>
      </c>
      <c r="BF370" s="100"/>
      <c r="BG370" s="52"/>
      <c r="BH370" s="48"/>
      <c r="BI370" s="51" t="str">
        <f>IFERROR(VLOOKUP(Book1345234[[#This Row],[Multiple Benefit Ranking]],'Data for Pull-down'!$S$4:$T$9,2,FALSE),"")</f>
        <v/>
      </c>
      <c r="BJ370" s="125"/>
      <c r="BK370" s="146"/>
      <c r="BL370" s="48"/>
      <c r="BM370" s="51" t="str">
        <f>IFERROR(VLOOKUP(Book1345234[[#This Row],[Operations and Maintenance Ranking]],'Data for Pull-down'!$U$4:$V$9,2,FALSE),"")</f>
        <v/>
      </c>
      <c r="BN370" s="100"/>
      <c r="BO370" s="48"/>
      <c r="BP370" s="51" t="str">
        <f>IFERROR(VLOOKUP(Book1345234[[#This Row],[Administrative, Regulatory and Other Obstacle Ranking]],'Data for Pull-down'!$W$4:$X$9,2,FALSE),"")</f>
        <v/>
      </c>
      <c r="BQ370" s="100"/>
      <c r="BR370" s="48"/>
      <c r="BS370" s="51" t="str">
        <f>IFERROR(VLOOKUP(Book1345234[[#This Row],[Environmental Benefit Ranking]],'Data for Pull-down'!$Y$4:$Z$9,2,FALSE),"")</f>
        <v/>
      </c>
      <c r="BT370" s="100"/>
      <c r="BU370" s="52"/>
      <c r="BV370" s="51" t="str">
        <f>IFERROR(VLOOKUP(Book1345234[[#This Row],[Environmental Impact Ranking]],'Data for Pull-down'!$AA$4:$AB$9,2,FALSE),"")</f>
        <v/>
      </c>
      <c r="BW370" s="117"/>
      <c r="BX370" s="123"/>
      <c r="BY370" s="48"/>
      <c r="BZ370" s="51" t="str">
        <f>IFERROR(VLOOKUP(Book1345234[[#This Row],[Mobility Ranking]],'Data for Pull-down'!$AC$4:$AD$9,2,FALSE),"")</f>
        <v/>
      </c>
      <c r="CA370" s="117"/>
      <c r="CB370" s="48"/>
      <c r="CC370" s="51" t="str">
        <f>IFERROR(VLOOKUP(Book1345234[[#This Row],[Regional Ranking]],'Data for Pull-down'!$AE$4:$AF$9,2,FALSE),"")</f>
        <v/>
      </c>
    </row>
    <row r="371" spans="1:81">
      <c r="A371" s="164"/>
      <c r="B371" s="142"/>
      <c r="C371" s="143">
        <f>Book1345234[[#This Row],[FMP]]*2</f>
        <v>0</v>
      </c>
      <c r="D371" s="43"/>
      <c r="E371" s="43"/>
      <c r="F371" s="52"/>
      <c r="G371" s="48"/>
      <c r="H371" s="48"/>
      <c r="I371" s="48"/>
      <c r="J371" s="48"/>
      <c r="K371" s="45" t="str">
        <f>IFERROR(Book1345234[[#This Row],[Project Cost]]/Book1345234[[#This Row],['# of Structures Removed from 1% Annual Chance FP]],"")</f>
        <v/>
      </c>
      <c r="L371" s="48"/>
      <c r="M371" s="48"/>
      <c r="N371" s="45"/>
      <c r="O371" s="156"/>
      <c r="P371" s="125"/>
      <c r="Q371" s="52"/>
      <c r="R371" s="48"/>
      <c r="S371" s="51" t="str">
        <f>IFERROR(VLOOKUP(Book1345234[[#This Row],[ Severity Ranking: Pre-Project Average Depth of Flooding (100-year)]],'Data for Pull-down'!$A$4:$B$9,2,FALSE),"")</f>
        <v/>
      </c>
      <c r="T371" s="100"/>
      <c r="U371" s="52"/>
      <c r="V371" s="52"/>
      <c r="W371" s="52"/>
      <c r="X371" s="48"/>
      <c r="Y371" s="51" t="str">
        <f>IFERROR(VLOOKUP(Book1345234[[#This Row],[Severity Ranking: Community Need (% Population)]],'Data for Pull-down'!$C$4:$D$9,2,FALSE),"")</f>
        <v/>
      </c>
      <c r="Z371" s="99"/>
      <c r="AA371" s="45"/>
      <c r="AB371" s="48"/>
      <c r="AC371" s="51" t="str">
        <f>IFERROR(VLOOKUP(Book1345234[[#This Row],[Flood Risk Reduction ]],'Data for Pull-down'!$E$4:$F$9,2,FALSE),"")</f>
        <v/>
      </c>
      <c r="AD371" s="99"/>
      <c r="AE371" s="118"/>
      <c r="AF371" s="52"/>
      <c r="AG371" s="52"/>
      <c r="AH371" s="48"/>
      <c r="AI371" s="51" t="str">
        <f>IFERROR(VLOOKUP(Book1345234[[#This Row],[Flood Damage Reduction]],'Data for Pull-down'!$G$4:$H$9,2,FALSE),"")</f>
        <v/>
      </c>
      <c r="AJ371" s="145"/>
      <c r="AK371" s="123"/>
      <c r="AL371" s="52"/>
      <c r="AM371" s="51" t="str">
        <f>IFERROR(VLOOKUP(Book1345234[[#This Row],[ Reduction in Critical Facilities Flood Risk]],'Data for Pull-down'!$I$5:$J$9,2,FALSE),"")</f>
        <v/>
      </c>
      <c r="AN371" s="100">
        <f>'Life and Safety Tabular Data'!L369</f>
        <v>0</v>
      </c>
      <c r="AO371" s="146"/>
      <c r="AP371" s="48"/>
      <c r="AQ371" s="51" t="str">
        <f>IFERROR(VLOOKUP(Book1345234[[#This Row],[Life and Safety Ranking (Injury/Loss of Life)]],'Data for Pull-down'!$K$4:$L$9,2,FALSE),"")</f>
        <v/>
      </c>
      <c r="AR371" s="100"/>
      <c r="AS371" s="146"/>
      <c r="AT371" s="146"/>
      <c r="AU371" s="146"/>
      <c r="AV371" s="48"/>
      <c r="AW371" s="51" t="str">
        <f>IFERROR(VLOOKUP(Book1345234[[#This Row],[Water Supply Yield Ranking]],'Data for Pull-down'!$M$4:$N$9,2,FALSE),"")</f>
        <v/>
      </c>
      <c r="AX371" s="100"/>
      <c r="AY371" s="52"/>
      <c r="AZ371" s="48"/>
      <c r="BA371" s="51" t="str">
        <f>IFERROR(VLOOKUP(Book1345234[[#This Row],[Social Vulnerability Ranking]],'Data for Pull-down'!$O$4:$P$9,2,FALSE),"")</f>
        <v/>
      </c>
      <c r="BB371" s="100"/>
      <c r="BC371" s="146"/>
      <c r="BD371" s="48"/>
      <c r="BE371" s="51" t="str">
        <f>IFERROR(VLOOKUP(Book1345234[[#This Row],[Nature-Based Solutions Ranking]],'Data for Pull-down'!$Q$4:$R$9,2,FALSE),"")</f>
        <v/>
      </c>
      <c r="BF371" s="100"/>
      <c r="BG371" s="52"/>
      <c r="BH371" s="48"/>
      <c r="BI371" s="51" t="str">
        <f>IFERROR(VLOOKUP(Book1345234[[#This Row],[Multiple Benefit Ranking]],'Data for Pull-down'!$S$4:$T$9,2,FALSE),"")</f>
        <v/>
      </c>
      <c r="BJ371" s="125"/>
      <c r="BK371" s="146"/>
      <c r="BL371" s="48"/>
      <c r="BM371" s="51" t="str">
        <f>IFERROR(VLOOKUP(Book1345234[[#This Row],[Operations and Maintenance Ranking]],'Data for Pull-down'!$U$4:$V$9,2,FALSE),"")</f>
        <v/>
      </c>
      <c r="BN371" s="100"/>
      <c r="BO371" s="48"/>
      <c r="BP371" s="51" t="str">
        <f>IFERROR(VLOOKUP(Book1345234[[#This Row],[Administrative, Regulatory and Other Obstacle Ranking]],'Data for Pull-down'!$W$4:$X$9,2,FALSE),"")</f>
        <v/>
      </c>
      <c r="BQ371" s="100"/>
      <c r="BR371" s="48"/>
      <c r="BS371" s="51" t="str">
        <f>IFERROR(VLOOKUP(Book1345234[[#This Row],[Environmental Benefit Ranking]],'Data for Pull-down'!$Y$4:$Z$9,2,FALSE),"")</f>
        <v/>
      </c>
      <c r="BT371" s="100"/>
      <c r="BU371" s="52"/>
      <c r="BV371" s="51" t="str">
        <f>IFERROR(VLOOKUP(Book1345234[[#This Row],[Environmental Impact Ranking]],'Data for Pull-down'!$AA$4:$AB$9,2,FALSE),"")</f>
        <v/>
      </c>
      <c r="BW371" s="117"/>
      <c r="BX371" s="123"/>
      <c r="BY371" s="48"/>
      <c r="BZ371" s="51" t="str">
        <f>IFERROR(VLOOKUP(Book1345234[[#This Row],[Mobility Ranking]],'Data for Pull-down'!$AC$4:$AD$9,2,FALSE),"")</f>
        <v/>
      </c>
      <c r="CA371" s="117"/>
      <c r="CB371" s="48"/>
      <c r="CC371" s="51" t="str">
        <f>IFERROR(VLOOKUP(Book1345234[[#This Row],[Regional Ranking]],'Data for Pull-down'!$AE$4:$AF$9,2,FALSE),"")</f>
        <v/>
      </c>
    </row>
    <row r="372" spans="1:81">
      <c r="A372" s="164"/>
      <c r="B372" s="142"/>
      <c r="C372" s="143">
        <f>Book1345234[[#This Row],[FMP]]*2</f>
        <v>0</v>
      </c>
      <c r="D372" s="43"/>
      <c r="E372" s="43"/>
      <c r="F372" s="52"/>
      <c r="G372" s="48"/>
      <c r="H372" s="48"/>
      <c r="I372" s="48"/>
      <c r="J372" s="48"/>
      <c r="K372" s="45" t="str">
        <f>IFERROR(Book1345234[[#This Row],[Project Cost]]/Book1345234[[#This Row],['# of Structures Removed from 1% Annual Chance FP]],"")</f>
        <v/>
      </c>
      <c r="L372" s="48"/>
      <c r="M372" s="48"/>
      <c r="N372" s="45"/>
      <c r="O372" s="156"/>
      <c r="P372" s="125"/>
      <c r="Q372" s="52"/>
      <c r="R372" s="48"/>
      <c r="S372" s="51" t="str">
        <f>IFERROR(VLOOKUP(Book1345234[[#This Row],[ Severity Ranking: Pre-Project Average Depth of Flooding (100-year)]],'Data for Pull-down'!$A$4:$B$9,2,FALSE),"")</f>
        <v/>
      </c>
      <c r="T372" s="100"/>
      <c r="U372" s="52"/>
      <c r="V372" s="52"/>
      <c r="W372" s="52"/>
      <c r="X372" s="48"/>
      <c r="Y372" s="51" t="str">
        <f>IFERROR(VLOOKUP(Book1345234[[#This Row],[Severity Ranking: Community Need (% Population)]],'Data for Pull-down'!$C$4:$D$9,2,FALSE),"")</f>
        <v/>
      </c>
      <c r="Z372" s="99"/>
      <c r="AA372" s="45"/>
      <c r="AB372" s="48"/>
      <c r="AC372" s="51" t="str">
        <f>IFERROR(VLOOKUP(Book1345234[[#This Row],[Flood Risk Reduction ]],'Data for Pull-down'!$E$4:$F$9,2,FALSE),"")</f>
        <v/>
      </c>
      <c r="AD372" s="99"/>
      <c r="AE372" s="118"/>
      <c r="AF372" s="52"/>
      <c r="AG372" s="52"/>
      <c r="AH372" s="48"/>
      <c r="AI372" s="51" t="str">
        <f>IFERROR(VLOOKUP(Book1345234[[#This Row],[Flood Damage Reduction]],'Data for Pull-down'!$G$4:$H$9,2,FALSE),"")</f>
        <v/>
      </c>
      <c r="AJ372" s="145"/>
      <c r="AK372" s="123"/>
      <c r="AL372" s="52"/>
      <c r="AM372" s="51" t="str">
        <f>IFERROR(VLOOKUP(Book1345234[[#This Row],[ Reduction in Critical Facilities Flood Risk]],'Data for Pull-down'!$I$5:$J$9,2,FALSE),"")</f>
        <v/>
      </c>
      <c r="AN372" s="100">
        <f>'Life and Safety Tabular Data'!L370</f>
        <v>0</v>
      </c>
      <c r="AO372" s="146"/>
      <c r="AP372" s="48"/>
      <c r="AQ372" s="51" t="str">
        <f>IFERROR(VLOOKUP(Book1345234[[#This Row],[Life and Safety Ranking (Injury/Loss of Life)]],'Data for Pull-down'!$K$4:$L$9,2,FALSE),"")</f>
        <v/>
      </c>
      <c r="AR372" s="100"/>
      <c r="AS372" s="146"/>
      <c r="AT372" s="146"/>
      <c r="AU372" s="146"/>
      <c r="AV372" s="48"/>
      <c r="AW372" s="51" t="str">
        <f>IFERROR(VLOOKUP(Book1345234[[#This Row],[Water Supply Yield Ranking]],'Data for Pull-down'!$M$4:$N$9,2,FALSE),"")</f>
        <v/>
      </c>
      <c r="AX372" s="100"/>
      <c r="AY372" s="52"/>
      <c r="AZ372" s="48"/>
      <c r="BA372" s="51" t="str">
        <f>IFERROR(VLOOKUP(Book1345234[[#This Row],[Social Vulnerability Ranking]],'Data for Pull-down'!$O$4:$P$9,2,FALSE),"")</f>
        <v/>
      </c>
      <c r="BB372" s="100"/>
      <c r="BC372" s="146"/>
      <c r="BD372" s="48"/>
      <c r="BE372" s="51" t="str">
        <f>IFERROR(VLOOKUP(Book1345234[[#This Row],[Nature-Based Solutions Ranking]],'Data for Pull-down'!$Q$4:$R$9,2,FALSE),"")</f>
        <v/>
      </c>
      <c r="BF372" s="100"/>
      <c r="BG372" s="52"/>
      <c r="BH372" s="48"/>
      <c r="BI372" s="51" t="str">
        <f>IFERROR(VLOOKUP(Book1345234[[#This Row],[Multiple Benefit Ranking]],'Data for Pull-down'!$S$4:$T$9,2,FALSE),"")</f>
        <v/>
      </c>
      <c r="BJ372" s="125"/>
      <c r="BK372" s="146"/>
      <c r="BL372" s="48"/>
      <c r="BM372" s="51" t="str">
        <f>IFERROR(VLOOKUP(Book1345234[[#This Row],[Operations and Maintenance Ranking]],'Data for Pull-down'!$U$4:$V$9,2,FALSE),"")</f>
        <v/>
      </c>
      <c r="BN372" s="100"/>
      <c r="BO372" s="48"/>
      <c r="BP372" s="51" t="str">
        <f>IFERROR(VLOOKUP(Book1345234[[#This Row],[Administrative, Regulatory and Other Obstacle Ranking]],'Data for Pull-down'!$W$4:$X$9,2,FALSE),"")</f>
        <v/>
      </c>
      <c r="BQ372" s="100"/>
      <c r="BR372" s="48"/>
      <c r="BS372" s="51" t="str">
        <f>IFERROR(VLOOKUP(Book1345234[[#This Row],[Environmental Benefit Ranking]],'Data for Pull-down'!$Y$4:$Z$9,2,FALSE),"")</f>
        <v/>
      </c>
      <c r="BT372" s="100"/>
      <c r="BU372" s="52"/>
      <c r="BV372" s="51" t="str">
        <f>IFERROR(VLOOKUP(Book1345234[[#This Row],[Environmental Impact Ranking]],'Data for Pull-down'!$AA$4:$AB$9,2,FALSE),"")</f>
        <v/>
      </c>
      <c r="BW372" s="117"/>
      <c r="BX372" s="123"/>
      <c r="BY372" s="48"/>
      <c r="BZ372" s="51" t="str">
        <f>IFERROR(VLOOKUP(Book1345234[[#This Row],[Mobility Ranking]],'Data for Pull-down'!$AC$4:$AD$9,2,FALSE),"")</f>
        <v/>
      </c>
      <c r="CA372" s="117"/>
      <c r="CB372" s="48"/>
      <c r="CC372" s="51" t="str">
        <f>IFERROR(VLOOKUP(Book1345234[[#This Row],[Regional Ranking]],'Data for Pull-down'!$AE$4:$AF$9,2,FALSE),"")</f>
        <v/>
      </c>
    </row>
    <row r="373" spans="1:81">
      <c r="A373" s="164"/>
      <c r="B373" s="142"/>
      <c r="C373" s="143">
        <f>Book1345234[[#This Row],[FMP]]*2</f>
        <v>0</v>
      </c>
      <c r="D373" s="43"/>
      <c r="E373" s="43"/>
      <c r="F373" s="52"/>
      <c r="G373" s="48"/>
      <c r="H373" s="48"/>
      <c r="I373" s="48"/>
      <c r="J373" s="48"/>
      <c r="K373" s="45" t="str">
        <f>IFERROR(Book1345234[[#This Row],[Project Cost]]/Book1345234[[#This Row],['# of Structures Removed from 1% Annual Chance FP]],"")</f>
        <v/>
      </c>
      <c r="L373" s="48"/>
      <c r="M373" s="48"/>
      <c r="N373" s="45"/>
      <c r="O373" s="156"/>
      <c r="P373" s="125"/>
      <c r="Q373" s="52"/>
      <c r="R373" s="48"/>
      <c r="S373" s="51" t="str">
        <f>IFERROR(VLOOKUP(Book1345234[[#This Row],[ Severity Ranking: Pre-Project Average Depth of Flooding (100-year)]],'Data for Pull-down'!$A$4:$B$9,2,FALSE),"")</f>
        <v/>
      </c>
      <c r="T373" s="100"/>
      <c r="U373" s="52"/>
      <c r="V373" s="52"/>
      <c r="W373" s="52"/>
      <c r="X373" s="48"/>
      <c r="Y373" s="51" t="str">
        <f>IFERROR(VLOOKUP(Book1345234[[#This Row],[Severity Ranking: Community Need (% Population)]],'Data for Pull-down'!$C$4:$D$9,2,FALSE),"")</f>
        <v/>
      </c>
      <c r="Z373" s="99"/>
      <c r="AA373" s="45"/>
      <c r="AB373" s="48"/>
      <c r="AC373" s="51" t="str">
        <f>IFERROR(VLOOKUP(Book1345234[[#This Row],[Flood Risk Reduction ]],'Data for Pull-down'!$E$4:$F$9,2,FALSE),"")</f>
        <v/>
      </c>
      <c r="AD373" s="99"/>
      <c r="AE373" s="118"/>
      <c r="AF373" s="52"/>
      <c r="AG373" s="52"/>
      <c r="AH373" s="48"/>
      <c r="AI373" s="51" t="str">
        <f>IFERROR(VLOOKUP(Book1345234[[#This Row],[Flood Damage Reduction]],'Data for Pull-down'!$G$4:$H$9,2,FALSE),"")</f>
        <v/>
      </c>
      <c r="AJ373" s="145"/>
      <c r="AK373" s="123"/>
      <c r="AL373" s="52"/>
      <c r="AM373" s="51" t="str">
        <f>IFERROR(VLOOKUP(Book1345234[[#This Row],[ Reduction in Critical Facilities Flood Risk]],'Data for Pull-down'!$I$5:$J$9,2,FALSE),"")</f>
        <v/>
      </c>
      <c r="AN373" s="100">
        <f>'Life and Safety Tabular Data'!L371</f>
        <v>0</v>
      </c>
      <c r="AO373" s="146"/>
      <c r="AP373" s="48"/>
      <c r="AQ373" s="51" t="str">
        <f>IFERROR(VLOOKUP(Book1345234[[#This Row],[Life and Safety Ranking (Injury/Loss of Life)]],'Data for Pull-down'!$K$4:$L$9,2,FALSE),"")</f>
        <v/>
      </c>
      <c r="AR373" s="100"/>
      <c r="AS373" s="146"/>
      <c r="AT373" s="146"/>
      <c r="AU373" s="146"/>
      <c r="AV373" s="48"/>
      <c r="AW373" s="51" t="str">
        <f>IFERROR(VLOOKUP(Book1345234[[#This Row],[Water Supply Yield Ranking]],'Data for Pull-down'!$M$4:$N$9,2,FALSE),"")</f>
        <v/>
      </c>
      <c r="AX373" s="100"/>
      <c r="AY373" s="52"/>
      <c r="AZ373" s="48"/>
      <c r="BA373" s="51" t="str">
        <f>IFERROR(VLOOKUP(Book1345234[[#This Row],[Social Vulnerability Ranking]],'Data for Pull-down'!$O$4:$P$9,2,FALSE),"")</f>
        <v/>
      </c>
      <c r="BB373" s="100"/>
      <c r="BC373" s="146"/>
      <c r="BD373" s="48"/>
      <c r="BE373" s="51" t="str">
        <f>IFERROR(VLOOKUP(Book1345234[[#This Row],[Nature-Based Solutions Ranking]],'Data for Pull-down'!$Q$4:$R$9,2,FALSE),"")</f>
        <v/>
      </c>
      <c r="BF373" s="100"/>
      <c r="BG373" s="52"/>
      <c r="BH373" s="48"/>
      <c r="BI373" s="51" t="str">
        <f>IFERROR(VLOOKUP(Book1345234[[#This Row],[Multiple Benefit Ranking]],'Data for Pull-down'!$S$4:$T$9,2,FALSE),"")</f>
        <v/>
      </c>
      <c r="BJ373" s="125"/>
      <c r="BK373" s="146"/>
      <c r="BL373" s="48"/>
      <c r="BM373" s="51" t="str">
        <f>IFERROR(VLOOKUP(Book1345234[[#This Row],[Operations and Maintenance Ranking]],'Data for Pull-down'!$U$4:$V$9,2,FALSE),"")</f>
        <v/>
      </c>
      <c r="BN373" s="100"/>
      <c r="BO373" s="48"/>
      <c r="BP373" s="51" t="str">
        <f>IFERROR(VLOOKUP(Book1345234[[#This Row],[Administrative, Regulatory and Other Obstacle Ranking]],'Data for Pull-down'!$W$4:$X$9,2,FALSE),"")</f>
        <v/>
      </c>
      <c r="BQ373" s="100"/>
      <c r="BR373" s="48"/>
      <c r="BS373" s="51" t="str">
        <f>IFERROR(VLOOKUP(Book1345234[[#This Row],[Environmental Benefit Ranking]],'Data for Pull-down'!$Y$4:$Z$9,2,FALSE),"")</f>
        <v/>
      </c>
      <c r="BT373" s="100"/>
      <c r="BU373" s="52"/>
      <c r="BV373" s="51" t="str">
        <f>IFERROR(VLOOKUP(Book1345234[[#This Row],[Environmental Impact Ranking]],'Data for Pull-down'!$AA$4:$AB$9,2,FALSE),"")</f>
        <v/>
      </c>
      <c r="BW373" s="117"/>
      <c r="BX373" s="123"/>
      <c r="BY373" s="48"/>
      <c r="BZ373" s="51" t="str">
        <f>IFERROR(VLOOKUP(Book1345234[[#This Row],[Mobility Ranking]],'Data for Pull-down'!$AC$4:$AD$9,2,FALSE),"")</f>
        <v/>
      </c>
      <c r="CA373" s="117"/>
      <c r="CB373" s="48"/>
      <c r="CC373" s="51" t="str">
        <f>IFERROR(VLOOKUP(Book1345234[[#This Row],[Regional Ranking]],'Data for Pull-down'!$AE$4:$AF$9,2,FALSE),"")</f>
        <v/>
      </c>
    </row>
    <row r="374" spans="1:81">
      <c r="A374" s="164"/>
      <c r="B374" s="142"/>
      <c r="C374" s="143">
        <f>Book1345234[[#This Row],[FMP]]*2</f>
        <v>0</v>
      </c>
      <c r="D374" s="43"/>
      <c r="E374" s="43"/>
      <c r="F374" s="52"/>
      <c r="G374" s="48"/>
      <c r="H374" s="48"/>
      <c r="I374" s="48"/>
      <c r="J374" s="48"/>
      <c r="K374" s="45" t="str">
        <f>IFERROR(Book1345234[[#This Row],[Project Cost]]/Book1345234[[#This Row],['# of Structures Removed from 1% Annual Chance FP]],"")</f>
        <v/>
      </c>
      <c r="L374" s="48"/>
      <c r="M374" s="48"/>
      <c r="N374" s="45"/>
      <c r="O374" s="156"/>
      <c r="P374" s="125"/>
      <c r="Q374" s="52"/>
      <c r="R374" s="48"/>
      <c r="S374" s="51" t="str">
        <f>IFERROR(VLOOKUP(Book1345234[[#This Row],[ Severity Ranking: Pre-Project Average Depth of Flooding (100-year)]],'Data for Pull-down'!$A$4:$B$9,2,FALSE),"")</f>
        <v/>
      </c>
      <c r="T374" s="100"/>
      <c r="U374" s="52"/>
      <c r="V374" s="52"/>
      <c r="W374" s="52"/>
      <c r="X374" s="48"/>
      <c r="Y374" s="51" t="str">
        <f>IFERROR(VLOOKUP(Book1345234[[#This Row],[Severity Ranking: Community Need (% Population)]],'Data for Pull-down'!$C$4:$D$9,2,FALSE),"")</f>
        <v/>
      </c>
      <c r="Z374" s="99"/>
      <c r="AA374" s="45"/>
      <c r="AB374" s="48"/>
      <c r="AC374" s="51" t="str">
        <f>IFERROR(VLOOKUP(Book1345234[[#This Row],[Flood Risk Reduction ]],'Data for Pull-down'!$E$4:$F$9,2,FALSE),"")</f>
        <v/>
      </c>
      <c r="AD374" s="99"/>
      <c r="AE374" s="118"/>
      <c r="AF374" s="52"/>
      <c r="AG374" s="52"/>
      <c r="AH374" s="48"/>
      <c r="AI374" s="51" t="str">
        <f>IFERROR(VLOOKUP(Book1345234[[#This Row],[Flood Damage Reduction]],'Data for Pull-down'!$G$4:$H$9,2,FALSE),"")</f>
        <v/>
      </c>
      <c r="AJ374" s="145"/>
      <c r="AK374" s="123"/>
      <c r="AL374" s="52"/>
      <c r="AM374" s="51" t="str">
        <f>IFERROR(VLOOKUP(Book1345234[[#This Row],[ Reduction in Critical Facilities Flood Risk]],'Data for Pull-down'!$I$5:$J$9,2,FALSE),"")</f>
        <v/>
      </c>
      <c r="AN374" s="100">
        <f>'Life and Safety Tabular Data'!L372</f>
        <v>0</v>
      </c>
      <c r="AO374" s="146"/>
      <c r="AP374" s="48"/>
      <c r="AQ374" s="51" t="str">
        <f>IFERROR(VLOOKUP(Book1345234[[#This Row],[Life and Safety Ranking (Injury/Loss of Life)]],'Data for Pull-down'!$K$4:$L$9,2,FALSE),"")</f>
        <v/>
      </c>
      <c r="AR374" s="100"/>
      <c r="AS374" s="146"/>
      <c r="AT374" s="146"/>
      <c r="AU374" s="146"/>
      <c r="AV374" s="48"/>
      <c r="AW374" s="51" t="str">
        <f>IFERROR(VLOOKUP(Book1345234[[#This Row],[Water Supply Yield Ranking]],'Data for Pull-down'!$M$4:$N$9,2,FALSE),"")</f>
        <v/>
      </c>
      <c r="AX374" s="100"/>
      <c r="AY374" s="52"/>
      <c r="AZ374" s="48"/>
      <c r="BA374" s="51" t="str">
        <f>IFERROR(VLOOKUP(Book1345234[[#This Row],[Social Vulnerability Ranking]],'Data for Pull-down'!$O$4:$P$9,2,FALSE),"")</f>
        <v/>
      </c>
      <c r="BB374" s="100"/>
      <c r="BC374" s="146"/>
      <c r="BD374" s="48"/>
      <c r="BE374" s="51" t="str">
        <f>IFERROR(VLOOKUP(Book1345234[[#This Row],[Nature-Based Solutions Ranking]],'Data for Pull-down'!$Q$4:$R$9,2,FALSE),"")</f>
        <v/>
      </c>
      <c r="BF374" s="100"/>
      <c r="BG374" s="52"/>
      <c r="BH374" s="48"/>
      <c r="BI374" s="51" t="str">
        <f>IFERROR(VLOOKUP(Book1345234[[#This Row],[Multiple Benefit Ranking]],'Data for Pull-down'!$S$4:$T$9,2,FALSE),"")</f>
        <v/>
      </c>
      <c r="BJ374" s="125"/>
      <c r="BK374" s="146"/>
      <c r="BL374" s="48"/>
      <c r="BM374" s="51" t="str">
        <f>IFERROR(VLOOKUP(Book1345234[[#This Row],[Operations and Maintenance Ranking]],'Data for Pull-down'!$U$4:$V$9,2,FALSE),"")</f>
        <v/>
      </c>
      <c r="BN374" s="100"/>
      <c r="BO374" s="48"/>
      <c r="BP374" s="51" t="str">
        <f>IFERROR(VLOOKUP(Book1345234[[#This Row],[Administrative, Regulatory and Other Obstacle Ranking]],'Data for Pull-down'!$W$4:$X$9,2,FALSE),"")</f>
        <v/>
      </c>
      <c r="BQ374" s="100"/>
      <c r="BR374" s="48"/>
      <c r="BS374" s="51" t="str">
        <f>IFERROR(VLOOKUP(Book1345234[[#This Row],[Environmental Benefit Ranking]],'Data for Pull-down'!$Y$4:$Z$9,2,FALSE),"")</f>
        <v/>
      </c>
      <c r="BT374" s="100"/>
      <c r="BU374" s="52"/>
      <c r="BV374" s="51" t="str">
        <f>IFERROR(VLOOKUP(Book1345234[[#This Row],[Environmental Impact Ranking]],'Data for Pull-down'!$AA$4:$AB$9,2,FALSE),"")</f>
        <v/>
      </c>
      <c r="BW374" s="117"/>
      <c r="BX374" s="123"/>
      <c r="BY374" s="48"/>
      <c r="BZ374" s="51" t="str">
        <f>IFERROR(VLOOKUP(Book1345234[[#This Row],[Mobility Ranking]],'Data for Pull-down'!$AC$4:$AD$9,2,FALSE),"")</f>
        <v/>
      </c>
      <c r="CA374" s="117"/>
      <c r="CB374" s="48"/>
      <c r="CC374" s="51" t="str">
        <f>IFERROR(VLOOKUP(Book1345234[[#This Row],[Regional Ranking]],'Data for Pull-down'!$AE$4:$AF$9,2,FALSE),"")</f>
        <v/>
      </c>
    </row>
    <row r="375" spans="1:81">
      <c r="A375" s="164"/>
      <c r="B375" s="142"/>
      <c r="C375" s="143">
        <f>Book1345234[[#This Row],[FMP]]*2</f>
        <v>0</v>
      </c>
      <c r="D375" s="43"/>
      <c r="E375" s="43"/>
      <c r="F375" s="52"/>
      <c r="G375" s="48"/>
      <c r="H375" s="48"/>
      <c r="I375" s="48"/>
      <c r="J375" s="48"/>
      <c r="K375" s="45" t="str">
        <f>IFERROR(Book1345234[[#This Row],[Project Cost]]/Book1345234[[#This Row],['# of Structures Removed from 1% Annual Chance FP]],"")</f>
        <v/>
      </c>
      <c r="L375" s="48"/>
      <c r="M375" s="48"/>
      <c r="N375" s="45"/>
      <c r="O375" s="156"/>
      <c r="P375" s="125"/>
      <c r="Q375" s="52"/>
      <c r="R375" s="48"/>
      <c r="S375" s="51" t="str">
        <f>IFERROR(VLOOKUP(Book1345234[[#This Row],[ Severity Ranking: Pre-Project Average Depth of Flooding (100-year)]],'Data for Pull-down'!$A$4:$B$9,2,FALSE),"")</f>
        <v/>
      </c>
      <c r="T375" s="100"/>
      <c r="U375" s="52"/>
      <c r="V375" s="52"/>
      <c r="W375" s="52"/>
      <c r="X375" s="48"/>
      <c r="Y375" s="51" t="str">
        <f>IFERROR(VLOOKUP(Book1345234[[#This Row],[Severity Ranking: Community Need (% Population)]],'Data for Pull-down'!$C$4:$D$9,2,FALSE),"")</f>
        <v/>
      </c>
      <c r="Z375" s="99"/>
      <c r="AA375" s="45"/>
      <c r="AB375" s="48"/>
      <c r="AC375" s="51" t="str">
        <f>IFERROR(VLOOKUP(Book1345234[[#This Row],[Flood Risk Reduction ]],'Data for Pull-down'!$E$4:$F$9,2,FALSE),"")</f>
        <v/>
      </c>
      <c r="AD375" s="99"/>
      <c r="AE375" s="118"/>
      <c r="AF375" s="52"/>
      <c r="AG375" s="52"/>
      <c r="AH375" s="48"/>
      <c r="AI375" s="51" t="str">
        <f>IFERROR(VLOOKUP(Book1345234[[#This Row],[Flood Damage Reduction]],'Data for Pull-down'!$G$4:$H$9,2,FALSE),"")</f>
        <v/>
      </c>
      <c r="AJ375" s="145"/>
      <c r="AK375" s="123"/>
      <c r="AL375" s="52"/>
      <c r="AM375" s="51" t="str">
        <f>IFERROR(VLOOKUP(Book1345234[[#This Row],[ Reduction in Critical Facilities Flood Risk]],'Data for Pull-down'!$I$5:$J$9,2,FALSE),"")</f>
        <v/>
      </c>
      <c r="AN375" s="100">
        <f>'Life and Safety Tabular Data'!L373</f>
        <v>0</v>
      </c>
      <c r="AO375" s="146"/>
      <c r="AP375" s="48"/>
      <c r="AQ375" s="51" t="str">
        <f>IFERROR(VLOOKUP(Book1345234[[#This Row],[Life and Safety Ranking (Injury/Loss of Life)]],'Data for Pull-down'!$K$4:$L$9,2,FALSE),"")</f>
        <v/>
      </c>
      <c r="AR375" s="100"/>
      <c r="AS375" s="146"/>
      <c r="AT375" s="146"/>
      <c r="AU375" s="146"/>
      <c r="AV375" s="48"/>
      <c r="AW375" s="51" t="str">
        <f>IFERROR(VLOOKUP(Book1345234[[#This Row],[Water Supply Yield Ranking]],'Data for Pull-down'!$M$4:$N$9,2,FALSE),"")</f>
        <v/>
      </c>
      <c r="AX375" s="100"/>
      <c r="AY375" s="52"/>
      <c r="AZ375" s="48"/>
      <c r="BA375" s="51" t="str">
        <f>IFERROR(VLOOKUP(Book1345234[[#This Row],[Social Vulnerability Ranking]],'Data for Pull-down'!$O$4:$P$9,2,FALSE),"")</f>
        <v/>
      </c>
      <c r="BB375" s="100"/>
      <c r="BC375" s="146"/>
      <c r="BD375" s="48"/>
      <c r="BE375" s="51" t="str">
        <f>IFERROR(VLOOKUP(Book1345234[[#This Row],[Nature-Based Solutions Ranking]],'Data for Pull-down'!$Q$4:$R$9,2,FALSE),"")</f>
        <v/>
      </c>
      <c r="BF375" s="100"/>
      <c r="BG375" s="52"/>
      <c r="BH375" s="48"/>
      <c r="BI375" s="51" t="str">
        <f>IFERROR(VLOOKUP(Book1345234[[#This Row],[Multiple Benefit Ranking]],'Data for Pull-down'!$S$4:$T$9,2,FALSE),"")</f>
        <v/>
      </c>
      <c r="BJ375" s="125"/>
      <c r="BK375" s="146"/>
      <c r="BL375" s="48"/>
      <c r="BM375" s="51" t="str">
        <f>IFERROR(VLOOKUP(Book1345234[[#This Row],[Operations and Maintenance Ranking]],'Data for Pull-down'!$U$4:$V$9,2,FALSE),"")</f>
        <v/>
      </c>
      <c r="BN375" s="100"/>
      <c r="BO375" s="48"/>
      <c r="BP375" s="51" t="str">
        <f>IFERROR(VLOOKUP(Book1345234[[#This Row],[Administrative, Regulatory and Other Obstacle Ranking]],'Data for Pull-down'!$W$4:$X$9,2,FALSE),"")</f>
        <v/>
      </c>
      <c r="BQ375" s="100"/>
      <c r="BR375" s="48"/>
      <c r="BS375" s="51" t="str">
        <f>IFERROR(VLOOKUP(Book1345234[[#This Row],[Environmental Benefit Ranking]],'Data for Pull-down'!$Y$4:$Z$9,2,FALSE),"")</f>
        <v/>
      </c>
      <c r="BT375" s="100"/>
      <c r="BU375" s="52"/>
      <c r="BV375" s="51" t="str">
        <f>IFERROR(VLOOKUP(Book1345234[[#This Row],[Environmental Impact Ranking]],'Data for Pull-down'!$AA$4:$AB$9,2,FALSE),"")</f>
        <v/>
      </c>
      <c r="BW375" s="117"/>
      <c r="BX375" s="123"/>
      <c r="BY375" s="48"/>
      <c r="BZ375" s="51" t="str">
        <f>IFERROR(VLOOKUP(Book1345234[[#This Row],[Mobility Ranking]],'Data for Pull-down'!$AC$4:$AD$9,2,FALSE),"")</f>
        <v/>
      </c>
      <c r="CA375" s="117"/>
      <c r="CB375" s="48"/>
      <c r="CC375" s="51" t="str">
        <f>IFERROR(VLOOKUP(Book1345234[[#This Row],[Regional Ranking]],'Data for Pull-down'!$AE$4:$AF$9,2,FALSE),"")</f>
        <v/>
      </c>
    </row>
    <row r="376" spans="1:81">
      <c r="A376" s="164"/>
      <c r="B376" s="142"/>
      <c r="C376" s="143">
        <f>Book1345234[[#This Row],[FMP]]*2</f>
        <v>0</v>
      </c>
      <c r="D376" s="43"/>
      <c r="E376" s="43"/>
      <c r="F376" s="52"/>
      <c r="G376" s="48"/>
      <c r="H376" s="48"/>
      <c r="I376" s="48"/>
      <c r="J376" s="48"/>
      <c r="K376" s="45" t="str">
        <f>IFERROR(Book1345234[[#This Row],[Project Cost]]/Book1345234[[#This Row],['# of Structures Removed from 1% Annual Chance FP]],"")</f>
        <v/>
      </c>
      <c r="L376" s="48"/>
      <c r="M376" s="48"/>
      <c r="N376" s="45"/>
      <c r="O376" s="156"/>
      <c r="P376" s="125"/>
      <c r="Q376" s="52"/>
      <c r="R376" s="48"/>
      <c r="S376" s="51" t="str">
        <f>IFERROR(VLOOKUP(Book1345234[[#This Row],[ Severity Ranking: Pre-Project Average Depth of Flooding (100-year)]],'Data for Pull-down'!$A$4:$B$9,2,FALSE),"")</f>
        <v/>
      </c>
      <c r="T376" s="100"/>
      <c r="U376" s="52"/>
      <c r="V376" s="52"/>
      <c r="W376" s="52"/>
      <c r="X376" s="48"/>
      <c r="Y376" s="51" t="str">
        <f>IFERROR(VLOOKUP(Book1345234[[#This Row],[Severity Ranking: Community Need (% Population)]],'Data for Pull-down'!$C$4:$D$9,2,FALSE),"")</f>
        <v/>
      </c>
      <c r="Z376" s="99"/>
      <c r="AA376" s="45"/>
      <c r="AB376" s="48"/>
      <c r="AC376" s="51" t="str">
        <f>IFERROR(VLOOKUP(Book1345234[[#This Row],[Flood Risk Reduction ]],'Data for Pull-down'!$E$4:$F$9,2,FALSE),"")</f>
        <v/>
      </c>
      <c r="AD376" s="99"/>
      <c r="AE376" s="118"/>
      <c r="AF376" s="52"/>
      <c r="AG376" s="52"/>
      <c r="AH376" s="48"/>
      <c r="AI376" s="51" t="str">
        <f>IFERROR(VLOOKUP(Book1345234[[#This Row],[Flood Damage Reduction]],'Data for Pull-down'!$G$4:$H$9,2,FALSE),"")</f>
        <v/>
      </c>
      <c r="AJ376" s="145"/>
      <c r="AK376" s="123"/>
      <c r="AL376" s="52"/>
      <c r="AM376" s="51" t="str">
        <f>IFERROR(VLOOKUP(Book1345234[[#This Row],[ Reduction in Critical Facilities Flood Risk]],'Data for Pull-down'!$I$5:$J$9,2,FALSE),"")</f>
        <v/>
      </c>
      <c r="AN376" s="100">
        <f>'Life and Safety Tabular Data'!L374</f>
        <v>0</v>
      </c>
      <c r="AO376" s="146"/>
      <c r="AP376" s="48"/>
      <c r="AQ376" s="51" t="str">
        <f>IFERROR(VLOOKUP(Book1345234[[#This Row],[Life and Safety Ranking (Injury/Loss of Life)]],'Data for Pull-down'!$K$4:$L$9,2,FALSE),"")</f>
        <v/>
      </c>
      <c r="AR376" s="100"/>
      <c r="AS376" s="146"/>
      <c r="AT376" s="146"/>
      <c r="AU376" s="146"/>
      <c r="AV376" s="48"/>
      <c r="AW376" s="51" t="str">
        <f>IFERROR(VLOOKUP(Book1345234[[#This Row],[Water Supply Yield Ranking]],'Data for Pull-down'!$M$4:$N$9,2,FALSE),"")</f>
        <v/>
      </c>
      <c r="AX376" s="100"/>
      <c r="AY376" s="52"/>
      <c r="AZ376" s="48"/>
      <c r="BA376" s="51" t="str">
        <f>IFERROR(VLOOKUP(Book1345234[[#This Row],[Social Vulnerability Ranking]],'Data for Pull-down'!$O$4:$P$9,2,FALSE),"")</f>
        <v/>
      </c>
      <c r="BB376" s="100"/>
      <c r="BC376" s="146"/>
      <c r="BD376" s="48"/>
      <c r="BE376" s="51" t="str">
        <f>IFERROR(VLOOKUP(Book1345234[[#This Row],[Nature-Based Solutions Ranking]],'Data for Pull-down'!$Q$4:$R$9,2,FALSE),"")</f>
        <v/>
      </c>
      <c r="BF376" s="100"/>
      <c r="BG376" s="52"/>
      <c r="BH376" s="48"/>
      <c r="BI376" s="51" t="str">
        <f>IFERROR(VLOOKUP(Book1345234[[#This Row],[Multiple Benefit Ranking]],'Data for Pull-down'!$S$4:$T$9,2,FALSE),"")</f>
        <v/>
      </c>
      <c r="BJ376" s="125"/>
      <c r="BK376" s="146"/>
      <c r="BL376" s="48"/>
      <c r="BM376" s="51" t="str">
        <f>IFERROR(VLOOKUP(Book1345234[[#This Row],[Operations and Maintenance Ranking]],'Data for Pull-down'!$U$4:$V$9,2,FALSE),"")</f>
        <v/>
      </c>
      <c r="BN376" s="100"/>
      <c r="BO376" s="48"/>
      <c r="BP376" s="51" t="str">
        <f>IFERROR(VLOOKUP(Book1345234[[#This Row],[Administrative, Regulatory and Other Obstacle Ranking]],'Data for Pull-down'!$W$4:$X$9,2,FALSE),"")</f>
        <v/>
      </c>
      <c r="BQ376" s="100"/>
      <c r="BR376" s="48"/>
      <c r="BS376" s="51" t="str">
        <f>IFERROR(VLOOKUP(Book1345234[[#This Row],[Environmental Benefit Ranking]],'Data for Pull-down'!$Y$4:$Z$9,2,FALSE),"")</f>
        <v/>
      </c>
      <c r="BT376" s="100"/>
      <c r="BU376" s="52"/>
      <c r="BV376" s="51" t="str">
        <f>IFERROR(VLOOKUP(Book1345234[[#This Row],[Environmental Impact Ranking]],'Data for Pull-down'!$AA$4:$AB$9,2,FALSE),"")</f>
        <v/>
      </c>
      <c r="BW376" s="117"/>
      <c r="BX376" s="123"/>
      <c r="BY376" s="48"/>
      <c r="BZ376" s="51" t="str">
        <f>IFERROR(VLOOKUP(Book1345234[[#This Row],[Mobility Ranking]],'Data for Pull-down'!$AC$4:$AD$9,2,FALSE),"")</f>
        <v/>
      </c>
      <c r="CA376" s="117"/>
      <c r="CB376" s="48"/>
      <c r="CC376" s="51" t="str">
        <f>IFERROR(VLOOKUP(Book1345234[[#This Row],[Regional Ranking]],'Data for Pull-down'!$AE$4:$AF$9,2,FALSE),"")</f>
        <v/>
      </c>
    </row>
    <row r="377" spans="1:81">
      <c r="A377" s="164"/>
      <c r="B377" s="142"/>
      <c r="C377" s="143">
        <f>Book1345234[[#This Row],[FMP]]*2</f>
        <v>0</v>
      </c>
      <c r="D377" s="43"/>
      <c r="E377" s="43"/>
      <c r="F377" s="52"/>
      <c r="G377" s="48"/>
      <c r="H377" s="48"/>
      <c r="I377" s="48"/>
      <c r="J377" s="48"/>
      <c r="K377" s="45" t="str">
        <f>IFERROR(Book1345234[[#This Row],[Project Cost]]/Book1345234[[#This Row],['# of Structures Removed from 1% Annual Chance FP]],"")</f>
        <v/>
      </c>
      <c r="L377" s="48"/>
      <c r="M377" s="48"/>
      <c r="N377" s="45"/>
      <c r="O377" s="156"/>
      <c r="P377" s="125"/>
      <c r="Q377" s="52"/>
      <c r="R377" s="48"/>
      <c r="S377" s="51" t="str">
        <f>IFERROR(VLOOKUP(Book1345234[[#This Row],[ Severity Ranking: Pre-Project Average Depth of Flooding (100-year)]],'Data for Pull-down'!$A$4:$B$9,2,FALSE),"")</f>
        <v/>
      </c>
      <c r="T377" s="100"/>
      <c r="U377" s="52"/>
      <c r="V377" s="52"/>
      <c r="W377" s="52"/>
      <c r="X377" s="48"/>
      <c r="Y377" s="51" t="str">
        <f>IFERROR(VLOOKUP(Book1345234[[#This Row],[Severity Ranking: Community Need (% Population)]],'Data for Pull-down'!$C$4:$D$9,2,FALSE),"")</f>
        <v/>
      </c>
      <c r="Z377" s="99"/>
      <c r="AA377" s="45"/>
      <c r="AB377" s="48"/>
      <c r="AC377" s="51" t="str">
        <f>IFERROR(VLOOKUP(Book1345234[[#This Row],[Flood Risk Reduction ]],'Data for Pull-down'!$E$4:$F$9,2,FALSE),"")</f>
        <v/>
      </c>
      <c r="AD377" s="99"/>
      <c r="AE377" s="118"/>
      <c r="AF377" s="52"/>
      <c r="AG377" s="52"/>
      <c r="AH377" s="48"/>
      <c r="AI377" s="51" t="str">
        <f>IFERROR(VLOOKUP(Book1345234[[#This Row],[Flood Damage Reduction]],'Data for Pull-down'!$G$4:$H$9,2,FALSE),"")</f>
        <v/>
      </c>
      <c r="AJ377" s="145"/>
      <c r="AK377" s="123"/>
      <c r="AL377" s="52"/>
      <c r="AM377" s="51" t="str">
        <f>IFERROR(VLOOKUP(Book1345234[[#This Row],[ Reduction in Critical Facilities Flood Risk]],'Data for Pull-down'!$I$5:$J$9,2,FALSE),"")</f>
        <v/>
      </c>
      <c r="AN377" s="100">
        <f>'Life and Safety Tabular Data'!L375</f>
        <v>0</v>
      </c>
      <c r="AO377" s="146"/>
      <c r="AP377" s="48"/>
      <c r="AQ377" s="51" t="str">
        <f>IFERROR(VLOOKUP(Book1345234[[#This Row],[Life and Safety Ranking (Injury/Loss of Life)]],'Data for Pull-down'!$K$4:$L$9,2,FALSE),"")</f>
        <v/>
      </c>
      <c r="AR377" s="100"/>
      <c r="AS377" s="146"/>
      <c r="AT377" s="146"/>
      <c r="AU377" s="146"/>
      <c r="AV377" s="48"/>
      <c r="AW377" s="51" t="str">
        <f>IFERROR(VLOOKUP(Book1345234[[#This Row],[Water Supply Yield Ranking]],'Data for Pull-down'!$M$4:$N$9,2,FALSE),"")</f>
        <v/>
      </c>
      <c r="AX377" s="100"/>
      <c r="AY377" s="52"/>
      <c r="AZ377" s="48"/>
      <c r="BA377" s="51" t="str">
        <f>IFERROR(VLOOKUP(Book1345234[[#This Row],[Social Vulnerability Ranking]],'Data for Pull-down'!$O$4:$P$9,2,FALSE),"")</f>
        <v/>
      </c>
      <c r="BB377" s="100"/>
      <c r="BC377" s="146"/>
      <c r="BD377" s="48"/>
      <c r="BE377" s="51" t="str">
        <f>IFERROR(VLOOKUP(Book1345234[[#This Row],[Nature-Based Solutions Ranking]],'Data for Pull-down'!$Q$4:$R$9,2,FALSE),"")</f>
        <v/>
      </c>
      <c r="BF377" s="100"/>
      <c r="BG377" s="52"/>
      <c r="BH377" s="48"/>
      <c r="BI377" s="51" t="str">
        <f>IFERROR(VLOOKUP(Book1345234[[#This Row],[Multiple Benefit Ranking]],'Data for Pull-down'!$S$4:$T$9,2,FALSE),"")</f>
        <v/>
      </c>
      <c r="BJ377" s="125"/>
      <c r="BK377" s="146"/>
      <c r="BL377" s="48"/>
      <c r="BM377" s="51" t="str">
        <f>IFERROR(VLOOKUP(Book1345234[[#This Row],[Operations and Maintenance Ranking]],'Data for Pull-down'!$U$4:$V$9,2,FALSE),"")</f>
        <v/>
      </c>
      <c r="BN377" s="100"/>
      <c r="BO377" s="48"/>
      <c r="BP377" s="51" t="str">
        <f>IFERROR(VLOOKUP(Book1345234[[#This Row],[Administrative, Regulatory and Other Obstacle Ranking]],'Data for Pull-down'!$W$4:$X$9,2,FALSE),"")</f>
        <v/>
      </c>
      <c r="BQ377" s="100"/>
      <c r="BR377" s="48"/>
      <c r="BS377" s="51" t="str">
        <f>IFERROR(VLOOKUP(Book1345234[[#This Row],[Environmental Benefit Ranking]],'Data for Pull-down'!$Y$4:$Z$9,2,FALSE),"")</f>
        <v/>
      </c>
      <c r="BT377" s="100"/>
      <c r="BU377" s="52"/>
      <c r="BV377" s="51" t="str">
        <f>IFERROR(VLOOKUP(Book1345234[[#This Row],[Environmental Impact Ranking]],'Data for Pull-down'!$AA$4:$AB$9,2,FALSE),"")</f>
        <v/>
      </c>
      <c r="BW377" s="117"/>
      <c r="BX377" s="123"/>
      <c r="BY377" s="48"/>
      <c r="BZ377" s="51" t="str">
        <f>IFERROR(VLOOKUP(Book1345234[[#This Row],[Mobility Ranking]],'Data for Pull-down'!$AC$4:$AD$9,2,FALSE),"")</f>
        <v/>
      </c>
      <c r="CA377" s="117"/>
      <c r="CB377" s="48"/>
      <c r="CC377" s="51" t="str">
        <f>IFERROR(VLOOKUP(Book1345234[[#This Row],[Regional Ranking]],'Data for Pull-down'!$AE$4:$AF$9,2,FALSE),"")</f>
        <v/>
      </c>
    </row>
    <row r="378" spans="1:81">
      <c r="A378" s="164"/>
      <c r="B378" s="142"/>
      <c r="C378" s="143">
        <f>Book1345234[[#This Row],[FMP]]*2</f>
        <v>0</v>
      </c>
      <c r="D378" s="43"/>
      <c r="E378" s="43"/>
      <c r="F378" s="52"/>
      <c r="G378" s="48"/>
      <c r="H378" s="48"/>
      <c r="I378" s="48"/>
      <c r="J378" s="48"/>
      <c r="K378" s="45" t="str">
        <f>IFERROR(Book1345234[[#This Row],[Project Cost]]/Book1345234[[#This Row],['# of Structures Removed from 1% Annual Chance FP]],"")</f>
        <v/>
      </c>
      <c r="L378" s="48"/>
      <c r="M378" s="48"/>
      <c r="N378" s="45"/>
      <c r="O378" s="156"/>
      <c r="P378" s="125"/>
      <c r="Q378" s="52"/>
      <c r="R378" s="48"/>
      <c r="S378" s="51" t="str">
        <f>IFERROR(VLOOKUP(Book1345234[[#This Row],[ Severity Ranking: Pre-Project Average Depth of Flooding (100-year)]],'Data for Pull-down'!$A$4:$B$9,2,FALSE),"")</f>
        <v/>
      </c>
      <c r="T378" s="100"/>
      <c r="U378" s="52"/>
      <c r="V378" s="52"/>
      <c r="W378" s="52"/>
      <c r="X378" s="48"/>
      <c r="Y378" s="51" t="str">
        <f>IFERROR(VLOOKUP(Book1345234[[#This Row],[Severity Ranking: Community Need (% Population)]],'Data for Pull-down'!$C$4:$D$9,2,FALSE),"")</f>
        <v/>
      </c>
      <c r="Z378" s="99"/>
      <c r="AA378" s="45"/>
      <c r="AB378" s="48"/>
      <c r="AC378" s="51" t="str">
        <f>IFERROR(VLOOKUP(Book1345234[[#This Row],[Flood Risk Reduction ]],'Data for Pull-down'!$E$4:$F$9,2,FALSE),"")</f>
        <v/>
      </c>
      <c r="AD378" s="99"/>
      <c r="AE378" s="118"/>
      <c r="AF378" s="52"/>
      <c r="AG378" s="52"/>
      <c r="AH378" s="48"/>
      <c r="AI378" s="51" t="str">
        <f>IFERROR(VLOOKUP(Book1345234[[#This Row],[Flood Damage Reduction]],'Data for Pull-down'!$G$4:$H$9,2,FALSE),"")</f>
        <v/>
      </c>
      <c r="AJ378" s="145"/>
      <c r="AK378" s="123"/>
      <c r="AL378" s="52"/>
      <c r="AM378" s="51" t="str">
        <f>IFERROR(VLOOKUP(Book1345234[[#This Row],[ Reduction in Critical Facilities Flood Risk]],'Data for Pull-down'!$I$5:$J$9,2,FALSE),"")</f>
        <v/>
      </c>
      <c r="AN378" s="100">
        <f>'Life and Safety Tabular Data'!L376</f>
        <v>0</v>
      </c>
      <c r="AO378" s="146"/>
      <c r="AP378" s="48"/>
      <c r="AQ378" s="51" t="str">
        <f>IFERROR(VLOOKUP(Book1345234[[#This Row],[Life and Safety Ranking (Injury/Loss of Life)]],'Data for Pull-down'!$K$4:$L$9,2,FALSE),"")</f>
        <v/>
      </c>
      <c r="AR378" s="100"/>
      <c r="AS378" s="146"/>
      <c r="AT378" s="146"/>
      <c r="AU378" s="146"/>
      <c r="AV378" s="48"/>
      <c r="AW378" s="51" t="str">
        <f>IFERROR(VLOOKUP(Book1345234[[#This Row],[Water Supply Yield Ranking]],'Data for Pull-down'!$M$4:$N$9,2,FALSE),"")</f>
        <v/>
      </c>
      <c r="AX378" s="100"/>
      <c r="AY378" s="52"/>
      <c r="AZ378" s="48"/>
      <c r="BA378" s="51" t="str">
        <f>IFERROR(VLOOKUP(Book1345234[[#This Row],[Social Vulnerability Ranking]],'Data for Pull-down'!$O$4:$P$9,2,FALSE),"")</f>
        <v/>
      </c>
      <c r="BB378" s="100"/>
      <c r="BC378" s="146"/>
      <c r="BD378" s="48"/>
      <c r="BE378" s="51" t="str">
        <f>IFERROR(VLOOKUP(Book1345234[[#This Row],[Nature-Based Solutions Ranking]],'Data for Pull-down'!$Q$4:$R$9,2,FALSE),"")</f>
        <v/>
      </c>
      <c r="BF378" s="100"/>
      <c r="BG378" s="52"/>
      <c r="BH378" s="48"/>
      <c r="BI378" s="51" t="str">
        <f>IFERROR(VLOOKUP(Book1345234[[#This Row],[Multiple Benefit Ranking]],'Data for Pull-down'!$S$4:$T$9,2,FALSE),"")</f>
        <v/>
      </c>
      <c r="BJ378" s="125"/>
      <c r="BK378" s="146"/>
      <c r="BL378" s="48"/>
      <c r="BM378" s="51" t="str">
        <f>IFERROR(VLOOKUP(Book1345234[[#This Row],[Operations and Maintenance Ranking]],'Data for Pull-down'!$U$4:$V$9,2,FALSE),"")</f>
        <v/>
      </c>
      <c r="BN378" s="100"/>
      <c r="BO378" s="48"/>
      <c r="BP378" s="51" t="str">
        <f>IFERROR(VLOOKUP(Book1345234[[#This Row],[Administrative, Regulatory and Other Obstacle Ranking]],'Data for Pull-down'!$W$4:$X$9,2,FALSE),"")</f>
        <v/>
      </c>
      <c r="BQ378" s="100"/>
      <c r="BR378" s="48"/>
      <c r="BS378" s="51" t="str">
        <f>IFERROR(VLOOKUP(Book1345234[[#This Row],[Environmental Benefit Ranking]],'Data for Pull-down'!$Y$4:$Z$9,2,FALSE),"")</f>
        <v/>
      </c>
      <c r="BT378" s="100"/>
      <c r="BU378" s="52"/>
      <c r="BV378" s="51" t="str">
        <f>IFERROR(VLOOKUP(Book1345234[[#This Row],[Environmental Impact Ranking]],'Data for Pull-down'!$AA$4:$AB$9,2,FALSE),"")</f>
        <v/>
      </c>
      <c r="BW378" s="117"/>
      <c r="BX378" s="123"/>
      <c r="BY378" s="48"/>
      <c r="BZ378" s="51" t="str">
        <f>IFERROR(VLOOKUP(Book1345234[[#This Row],[Mobility Ranking]],'Data for Pull-down'!$AC$4:$AD$9,2,FALSE),"")</f>
        <v/>
      </c>
      <c r="CA378" s="117"/>
      <c r="CB378" s="48"/>
      <c r="CC378" s="51" t="str">
        <f>IFERROR(VLOOKUP(Book1345234[[#This Row],[Regional Ranking]],'Data for Pull-down'!$AE$4:$AF$9,2,FALSE),"")</f>
        <v/>
      </c>
    </row>
    <row r="379" spans="1:81">
      <c r="A379" s="164"/>
      <c r="B379" s="142"/>
      <c r="C379" s="143">
        <f>Book1345234[[#This Row],[FMP]]*2</f>
        <v>0</v>
      </c>
      <c r="D379" s="43"/>
      <c r="E379" s="43"/>
      <c r="F379" s="52"/>
      <c r="G379" s="48"/>
      <c r="H379" s="48"/>
      <c r="I379" s="48"/>
      <c r="J379" s="48"/>
      <c r="K379" s="45" t="str">
        <f>IFERROR(Book1345234[[#This Row],[Project Cost]]/Book1345234[[#This Row],['# of Structures Removed from 1% Annual Chance FP]],"")</f>
        <v/>
      </c>
      <c r="L379" s="48"/>
      <c r="M379" s="48"/>
      <c r="N379" s="45"/>
      <c r="O379" s="156"/>
      <c r="P379" s="125"/>
      <c r="Q379" s="52"/>
      <c r="R379" s="48"/>
      <c r="S379" s="51" t="str">
        <f>IFERROR(VLOOKUP(Book1345234[[#This Row],[ Severity Ranking: Pre-Project Average Depth of Flooding (100-year)]],'Data for Pull-down'!$A$4:$B$9,2,FALSE),"")</f>
        <v/>
      </c>
      <c r="T379" s="100"/>
      <c r="U379" s="52"/>
      <c r="V379" s="52"/>
      <c r="W379" s="52"/>
      <c r="X379" s="48"/>
      <c r="Y379" s="51" t="str">
        <f>IFERROR(VLOOKUP(Book1345234[[#This Row],[Severity Ranking: Community Need (% Population)]],'Data for Pull-down'!$C$4:$D$9,2,FALSE),"")</f>
        <v/>
      </c>
      <c r="Z379" s="99"/>
      <c r="AA379" s="45"/>
      <c r="AB379" s="48"/>
      <c r="AC379" s="51" t="str">
        <f>IFERROR(VLOOKUP(Book1345234[[#This Row],[Flood Risk Reduction ]],'Data for Pull-down'!$E$4:$F$9,2,FALSE),"")</f>
        <v/>
      </c>
      <c r="AD379" s="99"/>
      <c r="AE379" s="118"/>
      <c r="AF379" s="52"/>
      <c r="AG379" s="52"/>
      <c r="AH379" s="48"/>
      <c r="AI379" s="51" t="str">
        <f>IFERROR(VLOOKUP(Book1345234[[#This Row],[Flood Damage Reduction]],'Data for Pull-down'!$G$4:$H$9,2,FALSE),"")</f>
        <v/>
      </c>
      <c r="AJ379" s="145"/>
      <c r="AK379" s="123"/>
      <c r="AL379" s="52"/>
      <c r="AM379" s="51" t="str">
        <f>IFERROR(VLOOKUP(Book1345234[[#This Row],[ Reduction in Critical Facilities Flood Risk]],'Data for Pull-down'!$I$5:$J$9,2,FALSE),"")</f>
        <v/>
      </c>
      <c r="AN379" s="100">
        <f>'Life and Safety Tabular Data'!L377</f>
        <v>0</v>
      </c>
      <c r="AO379" s="146"/>
      <c r="AP379" s="48"/>
      <c r="AQ379" s="51" t="str">
        <f>IFERROR(VLOOKUP(Book1345234[[#This Row],[Life and Safety Ranking (Injury/Loss of Life)]],'Data for Pull-down'!$K$4:$L$9,2,FALSE),"")</f>
        <v/>
      </c>
      <c r="AR379" s="100"/>
      <c r="AS379" s="146"/>
      <c r="AT379" s="146"/>
      <c r="AU379" s="146"/>
      <c r="AV379" s="48"/>
      <c r="AW379" s="51" t="str">
        <f>IFERROR(VLOOKUP(Book1345234[[#This Row],[Water Supply Yield Ranking]],'Data for Pull-down'!$M$4:$N$9,2,FALSE),"")</f>
        <v/>
      </c>
      <c r="AX379" s="100"/>
      <c r="AY379" s="52"/>
      <c r="AZ379" s="48"/>
      <c r="BA379" s="51" t="str">
        <f>IFERROR(VLOOKUP(Book1345234[[#This Row],[Social Vulnerability Ranking]],'Data for Pull-down'!$O$4:$P$9,2,FALSE),"")</f>
        <v/>
      </c>
      <c r="BB379" s="100"/>
      <c r="BC379" s="146"/>
      <c r="BD379" s="48"/>
      <c r="BE379" s="51" t="str">
        <f>IFERROR(VLOOKUP(Book1345234[[#This Row],[Nature-Based Solutions Ranking]],'Data for Pull-down'!$Q$4:$R$9,2,FALSE),"")</f>
        <v/>
      </c>
      <c r="BF379" s="100"/>
      <c r="BG379" s="52"/>
      <c r="BH379" s="48"/>
      <c r="BI379" s="51" t="str">
        <f>IFERROR(VLOOKUP(Book1345234[[#This Row],[Multiple Benefit Ranking]],'Data for Pull-down'!$S$4:$T$9,2,FALSE),"")</f>
        <v/>
      </c>
      <c r="BJ379" s="125"/>
      <c r="BK379" s="146"/>
      <c r="BL379" s="48"/>
      <c r="BM379" s="51" t="str">
        <f>IFERROR(VLOOKUP(Book1345234[[#This Row],[Operations and Maintenance Ranking]],'Data for Pull-down'!$U$4:$V$9,2,FALSE),"")</f>
        <v/>
      </c>
      <c r="BN379" s="100"/>
      <c r="BO379" s="48"/>
      <c r="BP379" s="51" t="str">
        <f>IFERROR(VLOOKUP(Book1345234[[#This Row],[Administrative, Regulatory and Other Obstacle Ranking]],'Data for Pull-down'!$W$4:$X$9,2,FALSE),"")</f>
        <v/>
      </c>
      <c r="BQ379" s="100"/>
      <c r="BR379" s="48"/>
      <c r="BS379" s="51" t="str">
        <f>IFERROR(VLOOKUP(Book1345234[[#This Row],[Environmental Benefit Ranking]],'Data for Pull-down'!$Y$4:$Z$9,2,FALSE),"")</f>
        <v/>
      </c>
      <c r="BT379" s="100"/>
      <c r="BU379" s="52"/>
      <c r="BV379" s="51" t="str">
        <f>IFERROR(VLOOKUP(Book1345234[[#This Row],[Environmental Impact Ranking]],'Data for Pull-down'!$AA$4:$AB$9,2,FALSE),"")</f>
        <v/>
      </c>
      <c r="BW379" s="117"/>
      <c r="BX379" s="123"/>
      <c r="BY379" s="48"/>
      <c r="BZ379" s="51" t="str">
        <f>IFERROR(VLOOKUP(Book1345234[[#This Row],[Mobility Ranking]],'Data for Pull-down'!$AC$4:$AD$9,2,FALSE),"")</f>
        <v/>
      </c>
      <c r="CA379" s="117"/>
      <c r="CB379" s="48"/>
      <c r="CC379" s="51" t="str">
        <f>IFERROR(VLOOKUP(Book1345234[[#This Row],[Regional Ranking]],'Data for Pull-down'!$AE$4:$AF$9,2,FALSE),"")</f>
        <v/>
      </c>
    </row>
    <row r="380" spans="1:81">
      <c r="A380" s="164"/>
      <c r="B380" s="142"/>
      <c r="C380" s="143">
        <f>Book1345234[[#This Row],[FMP]]*2</f>
        <v>0</v>
      </c>
      <c r="D380" s="43"/>
      <c r="E380" s="43"/>
      <c r="F380" s="52"/>
      <c r="G380" s="48"/>
      <c r="H380" s="48"/>
      <c r="I380" s="48"/>
      <c r="J380" s="48"/>
      <c r="K380" s="45" t="str">
        <f>IFERROR(Book1345234[[#This Row],[Project Cost]]/Book1345234[[#This Row],['# of Structures Removed from 1% Annual Chance FP]],"")</f>
        <v/>
      </c>
      <c r="L380" s="48"/>
      <c r="M380" s="48"/>
      <c r="N380" s="45"/>
      <c r="O380" s="156"/>
      <c r="P380" s="125"/>
      <c r="Q380" s="52"/>
      <c r="R380" s="48"/>
      <c r="S380" s="51" t="str">
        <f>IFERROR(VLOOKUP(Book1345234[[#This Row],[ Severity Ranking: Pre-Project Average Depth of Flooding (100-year)]],'Data for Pull-down'!$A$4:$B$9,2,FALSE),"")</f>
        <v/>
      </c>
      <c r="T380" s="100"/>
      <c r="U380" s="52"/>
      <c r="V380" s="52"/>
      <c r="W380" s="52"/>
      <c r="X380" s="48"/>
      <c r="Y380" s="51" t="str">
        <f>IFERROR(VLOOKUP(Book1345234[[#This Row],[Severity Ranking: Community Need (% Population)]],'Data for Pull-down'!$C$4:$D$9,2,FALSE),"")</f>
        <v/>
      </c>
      <c r="Z380" s="99"/>
      <c r="AA380" s="45"/>
      <c r="AB380" s="48"/>
      <c r="AC380" s="51" t="str">
        <f>IFERROR(VLOOKUP(Book1345234[[#This Row],[Flood Risk Reduction ]],'Data for Pull-down'!$E$4:$F$9,2,FALSE),"")</f>
        <v/>
      </c>
      <c r="AD380" s="99"/>
      <c r="AE380" s="118"/>
      <c r="AF380" s="52"/>
      <c r="AG380" s="52"/>
      <c r="AH380" s="48"/>
      <c r="AI380" s="51" t="str">
        <f>IFERROR(VLOOKUP(Book1345234[[#This Row],[Flood Damage Reduction]],'Data for Pull-down'!$G$4:$H$9,2,FALSE),"")</f>
        <v/>
      </c>
      <c r="AJ380" s="145"/>
      <c r="AK380" s="123"/>
      <c r="AL380" s="52"/>
      <c r="AM380" s="51" t="str">
        <f>IFERROR(VLOOKUP(Book1345234[[#This Row],[ Reduction in Critical Facilities Flood Risk]],'Data for Pull-down'!$I$5:$J$9,2,FALSE),"")</f>
        <v/>
      </c>
      <c r="AN380" s="100">
        <f>'Life and Safety Tabular Data'!L378</f>
        <v>0</v>
      </c>
      <c r="AO380" s="146"/>
      <c r="AP380" s="48"/>
      <c r="AQ380" s="51" t="str">
        <f>IFERROR(VLOOKUP(Book1345234[[#This Row],[Life and Safety Ranking (Injury/Loss of Life)]],'Data for Pull-down'!$K$4:$L$9,2,FALSE),"")</f>
        <v/>
      </c>
      <c r="AR380" s="100"/>
      <c r="AS380" s="146"/>
      <c r="AT380" s="146"/>
      <c r="AU380" s="146"/>
      <c r="AV380" s="48"/>
      <c r="AW380" s="51" t="str">
        <f>IFERROR(VLOOKUP(Book1345234[[#This Row],[Water Supply Yield Ranking]],'Data for Pull-down'!$M$4:$N$9,2,FALSE),"")</f>
        <v/>
      </c>
      <c r="AX380" s="100"/>
      <c r="AY380" s="52"/>
      <c r="AZ380" s="48"/>
      <c r="BA380" s="51" t="str">
        <f>IFERROR(VLOOKUP(Book1345234[[#This Row],[Social Vulnerability Ranking]],'Data for Pull-down'!$O$4:$P$9,2,FALSE),"")</f>
        <v/>
      </c>
      <c r="BB380" s="100"/>
      <c r="BC380" s="146"/>
      <c r="BD380" s="48"/>
      <c r="BE380" s="51" t="str">
        <f>IFERROR(VLOOKUP(Book1345234[[#This Row],[Nature-Based Solutions Ranking]],'Data for Pull-down'!$Q$4:$R$9,2,FALSE),"")</f>
        <v/>
      </c>
      <c r="BF380" s="100"/>
      <c r="BG380" s="52"/>
      <c r="BH380" s="48"/>
      <c r="BI380" s="51" t="str">
        <f>IFERROR(VLOOKUP(Book1345234[[#This Row],[Multiple Benefit Ranking]],'Data for Pull-down'!$S$4:$T$9,2,FALSE),"")</f>
        <v/>
      </c>
      <c r="BJ380" s="125"/>
      <c r="BK380" s="146"/>
      <c r="BL380" s="48"/>
      <c r="BM380" s="51" t="str">
        <f>IFERROR(VLOOKUP(Book1345234[[#This Row],[Operations and Maintenance Ranking]],'Data for Pull-down'!$U$4:$V$9,2,FALSE),"")</f>
        <v/>
      </c>
      <c r="BN380" s="100"/>
      <c r="BO380" s="48"/>
      <c r="BP380" s="51" t="str">
        <f>IFERROR(VLOOKUP(Book1345234[[#This Row],[Administrative, Regulatory and Other Obstacle Ranking]],'Data for Pull-down'!$W$4:$X$9,2,FALSE),"")</f>
        <v/>
      </c>
      <c r="BQ380" s="100"/>
      <c r="BR380" s="48"/>
      <c r="BS380" s="51" t="str">
        <f>IFERROR(VLOOKUP(Book1345234[[#This Row],[Environmental Benefit Ranking]],'Data for Pull-down'!$Y$4:$Z$9,2,FALSE),"")</f>
        <v/>
      </c>
      <c r="BT380" s="100"/>
      <c r="BU380" s="52"/>
      <c r="BV380" s="51" t="str">
        <f>IFERROR(VLOOKUP(Book1345234[[#This Row],[Environmental Impact Ranking]],'Data for Pull-down'!$AA$4:$AB$9,2,FALSE),"")</f>
        <v/>
      </c>
      <c r="BW380" s="117"/>
      <c r="BX380" s="123"/>
      <c r="BY380" s="48"/>
      <c r="BZ380" s="51" t="str">
        <f>IFERROR(VLOOKUP(Book1345234[[#This Row],[Mobility Ranking]],'Data for Pull-down'!$AC$4:$AD$9,2,FALSE),"")</f>
        <v/>
      </c>
      <c r="CA380" s="117"/>
      <c r="CB380" s="48"/>
      <c r="CC380" s="51" t="str">
        <f>IFERROR(VLOOKUP(Book1345234[[#This Row],[Regional Ranking]],'Data for Pull-down'!$AE$4:$AF$9,2,FALSE),"")</f>
        <v/>
      </c>
    </row>
    <row r="381" spans="1:81">
      <c r="A381" s="164"/>
      <c r="B381" s="142"/>
      <c r="C381" s="143">
        <f>Book1345234[[#This Row],[FMP]]*2</f>
        <v>0</v>
      </c>
      <c r="D381" s="43"/>
      <c r="E381" s="43"/>
      <c r="F381" s="52"/>
      <c r="G381" s="48"/>
      <c r="H381" s="48"/>
      <c r="I381" s="48"/>
      <c r="J381" s="48"/>
      <c r="K381" s="45" t="str">
        <f>IFERROR(Book1345234[[#This Row],[Project Cost]]/Book1345234[[#This Row],['# of Structures Removed from 1% Annual Chance FP]],"")</f>
        <v/>
      </c>
      <c r="L381" s="48"/>
      <c r="M381" s="48"/>
      <c r="N381" s="45"/>
      <c r="O381" s="156"/>
      <c r="P381" s="125"/>
      <c r="Q381" s="52"/>
      <c r="R381" s="48"/>
      <c r="S381" s="51" t="str">
        <f>IFERROR(VLOOKUP(Book1345234[[#This Row],[ Severity Ranking: Pre-Project Average Depth of Flooding (100-year)]],'Data for Pull-down'!$A$4:$B$9,2,FALSE),"")</f>
        <v/>
      </c>
      <c r="T381" s="100"/>
      <c r="U381" s="52"/>
      <c r="V381" s="52"/>
      <c r="W381" s="52"/>
      <c r="X381" s="48"/>
      <c r="Y381" s="51" t="str">
        <f>IFERROR(VLOOKUP(Book1345234[[#This Row],[Severity Ranking: Community Need (% Population)]],'Data for Pull-down'!$C$4:$D$9,2,FALSE),"")</f>
        <v/>
      </c>
      <c r="Z381" s="99"/>
      <c r="AA381" s="45"/>
      <c r="AB381" s="48"/>
      <c r="AC381" s="51" t="str">
        <f>IFERROR(VLOOKUP(Book1345234[[#This Row],[Flood Risk Reduction ]],'Data for Pull-down'!$E$4:$F$9,2,FALSE),"")</f>
        <v/>
      </c>
      <c r="AD381" s="99"/>
      <c r="AE381" s="118"/>
      <c r="AF381" s="52"/>
      <c r="AG381" s="52"/>
      <c r="AH381" s="48"/>
      <c r="AI381" s="51" t="str">
        <f>IFERROR(VLOOKUP(Book1345234[[#This Row],[Flood Damage Reduction]],'Data for Pull-down'!$G$4:$H$9,2,FALSE),"")</f>
        <v/>
      </c>
      <c r="AJ381" s="145"/>
      <c r="AK381" s="123"/>
      <c r="AL381" s="52"/>
      <c r="AM381" s="51" t="str">
        <f>IFERROR(VLOOKUP(Book1345234[[#This Row],[ Reduction in Critical Facilities Flood Risk]],'Data for Pull-down'!$I$5:$J$9,2,FALSE),"")</f>
        <v/>
      </c>
      <c r="AN381" s="100">
        <f>'Life and Safety Tabular Data'!L379</f>
        <v>0</v>
      </c>
      <c r="AO381" s="146"/>
      <c r="AP381" s="48"/>
      <c r="AQ381" s="51" t="str">
        <f>IFERROR(VLOOKUP(Book1345234[[#This Row],[Life and Safety Ranking (Injury/Loss of Life)]],'Data for Pull-down'!$K$4:$L$9,2,FALSE),"")</f>
        <v/>
      </c>
      <c r="AR381" s="100"/>
      <c r="AS381" s="146"/>
      <c r="AT381" s="146"/>
      <c r="AU381" s="146"/>
      <c r="AV381" s="48"/>
      <c r="AW381" s="51" t="str">
        <f>IFERROR(VLOOKUP(Book1345234[[#This Row],[Water Supply Yield Ranking]],'Data for Pull-down'!$M$4:$N$9,2,FALSE),"")</f>
        <v/>
      </c>
      <c r="AX381" s="100"/>
      <c r="AY381" s="52"/>
      <c r="AZ381" s="48"/>
      <c r="BA381" s="51" t="str">
        <f>IFERROR(VLOOKUP(Book1345234[[#This Row],[Social Vulnerability Ranking]],'Data for Pull-down'!$O$4:$P$9,2,FALSE),"")</f>
        <v/>
      </c>
      <c r="BB381" s="100"/>
      <c r="BC381" s="146"/>
      <c r="BD381" s="48"/>
      <c r="BE381" s="51" t="str">
        <f>IFERROR(VLOOKUP(Book1345234[[#This Row],[Nature-Based Solutions Ranking]],'Data for Pull-down'!$Q$4:$R$9,2,FALSE),"")</f>
        <v/>
      </c>
      <c r="BF381" s="100"/>
      <c r="BG381" s="52"/>
      <c r="BH381" s="48"/>
      <c r="BI381" s="51" t="str">
        <f>IFERROR(VLOOKUP(Book1345234[[#This Row],[Multiple Benefit Ranking]],'Data for Pull-down'!$S$4:$T$9,2,FALSE),"")</f>
        <v/>
      </c>
      <c r="BJ381" s="125"/>
      <c r="BK381" s="146"/>
      <c r="BL381" s="48"/>
      <c r="BM381" s="51" t="str">
        <f>IFERROR(VLOOKUP(Book1345234[[#This Row],[Operations and Maintenance Ranking]],'Data for Pull-down'!$U$4:$V$9,2,FALSE),"")</f>
        <v/>
      </c>
      <c r="BN381" s="100"/>
      <c r="BO381" s="48"/>
      <c r="BP381" s="51" t="str">
        <f>IFERROR(VLOOKUP(Book1345234[[#This Row],[Administrative, Regulatory and Other Obstacle Ranking]],'Data for Pull-down'!$W$4:$X$9,2,FALSE),"")</f>
        <v/>
      </c>
      <c r="BQ381" s="100"/>
      <c r="BR381" s="48"/>
      <c r="BS381" s="51" t="str">
        <f>IFERROR(VLOOKUP(Book1345234[[#This Row],[Environmental Benefit Ranking]],'Data for Pull-down'!$Y$4:$Z$9,2,FALSE),"")</f>
        <v/>
      </c>
      <c r="BT381" s="100"/>
      <c r="BU381" s="52"/>
      <c r="BV381" s="51" t="str">
        <f>IFERROR(VLOOKUP(Book1345234[[#This Row],[Environmental Impact Ranking]],'Data for Pull-down'!$AA$4:$AB$9,2,FALSE),"")</f>
        <v/>
      </c>
      <c r="BW381" s="117"/>
      <c r="BX381" s="123"/>
      <c r="BY381" s="48"/>
      <c r="BZ381" s="51" t="str">
        <f>IFERROR(VLOOKUP(Book1345234[[#This Row],[Mobility Ranking]],'Data for Pull-down'!$AC$4:$AD$9,2,FALSE),"")</f>
        <v/>
      </c>
      <c r="CA381" s="117"/>
      <c r="CB381" s="48"/>
      <c r="CC381" s="51" t="str">
        <f>IFERROR(VLOOKUP(Book1345234[[#This Row],[Regional Ranking]],'Data for Pull-down'!$AE$4:$AF$9,2,FALSE),"")</f>
        <v/>
      </c>
    </row>
    <row r="382" spans="1:81">
      <c r="A382" s="164"/>
      <c r="B382" s="142"/>
      <c r="C382" s="143">
        <f>Book1345234[[#This Row],[FMP]]*2</f>
        <v>0</v>
      </c>
      <c r="D382" s="43"/>
      <c r="E382" s="43"/>
      <c r="F382" s="52"/>
      <c r="G382" s="48"/>
      <c r="H382" s="48"/>
      <c r="I382" s="48"/>
      <c r="J382" s="48"/>
      <c r="K382" s="45" t="str">
        <f>IFERROR(Book1345234[[#This Row],[Project Cost]]/Book1345234[[#This Row],['# of Structures Removed from 1% Annual Chance FP]],"")</f>
        <v/>
      </c>
      <c r="L382" s="48"/>
      <c r="M382" s="48"/>
      <c r="N382" s="45"/>
      <c r="O382" s="156"/>
      <c r="P382" s="125"/>
      <c r="Q382" s="52"/>
      <c r="R382" s="48"/>
      <c r="S382" s="51" t="str">
        <f>IFERROR(VLOOKUP(Book1345234[[#This Row],[ Severity Ranking: Pre-Project Average Depth of Flooding (100-year)]],'Data for Pull-down'!$A$4:$B$9,2,FALSE),"")</f>
        <v/>
      </c>
      <c r="T382" s="100"/>
      <c r="U382" s="52"/>
      <c r="V382" s="52"/>
      <c r="W382" s="52"/>
      <c r="X382" s="48"/>
      <c r="Y382" s="51" t="str">
        <f>IFERROR(VLOOKUP(Book1345234[[#This Row],[Severity Ranking: Community Need (% Population)]],'Data for Pull-down'!$C$4:$D$9,2,FALSE),"")</f>
        <v/>
      </c>
      <c r="Z382" s="99"/>
      <c r="AA382" s="45"/>
      <c r="AB382" s="48"/>
      <c r="AC382" s="51" t="str">
        <f>IFERROR(VLOOKUP(Book1345234[[#This Row],[Flood Risk Reduction ]],'Data for Pull-down'!$E$4:$F$9,2,FALSE),"")</f>
        <v/>
      </c>
      <c r="AD382" s="99"/>
      <c r="AE382" s="118"/>
      <c r="AF382" s="52"/>
      <c r="AG382" s="52"/>
      <c r="AH382" s="48"/>
      <c r="AI382" s="51" t="str">
        <f>IFERROR(VLOOKUP(Book1345234[[#This Row],[Flood Damage Reduction]],'Data for Pull-down'!$G$4:$H$9,2,FALSE),"")</f>
        <v/>
      </c>
      <c r="AJ382" s="145"/>
      <c r="AK382" s="123"/>
      <c r="AL382" s="52"/>
      <c r="AM382" s="51" t="str">
        <f>IFERROR(VLOOKUP(Book1345234[[#This Row],[ Reduction in Critical Facilities Flood Risk]],'Data for Pull-down'!$I$5:$J$9,2,FALSE),"")</f>
        <v/>
      </c>
      <c r="AN382" s="100">
        <f>'Life and Safety Tabular Data'!L380</f>
        <v>0</v>
      </c>
      <c r="AO382" s="146"/>
      <c r="AP382" s="48"/>
      <c r="AQ382" s="51" t="str">
        <f>IFERROR(VLOOKUP(Book1345234[[#This Row],[Life and Safety Ranking (Injury/Loss of Life)]],'Data for Pull-down'!$K$4:$L$9,2,FALSE),"")</f>
        <v/>
      </c>
      <c r="AR382" s="100"/>
      <c r="AS382" s="146"/>
      <c r="AT382" s="146"/>
      <c r="AU382" s="146"/>
      <c r="AV382" s="48"/>
      <c r="AW382" s="51" t="str">
        <f>IFERROR(VLOOKUP(Book1345234[[#This Row],[Water Supply Yield Ranking]],'Data for Pull-down'!$M$4:$N$9,2,FALSE),"")</f>
        <v/>
      </c>
      <c r="AX382" s="100"/>
      <c r="AY382" s="52"/>
      <c r="AZ382" s="48"/>
      <c r="BA382" s="51" t="str">
        <f>IFERROR(VLOOKUP(Book1345234[[#This Row],[Social Vulnerability Ranking]],'Data for Pull-down'!$O$4:$P$9,2,FALSE),"")</f>
        <v/>
      </c>
      <c r="BB382" s="100"/>
      <c r="BC382" s="146"/>
      <c r="BD382" s="48"/>
      <c r="BE382" s="51" t="str">
        <f>IFERROR(VLOOKUP(Book1345234[[#This Row],[Nature-Based Solutions Ranking]],'Data for Pull-down'!$Q$4:$R$9,2,FALSE),"")</f>
        <v/>
      </c>
      <c r="BF382" s="100"/>
      <c r="BG382" s="52"/>
      <c r="BH382" s="48"/>
      <c r="BI382" s="51" t="str">
        <f>IFERROR(VLOOKUP(Book1345234[[#This Row],[Multiple Benefit Ranking]],'Data for Pull-down'!$S$4:$T$9,2,FALSE),"")</f>
        <v/>
      </c>
      <c r="BJ382" s="125"/>
      <c r="BK382" s="146"/>
      <c r="BL382" s="48"/>
      <c r="BM382" s="51" t="str">
        <f>IFERROR(VLOOKUP(Book1345234[[#This Row],[Operations and Maintenance Ranking]],'Data for Pull-down'!$U$4:$V$9,2,FALSE),"")</f>
        <v/>
      </c>
      <c r="BN382" s="100"/>
      <c r="BO382" s="48"/>
      <c r="BP382" s="51" t="str">
        <f>IFERROR(VLOOKUP(Book1345234[[#This Row],[Administrative, Regulatory and Other Obstacle Ranking]],'Data for Pull-down'!$W$4:$X$9,2,FALSE),"")</f>
        <v/>
      </c>
      <c r="BQ382" s="100"/>
      <c r="BR382" s="48"/>
      <c r="BS382" s="51" t="str">
        <f>IFERROR(VLOOKUP(Book1345234[[#This Row],[Environmental Benefit Ranking]],'Data for Pull-down'!$Y$4:$Z$9,2,FALSE),"")</f>
        <v/>
      </c>
      <c r="BT382" s="100"/>
      <c r="BU382" s="52"/>
      <c r="BV382" s="51" t="str">
        <f>IFERROR(VLOOKUP(Book1345234[[#This Row],[Environmental Impact Ranking]],'Data for Pull-down'!$AA$4:$AB$9,2,FALSE),"")</f>
        <v/>
      </c>
      <c r="BW382" s="117"/>
      <c r="BX382" s="123"/>
      <c r="BY382" s="48"/>
      <c r="BZ382" s="51" t="str">
        <f>IFERROR(VLOOKUP(Book1345234[[#This Row],[Mobility Ranking]],'Data for Pull-down'!$AC$4:$AD$9,2,FALSE),"")</f>
        <v/>
      </c>
      <c r="CA382" s="117"/>
      <c r="CB382" s="48"/>
      <c r="CC382" s="51" t="str">
        <f>IFERROR(VLOOKUP(Book1345234[[#This Row],[Regional Ranking]],'Data for Pull-down'!$AE$4:$AF$9,2,FALSE),"")</f>
        <v/>
      </c>
    </row>
    <row r="383" spans="1:81">
      <c r="A383" s="164"/>
      <c r="B383" s="142"/>
      <c r="C383" s="143">
        <f>Book1345234[[#This Row],[FMP]]*2</f>
        <v>0</v>
      </c>
      <c r="D383" s="43"/>
      <c r="E383" s="43"/>
      <c r="F383" s="52"/>
      <c r="G383" s="48"/>
      <c r="H383" s="48"/>
      <c r="I383" s="48"/>
      <c r="J383" s="48"/>
      <c r="K383" s="45" t="str">
        <f>IFERROR(Book1345234[[#This Row],[Project Cost]]/Book1345234[[#This Row],['# of Structures Removed from 1% Annual Chance FP]],"")</f>
        <v/>
      </c>
      <c r="L383" s="48"/>
      <c r="M383" s="48"/>
      <c r="N383" s="45"/>
      <c r="O383" s="156"/>
      <c r="P383" s="125"/>
      <c r="Q383" s="52"/>
      <c r="R383" s="48"/>
      <c r="S383" s="51" t="str">
        <f>IFERROR(VLOOKUP(Book1345234[[#This Row],[ Severity Ranking: Pre-Project Average Depth of Flooding (100-year)]],'Data for Pull-down'!$A$4:$B$9,2,FALSE),"")</f>
        <v/>
      </c>
      <c r="T383" s="100"/>
      <c r="U383" s="52"/>
      <c r="V383" s="52"/>
      <c r="W383" s="52"/>
      <c r="X383" s="48"/>
      <c r="Y383" s="51" t="str">
        <f>IFERROR(VLOOKUP(Book1345234[[#This Row],[Severity Ranking: Community Need (% Population)]],'Data for Pull-down'!$C$4:$D$9,2,FALSE),"")</f>
        <v/>
      </c>
      <c r="Z383" s="99"/>
      <c r="AA383" s="45"/>
      <c r="AB383" s="48"/>
      <c r="AC383" s="51" t="str">
        <f>IFERROR(VLOOKUP(Book1345234[[#This Row],[Flood Risk Reduction ]],'Data for Pull-down'!$E$4:$F$9,2,FALSE),"")</f>
        <v/>
      </c>
      <c r="AD383" s="99"/>
      <c r="AE383" s="118"/>
      <c r="AF383" s="52"/>
      <c r="AG383" s="52"/>
      <c r="AH383" s="48"/>
      <c r="AI383" s="51" t="str">
        <f>IFERROR(VLOOKUP(Book1345234[[#This Row],[Flood Damage Reduction]],'Data for Pull-down'!$G$4:$H$9,2,FALSE),"")</f>
        <v/>
      </c>
      <c r="AJ383" s="145"/>
      <c r="AK383" s="123"/>
      <c r="AL383" s="52"/>
      <c r="AM383" s="51" t="str">
        <f>IFERROR(VLOOKUP(Book1345234[[#This Row],[ Reduction in Critical Facilities Flood Risk]],'Data for Pull-down'!$I$5:$J$9,2,FALSE),"")</f>
        <v/>
      </c>
      <c r="AN383" s="100">
        <f>'Life and Safety Tabular Data'!L381</f>
        <v>0</v>
      </c>
      <c r="AO383" s="146"/>
      <c r="AP383" s="48"/>
      <c r="AQ383" s="51" t="str">
        <f>IFERROR(VLOOKUP(Book1345234[[#This Row],[Life and Safety Ranking (Injury/Loss of Life)]],'Data for Pull-down'!$K$4:$L$9,2,FALSE),"")</f>
        <v/>
      </c>
      <c r="AR383" s="100"/>
      <c r="AS383" s="146"/>
      <c r="AT383" s="146"/>
      <c r="AU383" s="146"/>
      <c r="AV383" s="48"/>
      <c r="AW383" s="51" t="str">
        <f>IFERROR(VLOOKUP(Book1345234[[#This Row],[Water Supply Yield Ranking]],'Data for Pull-down'!$M$4:$N$9,2,FALSE),"")</f>
        <v/>
      </c>
      <c r="AX383" s="100"/>
      <c r="AY383" s="52"/>
      <c r="AZ383" s="48"/>
      <c r="BA383" s="51" t="str">
        <f>IFERROR(VLOOKUP(Book1345234[[#This Row],[Social Vulnerability Ranking]],'Data for Pull-down'!$O$4:$P$9,2,FALSE),"")</f>
        <v/>
      </c>
      <c r="BB383" s="100"/>
      <c r="BC383" s="146"/>
      <c r="BD383" s="48"/>
      <c r="BE383" s="51" t="str">
        <f>IFERROR(VLOOKUP(Book1345234[[#This Row],[Nature-Based Solutions Ranking]],'Data for Pull-down'!$Q$4:$R$9,2,FALSE),"")</f>
        <v/>
      </c>
      <c r="BF383" s="100"/>
      <c r="BG383" s="52"/>
      <c r="BH383" s="48"/>
      <c r="BI383" s="51" t="str">
        <f>IFERROR(VLOOKUP(Book1345234[[#This Row],[Multiple Benefit Ranking]],'Data for Pull-down'!$S$4:$T$9,2,FALSE),"")</f>
        <v/>
      </c>
      <c r="BJ383" s="125"/>
      <c r="BK383" s="146"/>
      <c r="BL383" s="48"/>
      <c r="BM383" s="51" t="str">
        <f>IFERROR(VLOOKUP(Book1345234[[#This Row],[Operations and Maintenance Ranking]],'Data for Pull-down'!$U$4:$V$9,2,FALSE),"")</f>
        <v/>
      </c>
      <c r="BN383" s="100"/>
      <c r="BO383" s="48"/>
      <c r="BP383" s="51" t="str">
        <f>IFERROR(VLOOKUP(Book1345234[[#This Row],[Administrative, Regulatory and Other Obstacle Ranking]],'Data for Pull-down'!$W$4:$X$9,2,FALSE),"")</f>
        <v/>
      </c>
      <c r="BQ383" s="100"/>
      <c r="BR383" s="48"/>
      <c r="BS383" s="51" t="str">
        <f>IFERROR(VLOOKUP(Book1345234[[#This Row],[Environmental Benefit Ranking]],'Data for Pull-down'!$Y$4:$Z$9,2,FALSE),"")</f>
        <v/>
      </c>
      <c r="BT383" s="100"/>
      <c r="BU383" s="52"/>
      <c r="BV383" s="51" t="str">
        <f>IFERROR(VLOOKUP(Book1345234[[#This Row],[Environmental Impact Ranking]],'Data for Pull-down'!$AA$4:$AB$9,2,FALSE),"")</f>
        <v/>
      </c>
      <c r="BW383" s="117"/>
      <c r="BX383" s="123"/>
      <c r="BY383" s="48"/>
      <c r="BZ383" s="51" t="str">
        <f>IFERROR(VLOOKUP(Book1345234[[#This Row],[Mobility Ranking]],'Data for Pull-down'!$AC$4:$AD$9,2,FALSE),"")</f>
        <v/>
      </c>
      <c r="CA383" s="117"/>
      <c r="CB383" s="48"/>
      <c r="CC383" s="51" t="str">
        <f>IFERROR(VLOOKUP(Book1345234[[#This Row],[Regional Ranking]],'Data for Pull-down'!$AE$4:$AF$9,2,FALSE),"")</f>
        <v/>
      </c>
    </row>
    <row r="384" spans="1:81">
      <c r="A384" s="164"/>
      <c r="B384" s="142"/>
      <c r="C384" s="143">
        <f>Book1345234[[#This Row],[FMP]]*2</f>
        <v>0</v>
      </c>
      <c r="D384" s="43"/>
      <c r="E384" s="43"/>
      <c r="F384" s="52"/>
      <c r="G384" s="48"/>
      <c r="H384" s="48"/>
      <c r="I384" s="48"/>
      <c r="J384" s="48"/>
      <c r="K384" s="45" t="str">
        <f>IFERROR(Book1345234[[#This Row],[Project Cost]]/Book1345234[[#This Row],['# of Structures Removed from 1% Annual Chance FP]],"")</f>
        <v/>
      </c>
      <c r="L384" s="48"/>
      <c r="M384" s="48"/>
      <c r="N384" s="45"/>
      <c r="O384" s="156"/>
      <c r="P384" s="125"/>
      <c r="Q384" s="52"/>
      <c r="R384" s="48"/>
      <c r="S384" s="51" t="str">
        <f>IFERROR(VLOOKUP(Book1345234[[#This Row],[ Severity Ranking: Pre-Project Average Depth of Flooding (100-year)]],'Data for Pull-down'!$A$4:$B$9,2,FALSE),"")</f>
        <v/>
      </c>
      <c r="T384" s="100"/>
      <c r="U384" s="52"/>
      <c r="V384" s="52"/>
      <c r="W384" s="52"/>
      <c r="X384" s="48"/>
      <c r="Y384" s="51" t="str">
        <f>IFERROR(VLOOKUP(Book1345234[[#This Row],[Severity Ranking: Community Need (% Population)]],'Data for Pull-down'!$C$4:$D$9,2,FALSE),"")</f>
        <v/>
      </c>
      <c r="Z384" s="99"/>
      <c r="AA384" s="45"/>
      <c r="AB384" s="48"/>
      <c r="AC384" s="51" t="str">
        <f>IFERROR(VLOOKUP(Book1345234[[#This Row],[Flood Risk Reduction ]],'Data for Pull-down'!$E$4:$F$9,2,FALSE),"")</f>
        <v/>
      </c>
      <c r="AD384" s="99"/>
      <c r="AE384" s="118"/>
      <c r="AF384" s="52"/>
      <c r="AG384" s="52"/>
      <c r="AH384" s="48"/>
      <c r="AI384" s="51" t="str">
        <f>IFERROR(VLOOKUP(Book1345234[[#This Row],[Flood Damage Reduction]],'Data for Pull-down'!$G$4:$H$9,2,FALSE),"")</f>
        <v/>
      </c>
      <c r="AJ384" s="145"/>
      <c r="AK384" s="123"/>
      <c r="AL384" s="52"/>
      <c r="AM384" s="51" t="str">
        <f>IFERROR(VLOOKUP(Book1345234[[#This Row],[ Reduction in Critical Facilities Flood Risk]],'Data for Pull-down'!$I$5:$J$9,2,FALSE),"")</f>
        <v/>
      </c>
      <c r="AN384" s="100">
        <f>'Life and Safety Tabular Data'!L382</f>
        <v>0</v>
      </c>
      <c r="AO384" s="146"/>
      <c r="AP384" s="48"/>
      <c r="AQ384" s="51" t="str">
        <f>IFERROR(VLOOKUP(Book1345234[[#This Row],[Life and Safety Ranking (Injury/Loss of Life)]],'Data for Pull-down'!$K$4:$L$9,2,FALSE),"")</f>
        <v/>
      </c>
      <c r="AR384" s="100"/>
      <c r="AS384" s="146"/>
      <c r="AT384" s="146"/>
      <c r="AU384" s="146"/>
      <c r="AV384" s="48"/>
      <c r="AW384" s="51" t="str">
        <f>IFERROR(VLOOKUP(Book1345234[[#This Row],[Water Supply Yield Ranking]],'Data for Pull-down'!$M$4:$N$9,2,FALSE),"")</f>
        <v/>
      </c>
      <c r="AX384" s="100"/>
      <c r="AY384" s="52"/>
      <c r="AZ384" s="48"/>
      <c r="BA384" s="51" t="str">
        <f>IFERROR(VLOOKUP(Book1345234[[#This Row],[Social Vulnerability Ranking]],'Data for Pull-down'!$O$4:$P$9,2,FALSE),"")</f>
        <v/>
      </c>
      <c r="BB384" s="100"/>
      <c r="BC384" s="146"/>
      <c r="BD384" s="48"/>
      <c r="BE384" s="51" t="str">
        <f>IFERROR(VLOOKUP(Book1345234[[#This Row],[Nature-Based Solutions Ranking]],'Data for Pull-down'!$Q$4:$R$9,2,FALSE),"")</f>
        <v/>
      </c>
      <c r="BF384" s="100"/>
      <c r="BG384" s="52"/>
      <c r="BH384" s="48"/>
      <c r="BI384" s="51" t="str">
        <f>IFERROR(VLOOKUP(Book1345234[[#This Row],[Multiple Benefit Ranking]],'Data for Pull-down'!$S$4:$T$9,2,FALSE),"")</f>
        <v/>
      </c>
      <c r="BJ384" s="125"/>
      <c r="BK384" s="146"/>
      <c r="BL384" s="48"/>
      <c r="BM384" s="51" t="str">
        <f>IFERROR(VLOOKUP(Book1345234[[#This Row],[Operations and Maintenance Ranking]],'Data for Pull-down'!$U$4:$V$9,2,FALSE),"")</f>
        <v/>
      </c>
      <c r="BN384" s="100"/>
      <c r="BO384" s="48"/>
      <c r="BP384" s="51" t="str">
        <f>IFERROR(VLOOKUP(Book1345234[[#This Row],[Administrative, Regulatory and Other Obstacle Ranking]],'Data for Pull-down'!$W$4:$X$9,2,FALSE),"")</f>
        <v/>
      </c>
      <c r="BQ384" s="100"/>
      <c r="BR384" s="48"/>
      <c r="BS384" s="51" t="str">
        <f>IFERROR(VLOOKUP(Book1345234[[#This Row],[Environmental Benefit Ranking]],'Data for Pull-down'!$Y$4:$Z$9,2,FALSE),"")</f>
        <v/>
      </c>
      <c r="BT384" s="100"/>
      <c r="BU384" s="52"/>
      <c r="BV384" s="51" t="str">
        <f>IFERROR(VLOOKUP(Book1345234[[#This Row],[Environmental Impact Ranking]],'Data for Pull-down'!$AA$4:$AB$9,2,FALSE),"")</f>
        <v/>
      </c>
      <c r="BW384" s="117"/>
      <c r="BX384" s="123"/>
      <c r="BY384" s="48"/>
      <c r="BZ384" s="51" t="str">
        <f>IFERROR(VLOOKUP(Book1345234[[#This Row],[Mobility Ranking]],'Data for Pull-down'!$AC$4:$AD$9,2,FALSE),"")</f>
        <v/>
      </c>
      <c r="CA384" s="117"/>
      <c r="CB384" s="48"/>
      <c r="CC384" s="51" t="str">
        <f>IFERROR(VLOOKUP(Book1345234[[#This Row],[Regional Ranking]],'Data for Pull-down'!$AE$4:$AF$9,2,FALSE),"")</f>
        <v/>
      </c>
    </row>
    <row r="385" spans="1:81">
      <c r="A385" s="164"/>
      <c r="B385" s="142"/>
      <c r="C385" s="143">
        <f>Book1345234[[#This Row],[FMP]]*2</f>
        <v>0</v>
      </c>
      <c r="D385" s="43"/>
      <c r="E385" s="43"/>
      <c r="F385" s="52"/>
      <c r="G385" s="48"/>
      <c r="H385" s="48"/>
      <c r="I385" s="48"/>
      <c r="J385" s="48"/>
      <c r="K385" s="45" t="str">
        <f>IFERROR(Book1345234[[#This Row],[Project Cost]]/Book1345234[[#This Row],['# of Structures Removed from 1% Annual Chance FP]],"")</f>
        <v/>
      </c>
      <c r="L385" s="48"/>
      <c r="M385" s="48"/>
      <c r="N385" s="45"/>
      <c r="O385" s="156"/>
      <c r="P385" s="125"/>
      <c r="Q385" s="52"/>
      <c r="R385" s="48"/>
      <c r="S385" s="51" t="str">
        <f>IFERROR(VLOOKUP(Book1345234[[#This Row],[ Severity Ranking: Pre-Project Average Depth of Flooding (100-year)]],'Data for Pull-down'!$A$4:$B$9,2,FALSE),"")</f>
        <v/>
      </c>
      <c r="T385" s="100"/>
      <c r="U385" s="52"/>
      <c r="V385" s="52"/>
      <c r="W385" s="52"/>
      <c r="X385" s="48"/>
      <c r="Y385" s="51" t="str">
        <f>IFERROR(VLOOKUP(Book1345234[[#This Row],[Severity Ranking: Community Need (% Population)]],'Data for Pull-down'!$C$4:$D$9,2,FALSE),"")</f>
        <v/>
      </c>
      <c r="Z385" s="99"/>
      <c r="AA385" s="45"/>
      <c r="AB385" s="48"/>
      <c r="AC385" s="51" t="str">
        <f>IFERROR(VLOOKUP(Book1345234[[#This Row],[Flood Risk Reduction ]],'Data for Pull-down'!$E$4:$F$9,2,FALSE),"")</f>
        <v/>
      </c>
      <c r="AD385" s="99"/>
      <c r="AE385" s="118"/>
      <c r="AF385" s="52"/>
      <c r="AG385" s="52"/>
      <c r="AH385" s="48"/>
      <c r="AI385" s="51" t="str">
        <f>IFERROR(VLOOKUP(Book1345234[[#This Row],[Flood Damage Reduction]],'Data for Pull-down'!$G$4:$H$9,2,FALSE),"")</f>
        <v/>
      </c>
      <c r="AJ385" s="145"/>
      <c r="AK385" s="123"/>
      <c r="AL385" s="52"/>
      <c r="AM385" s="51" t="str">
        <f>IFERROR(VLOOKUP(Book1345234[[#This Row],[ Reduction in Critical Facilities Flood Risk]],'Data for Pull-down'!$I$5:$J$9,2,FALSE),"")</f>
        <v/>
      </c>
      <c r="AN385" s="100">
        <f>'Life and Safety Tabular Data'!L383</f>
        <v>0</v>
      </c>
      <c r="AO385" s="146"/>
      <c r="AP385" s="48"/>
      <c r="AQ385" s="51" t="str">
        <f>IFERROR(VLOOKUP(Book1345234[[#This Row],[Life and Safety Ranking (Injury/Loss of Life)]],'Data for Pull-down'!$K$4:$L$9,2,FALSE),"")</f>
        <v/>
      </c>
      <c r="AR385" s="100"/>
      <c r="AS385" s="146"/>
      <c r="AT385" s="146"/>
      <c r="AU385" s="146"/>
      <c r="AV385" s="48"/>
      <c r="AW385" s="51" t="str">
        <f>IFERROR(VLOOKUP(Book1345234[[#This Row],[Water Supply Yield Ranking]],'Data for Pull-down'!$M$4:$N$9,2,FALSE),"")</f>
        <v/>
      </c>
      <c r="AX385" s="100"/>
      <c r="AY385" s="52"/>
      <c r="AZ385" s="48"/>
      <c r="BA385" s="51" t="str">
        <f>IFERROR(VLOOKUP(Book1345234[[#This Row],[Social Vulnerability Ranking]],'Data for Pull-down'!$O$4:$P$9,2,FALSE),"")</f>
        <v/>
      </c>
      <c r="BB385" s="100"/>
      <c r="BC385" s="146"/>
      <c r="BD385" s="48"/>
      <c r="BE385" s="51" t="str">
        <f>IFERROR(VLOOKUP(Book1345234[[#This Row],[Nature-Based Solutions Ranking]],'Data for Pull-down'!$Q$4:$R$9,2,FALSE),"")</f>
        <v/>
      </c>
      <c r="BF385" s="100"/>
      <c r="BG385" s="52"/>
      <c r="BH385" s="48"/>
      <c r="BI385" s="51" t="str">
        <f>IFERROR(VLOOKUP(Book1345234[[#This Row],[Multiple Benefit Ranking]],'Data for Pull-down'!$S$4:$T$9,2,FALSE),"")</f>
        <v/>
      </c>
      <c r="BJ385" s="125"/>
      <c r="BK385" s="146"/>
      <c r="BL385" s="48"/>
      <c r="BM385" s="51" t="str">
        <f>IFERROR(VLOOKUP(Book1345234[[#This Row],[Operations and Maintenance Ranking]],'Data for Pull-down'!$U$4:$V$9,2,FALSE),"")</f>
        <v/>
      </c>
      <c r="BN385" s="100"/>
      <c r="BO385" s="48"/>
      <c r="BP385" s="51" t="str">
        <f>IFERROR(VLOOKUP(Book1345234[[#This Row],[Administrative, Regulatory and Other Obstacle Ranking]],'Data for Pull-down'!$W$4:$X$9,2,FALSE),"")</f>
        <v/>
      </c>
      <c r="BQ385" s="100"/>
      <c r="BR385" s="48"/>
      <c r="BS385" s="51" t="str">
        <f>IFERROR(VLOOKUP(Book1345234[[#This Row],[Environmental Benefit Ranking]],'Data for Pull-down'!$Y$4:$Z$9,2,FALSE),"")</f>
        <v/>
      </c>
      <c r="BT385" s="100"/>
      <c r="BU385" s="52"/>
      <c r="BV385" s="51" t="str">
        <f>IFERROR(VLOOKUP(Book1345234[[#This Row],[Environmental Impact Ranking]],'Data for Pull-down'!$AA$4:$AB$9,2,FALSE),"")</f>
        <v/>
      </c>
      <c r="BW385" s="117"/>
      <c r="BX385" s="123"/>
      <c r="BY385" s="48"/>
      <c r="BZ385" s="51" t="str">
        <f>IFERROR(VLOOKUP(Book1345234[[#This Row],[Mobility Ranking]],'Data for Pull-down'!$AC$4:$AD$9,2,FALSE),"")</f>
        <v/>
      </c>
      <c r="CA385" s="117"/>
      <c r="CB385" s="48"/>
      <c r="CC385" s="51" t="str">
        <f>IFERROR(VLOOKUP(Book1345234[[#This Row],[Regional Ranking]],'Data for Pull-down'!$AE$4:$AF$9,2,FALSE),"")</f>
        <v/>
      </c>
    </row>
    <row r="386" spans="1:81">
      <c r="A386" s="164"/>
      <c r="B386" s="142"/>
      <c r="C386" s="143">
        <f>Book1345234[[#This Row],[FMP]]*2</f>
        <v>0</v>
      </c>
      <c r="D386" s="43"/>
      <c r="E386" s="43"/>
      <c r="F386" s="52"/>
      <c r="G386" s="48"/>
      <c r="H386" s="48"/>
      <c r="I386" s="48"/>
      <c r="J386" s="48"/>
      <c r="K386" s="45" t="str">
        <f>IFERROR(Book1345234[[#This Row],[Project Cost]]/Book1345234[[#This Row],['# of Structures Removed from 1% Annual Chance FP]],"")</f>
        <v/>
      </c>
      <c r="L386" s="48"/>
      <c r="M386" s="48"/>
      <c r="N386" s="45"/>
      <c r="O386" s="156"/>
      <c r="P386" s="125"/>
      <c r="Q386" s="52"/>
      <c r="R386" s="48"/>
      <c r="S386" s="51" t="str">
        <f>IFERROR(VLOOKUP(Book1345234[[#This Row],[ Severity Ranking: Pre-Project Average Depth of Flooding (100-year)]],'Data for Pull-down'!$A$4:$B$9,2,FALSE),"")</f>
        <v/>
      </c>
      <c r="T386" s="100"/>
      <c r="U386" s="52"/>
      <c r="V386" s="52"/>
      <c r="W386" s="52"/>
      <c r="X386" s="48"/>
      <c r="Y386" s="51" t="str">
        <f>IFERROR(VLOOKUP(Book1345234[[#This Row],[Severity Ranking: Community Need (% Population)]],'Data for Pull-down'!$C$4:$D$9,2,FALSE),"")</f>
        <v/>
      </c>
      <c r="Z386" s="99"/>
      <c r="AA386" s="45"/>
      <c r="AB386" s="48"/>
      <c r="AC386" s="51" t="str">
        <f>IFERROR(VLOOKUP(Book1345234[[#This Row],[Flood Risk Reduction ]],'Data for Pull-down'!$E$4:$F$9,2,FALSE),"")</f>
        <v/>
      </c>
      <c r="AD386" s="99"/>
      <c r="AE386" s="118"/>
      <c r="AF386" s="52"/>
      <c r="AG386" s="52"/>
      <c r="AH386" s="48"/>
      <c r="AI386" s="51" t="str">
        <f>IFERROR(VLOOKUP(Book1345234[[#This Row],[Flood Damage Reduction]],'Data for Pull-down'!$G$4:$H$9,2,FALSE),"")</f>
        <v/>
      </c>
      <c r="AJ386" s="145"/>
      <c r="AK386" s="123"/>
      <c r="AL386" s="52"/>
      <c r="AM386" s="51" t="str">
        <f>IFERROR(VLOOKUP(Book1345234[[#This Row],[ Reduction in Critical Facilities Flood Risk]],'Data for Pull-down'!$I$5:$J$9,2,FALSE),"")</f>
        <v/>
      </c>
      <c r="AN386" s="100">
        <f>'Life and Safety Tabular Data'!L384</f>
        <v>0</v>
      </c>
      <c r="AO386" s="146"/>
      <c r="AP386" s="48"/>
      <c r="AQ386" s="51" t="str">
        <f>IFERROR(VLOOKUP(Book1345234[[#This Row],[Life and Safety Ranking (Injury/Loss of Life)]],'Data for Pull-down'!$K$4:$L$9,2,FALSE),"")</f>
        <v/>
      </c>
      <c r="AR386" s="100"/>
      <c r="AS386" s="146"/>
      <c r="AT386" s="146"/>
      <c r="AU386" s="146"/>
      <c r="AV386" s="48"/>
      <c r="AW386" s="51" t="str">
        <f>IFERROR(VLOOKUP(Book1345234[[#This Row],[Water Supply Yield Ranking]],'Data for Pull-down'!$M$4:$N$9,2,FALSE),"")</f>
        <v/>
      </c>
      <c r="AX386" s="100"/>
      <c r="AY386" s="52"/>
      <c r="AZ386" s="48"/>
      <c r="BA386" s="51" t="str">
        <f>IFERROR(VLOOKUP(Book1345234[[#This Row],[Social Vulnerability Ranking]],'Data for Pull-down'!$O$4:$P$9,2,FALSE),"")</f>
        <v/>
      </c>
      <c r="BB386" s="100"/>
      <c r="BC386" s="146"/>
      <c r="BD386" s="48"/>
      <c r="BE386" s="51" t="str">
        <f>IFERROR(VLOOKUP(Book1345234[[#This Row],[Nature-Based Solutions Ranking]],'Data for Pull-down'!$Q$4:$R$9,2,FALSE),"")</f>
        <v/>
      </c>
      <c r="BF386" s="100"/>
      <c r="BG386" s="52"/>
      <c r="BH386" s="48"/>
      <c r="BI386" s="51" t="str">
        <f>IFERROR(VLOOKUP(Book1345234[[#This Row],[Multiple Benefit Ranking]],'Data for Pull-down'!$S$4:$T$9,2,FALSE),"")</f>
        <v/>
      </c>
      <c r="BJ386" s="125"/>
      <c r="BK386" s="146"/>
      <c r="BL386" s="48"/>
      <c r="BM386" s="51" t="str">
        <f>IFERROR(VLOOKUP(Book1345234[[#This Row],[Operations and Maintenance Ranking]],'Data for Pull-down'!$U$4:$V$9,2,FALSE),"")</f>
        <v/>
      </c>
      <c r="BN386" s="100"/>
      <c r="BO386" s="48"/>
      <c r="BP386" s="51" t="str">
        <f>IFERROR(VLOOKUP(Book1345234[[#This Row],[Administrative, Regulatory and Other Obstacle Ranking]],'Data for Pull-down'!$W$4:$X$9,2,FALSE),"")</f>
        <v/>
      </c>
      <c r="BQ386" s="100"/>
      <c r="BR386" s="48"/>
      <c r="BS386" s="51" t="str">
        <f>IFERROR(VLOOKUP(Book1345234[[#This Row],[Environmental Benefit Ranking]],'Data for Pull-down'!$Y$4:$Z$9,2,FALSE),"")</f>
        <v/>
      </c>
      <c r="BT386" s="100"/>
      <c r="BU386" s="52"/>
      <c r="BV386" s="51" t="str">
        <f>IFERROR(VLOOKUP(Book1345234[[#This Row],[Environmental Impact Ranking]],'Data for Pull-down'!$AA$4:$AB$9,2,FALSE),"")</f>
        <v/>
      </c>
      <c r="BW386" s="117"/>
      <c r="BX386" s="123"/>
      <c r="BY386" s="48"/>
      <c r="BZ386" s="51" t="str">
        <f>IFERROR(VLOOKUP(Book1345234[[#This Row],[Mobility Ranking]],'Data for Pull-down'!$AC$4:$AD$9,2,FALSE),"")</f>
        <v/>
      </c>
      <c r="CA386" s="117"/>
      <c r="CB386" s="48"/>
      <c r="CC386" s="51" t="str">
        <f>IFERROR(VLOOKUP(Book1345234[[#This Row],[Regional Ranking]],'Data for Pull-down'!$AE$4:$AF$9,2,FALSE),"")</f>
        <v/>
      </c>
    </row>
    <row r="387" spans="1:81">
      <c r="A387" s="164"/>
      <c r="B387" s="142"/>
      <c r="C387" s="143">
        <f>Book1345234[[#This Row],[FMP]]*2</f>
        <v>0</v>
      </c>
      <c r="D387" s="43"/>
      <c r="E387" s="43"/>
      <c r="F387" s="52"/>
      <c r="G387" s="48"/>
      <c r="H387" s="48"/>
      <c r="I387" s="48"/>
      <c r="J387" s="48"/>
      <c r="K387" s="45" t="str">
        <f>IFERROR(Book1345234[[#This Row],[Project Cost]]/Book1345234[[#This Row],['# of Structures Removed from 1% Annual Chance FP]],"")</f>
        <v/>
      </c>
      <c r="L387" s="48"/>
      <c r="M387" s="48"/>
      <c r="N387" s="45"/>
      <c r="O387" s="156"/>
      <c r="P387" s="125"/>
      <c r="Q387" s="52"/>
      <c r="R387" s="48"/>
      <c r="S387" s="51" t="str">
        <f>IFERROR(VLOOKUP(Book1345234[[#This Row],[ Severity Ranking: Pre-Project Average Depth of Flooding (100-year)]],'Data for Pull-down'!$A$4:$B$9,2,FALSE),"")</f>
        <v/>
      </c>
      <c r="T387" s="100"/>
      <c r="U387" s="52"/>
      <c r="V387" s="52"/>
      <c r="W387" s="52"/>
      <c r="X387" s="48"/>
      <c r="Y387" s="51" t="str">
        <f>IFERROR(VLOOKUP(Book1345234[[#This Row],[Severity Ranking: Community Need (% Population)]],'Data for Pull-down'!$C$4:$D$9,2,FALSE),"")</f>
        <v/>
      </c>
      <c r="Z387" s="99"/>
      <c r="AA387" s="45"/>
      <c r="AB387" s="48"/>
      <c r="AC387" s="51" t="str">
        <f>IFERROR(VLOOKUP(Book1345234[[#This Row],[Flood Risk Reduction ]],'Data for Pull-down'!$E$4:$F$9,2,FALSE),"")</f>
        <v/>
      </c>
      <c r="AD387" s="99"/>
      <c r="AE387" s="118"/>
      <c r="AF387" s="52"/>
      <c r="AG387" s="52"/>
      <c r="AH387" s="48"/>
      <c r="AI387" s="51" t="str">
        <f>IFERROR(VLOOKUP(Book1345234[[#This Row],[Flood Damage Reduction]],'Data for Pull-down'!$G$4:$H$9,2,FALSE),"")</f>
        <v/>
      </c>
      <c r="AJ387" s="145"/>
      <c r="AK387" s="123"/>
      <c r="AL387" s="52"/>
      <c r="AM387" s="51" t="str">
        <f>IFERROR(VLOOKUP(Book1345234[[#This Row],[ Reduction in Critical Facilities Flood Risk]],'Data for Pull-down'!$I$5:$J$9,2,FALSE),"")</f>
        <v/>
      </c>
      <c r="AN387" s="100">
        <f>'Life and Safety Tabular Data'!L385</f>
        <v>0</v>
      </c>
      <c r="AO387" s="146"/>
      <c r="AP387" s="48"/>
      <c r="AQ387" s="51" t="str">
        <f>IFERROR(VLOOKUP(Book1345234[[#This Row],[Life and Safety Ranking (Injury/Loss of Life)]],'Data for Pull-down'!$K$4:$L$9,2,FALSE),"")</f>
        <v/>
      </c>
      <c r="AR387" s="100"/>
      <c r="AS387" s="146"/>
      <c r="AT387" s="146"/>
      <c r="AU387" s="146"/>
      <c r="AV387" s="48"/>
      <c r="AW387" s="51" t="str">
        <f>IFERROR(VLOOKUP(Book1345234[[#This Row],[Water Supply Yield Ranking]],'Data for Pull-down'!$M$4:$N$9,2,FALSE),"")</f>
        <v/>
      </c>
      <c r="AX387" s="100"/>
      <c r="AY387" s="52"/>
      <c r="AZ387" s="48"/>
      <c r="BA387" s="51" t="str">
        <f>IFERROR(VLOOKUP(Book1345234[[#This Row],[Social Vulnerability Ranking]],'Data for Pull-down'!$O$4:$P$9,2,FALSE),"")</f>
        <v/>
      </c>
      <c r="BB387" s="100"/>
      <c r="BC387" s="146"/>
      <c r="BD387" s="48"/>
      <c r="BE387" s="51" t="str">
        <f>IFERROR(VLOOKUP(Book1345234[[#This Row],[Nature-Based Solutions Ranking]],'Data for Pull-down'!$Q$4:$R$9,2,FALSE),"")</f>
        <v/>
      </c>
      <c r="BF387" s="100"/>
      <c r="BG387" s="52"/>
      <c r="BH387" s="48"/>
      <c r="BI387" s="51" t="str">
        <f>IFERROR(VLOOKUP(Book1345234[[#This Row],[Multiple Benefit Ranking]],'Data for Pull-down'!$S$4:$T$9,2,FALSE),"")</f>
        <v/>
      </c>
      <c r="BJ387" s="125"/>
      <c r="BK387" s="146"/>
      <c r="BL387" s="48"/>
      <c r="BM387" s="51" t="str">
        <f>IFERROR(VLOOKUP(Book1345234[[#This Row],[Operations and Maintenance Ranking]],'Data for Pull-down'!$U$4:$V$9,2,FALSE),"")</f>
        <v/>
      </c>
      <c r="BN387" s="100"/>
      <c r="BO387" s="48"/>
      <c r="BP387" s="51" t="str">
        <f>IFERROR(VLOOKUP(Book1345234[[#This Row],[Administrative, Regulatory and Other Obstacle Ranking]],'Data for Pull-down'!$W$4:$X$9,2,FALSE),"")</f>
        <v/>
      </c>
      <c r="BQ387" s="100"/>
      <c r="BR387" s="48"/>
      <c r="BS387" s="51" t="str">
        <f>IFERROR(VLOOKUP(Book1345234[[#This Row],[Environmental Benefit Ranking]],'Data for Pull-down'!$Y$4:$Z$9,2,FALSE),"")</f>
        <v/>
      </c>
      <c r="BT387" s="100"/>
      <c r="BU387" s="52"/>
      <c r="BV387" s="51" t="str">
        <f>IFERROR(VLOOKUP(Book1345234[[#This Row],[Environmental Impact Ranking]],'Data for Pull-down'!$AA$4:$AB$9,2,FALSE),"")</f>
        <v/>
      </c>
      <c r="BW387" s="117"/>
      <c r="BX387" s="123"/>
      <c r="BY387" s="48"/>
      <c r="BZ387" s="51" t="str">
        <f>IFERROR(VLOOKUP(Book1345234[[#This Row],[Mobility Ranking]],'Data for Pull-down'!$AC$4:$AD$9,2,FALSE),"")</f>
        <v/>
      </c>
      <c r="CA387" s="117"/>
      <c r="CB387" s="48"/>
      <c r="CC387" s="51" t="str">
        <f>IFERROR(VLOOKUP(Book1345234[[#This Row],[Regional Ranking]],'Data for Pull-down'!$AE$4:$AF$9,2,FALSE),"")</f>
        <v/>
      </c>
    </row>
    <row r="388" spans="1:81">
      <c r="A388" s="164"/>
      <c r="B388" s="142"/>
      <c r="C388" s="143">
        <f>Book1345234[[#This Row],[FMP]]*2</f>
        <v>0</v>
      </c>
      <c r="D388" s="43"/>
      <c r="E388" s="43"/>
      <c r="F388" s="52"/>
      <c r="G388" s="48"/>
      <c r="H388" s="48"/>
      <c r="I388" s="48"/>
      <c r="J388" s="48"/>
      <c r="K388" s="45" t="str">
        <f>IFERROR(Book1345234[[#This Row],[Project Cost]]/Book1345234[[#This Row],['# of Structures Removed from 1% Annual Chance FP]],"")</f>
        <v/>
      </c>
      <c r="L388" s="48"/>
      <c r="M388" s="48"/>
      <c r="N388" s="45"/>
      <c r="O388" s="156"/>
      <c r="P388" s="125"/>
      <c r="Q388" s="52"/>
      <c r="R388" s="48"/>
      <c r="S388" s="51" t="str">
        <f>IFERROR(VLOOKUP(Book1345234[[#This Row],[ Severity Ranking: Pre-Project Average Depth of Flooding (100-year)]],'Data for Pull-down'!$A$4:$B$9,2,FALSE),"")</f>
        <v/>
      </c>
      <c r="T388" s="100"/>
      <c r="U388" s="52"/>
      <c r="V388" s="52"/>
      <c r="W388" s="52"/>
      <c r="X388" s="48"/>
      <c r="Y388" s="51" t="str">
        <f>IFERROR(VLOOKUP(Book1345234[[#This Row],[Severity Ranking: Community Need (% Population)]],'Data for Pull-down'!$C$4:$D$9,2,FALSE),"")</f>
        <v/>
      </c>
      <c r="Z388" s="99"/>
      <c r="AA388" s="45"/>
      <c r="AB388" s="48"/>
      <c r="AC388" s="51" t="str">
        <f>IFERROR(VLOOKUP(Book1345234[[#This Row],[Flood Risk Reduction ]],'Data for Pull-down'!$E$4:$F$9,2,FALSE),"")</f>
        <v/>
      </c>
      <c r="AD388" s="99"/>
      <c r="AE388" s="118"/>
      <c r="AF388" s="52"/>
      <c r="AG388" s="52"/>
      <c r="AH388" s="48"/>
      <c r="AI388" s="51" t="str">
        <f>IFERROR(VLOOKUP(Book1345234[[#This Row],[Flood Damage Reduction]],'Data for Pull-down'!$G$4:$H$9,2,FALSE),"")</f>
        <v/>
      </c>
      <c r="AJ388" s="145"/>
      <c r="AK388" s="123"/>
      <c r="AL388" s="52"/>
      <c r="AM388" s="51" t="str">
        <f>IFERROR(VLOOKUP(Book1345234[[#This Row],[ Reduction in Critical Facilities Flood Risk]],'Data for Pull-down'!$I$5:$J$9,2,FALSE),"")</f>
        <v/>
      </c>
      <c r="AN388" s="100">
        <f>'Life and Safety Tabular Data'!L386</f>
        <v>0</v>
      </c>
      <c r="AO388" s="146"/>
      <c r="AP388" s="48"/>
      <c r="AQ388" s="51" t="str">
        <f>IFERROR(VLOOKUP(Book1345234[[#This Row],[Life and Safety Ranking (Injury/Loss of Life)]],'Data for Pull-down'!$K$4:$L$9,2,FALSE),"")</f>
        <v/>
      </c>
      <c r="AR388" s="100"/>
      <c r="AS388" s="146"/>
      <c r="AT388" s="146"/>
      <c r="AU388" s="146"/>
      <c r="AV388" s="48"/>
      <c r="AW388" s="51" t="str">
        <f>IFERROR(VLOOKUP(Book1345234[[#This Row],[Water Supply Yield Ranking]],'Data for Pull-down'!$M$4:$N$9,2,FALSE),"")</f>
        <v/>
      </c>
      <c r="AX388" s="100"/>
      <c r="AY388" s="52"/>
      <c r="AZ388" s="48"/>
      <c r="BA388" s="51" t="str">
        <f>IFERROR(VLOOKUP(Book1345234[[#This Row],[Social Vulnerability Ranking]],'Data for Pull-down'!$O$4:$P$9,2,FALSE),"")</f>
        <v/>
      </c>
      <c r="BB388" s="100"/>
      <c r="BC388" s="146"/>
      <c r="BD388" s="48"/>
      <c r="BE388" s="51" t="str">
        <f>IFERROR(VLOOKUP(Book1345234[[#This Row],[Nature-Based Solutions Ranking]],'Data for Pull-down'!$Q$4:$R$9,2,FALSE),"")</f>
        <v/>
      </c>
      <c r="BF388" s="100"/>
      <c r="BG388" s="52"/>
      <c r="BH388" s="48"/>
      <c r="BI388" s="51" t="str">
        <f>IFERROR(VLOOKUP(Book1345234[[#This Row],[Multiple Benefit Ranking]],'Data for Pull-down'!$S$4:$T$9,2,FALSE),"")</f>
        <v/>
      </c>
      <c r="BJ388" s="125"/>
      <c r="BK388" s="146"/>
      <c r="BL388" s="48"/>
      <c r="BM388" s="51" t="str">
        <f>IFERROR(VLOOKUP(Book1345234[[#This Row],[Operations and Maintenance Ranking]],'Data for Pull-down'!$U$4:$V$9,2,FALSE),"")</f>
        <v/>
      </c>
      <c r="BN388" s="100"/>
      <c r="BO388" s="48"/>
      <c r="BP388" s="51" t="str">
        <f>IFERROR(VLOOKUP(Book1345234[[#This Row],[Administrative, Regulatory and Other Obstacle Ranking]],'Data for Pull-down'!$W$4:$X$9,2,FALSE),"")</f>
        <v/>
      </c>
      <c r="BQ388" s="100"/>
      <c r="BR388" s="48"/>
      <c r="BS388" s="51" t="str">
        <f>IFERROR(VLOOKUP(Book1345234[[#This Row],[Environmental Benefit Ranking]],'Data for Pull-down'!$Y$4:$Z$9,2,FALSE),"")</f>
        <v/>
      </c>
      <c r="BT388" s="100"/>
      <c r="BU388" s="52"/>
      <c r="BV388" s="51" t="str">
        <f>IFERROR(VLOOKUP(Book1345234[[#This Row],[Environmental Impact Ranking]],'Data for Pull-down'!$AA$4:$AB$9,2,FALSE),"")</f>
        <v/>
      </c>
      <c r="BW388" s="117"/>
      <c r="BX388" s="123"/>
      <c r="BY388" s="48"/>
      <c r="BZ388" s="51" t="str">
        <f>IFERROR(VLOOKUP(Book1345234[[#This Row],[Mobility Ranking]],'Data for Pull-down'!$AC$4:$AD$9,2,FALSE),"")</f>
        <v/>
      </c>
      <c r="CA388" s="117"/>
      <c r="CB388" s="48"/>
      <c r="CC388" s="51" t="str">
        <f>IFERROR(VLOOKUP(Book1345234[[#This Row],[Regional Ranking]],'Data for Pull-down'!$AE$4:$AF$9,2,FALSE),"")</f>
        <v/>
      </c>
    </row>
    <row r="389" spans="1:81">
      <c r="A389" s="164"/>
      <c r="B389" s="142"/>
      <c r="C389" s="143">
        <f>Book1345234[[#This Row],[FMP]]*2</f>
        <v>0</v>
      </c>
      <c r="D389" s="43"/>
      <c r="E389" s="43"/>
      <c r="F389" s="52"/>
      <c r="G389" s="48"/>
      <c r="H389" s="48"/>
      <c r="I389" s="48"/>
      <c r="J389" s="48"/>
      <c r="K389" s="45" t="str">
        <f>IFERROR(Book1345234[[#This Row],[Project Cost]]/Book1345234[[#This Row],['# of Structures Removed from 1% Annual Chance FP]],"")</f>
        <v/>
      </c>
      <c r="L389" s="48"/>
      <c r="M389" s="48"/>
      <c r="N389" s="45"/>
      <c r="O389" s="156"/>
      <c r="P389" s="125"/>
      <c r="Q389" s="52"/>
      <c r="R389" s="48"/>
      <c r="S389" s="51" t="str">
        <f>IFERROR(VLOOKUP(Book1345234[[#This Row],[ Severity Ranking: Pre-Project Average Depth of Flooding (100-year)]],'Data for Pull-down'!$A$4:$B$9,2,FALSE),"")</f>
        <v/>
      </c>
      <c r="T389" s="100"/>
      <c r="U389" s="52"/>
      <c r="V389" s="52"/>
      <c r="W389" s="52"/>
      <c r="X389" s="48"/>
      <c r="Y389" s="51" t="str">
        <f>IFERROR(VLOOKUP(Book1345234[[#This Row],[Severity Ranking: Community Need (% Population)]],'Data for Pull-down'!$C$4:$D$9,2,FALSE),"")</f>
        <v/>
      </c>
      <c r="Z389" s="99"/>
      <c r="AA389" s="45"/>
      <c r="AB389" s="48"/>
      <c r="AC389" s="51" t="str">
        <f>IFERROR(VLOOKUP(Book1345234[[#This Row],[Flood Risk Reduction ]],'Data for Pull-down'!$E$4:$F$9,2,FALSE),"")</f>
        <v/>
      </c>
      <c r="AD389" s="99"/>
      <c r="AE389" s="118"/>
      <c r="AF389" s="52"/>
      <c r="AG389" s="52"/>
      <c r="AH389" s="48"/>
      <c r="AI389" s="51" t="str">
        <f>IFERROR(VLOOKUP(Book1345234[[#This Row],[Flood Damage Reduction]],'Data for Pull-down'!$G$4:$H$9,2,FALSE),"")</f>
        <v/>
      </c>
      <c r="AJ389" s="145"/>
      <c r="AK389" s="123"/>
      <c r="AL389" s="52"/>
      <c r="AM389" s="51" t="str">
        <f>IFERROR(VLOOKUP(Book1345234[[#This Row],[ Reduction in Critical Facilities Flood Risk]],'Data for Pull-down'!$I$5:$J$9,2,FALSE),"")</f>
        <v/>
      </c>
      <c r="AN389" s="100">
        <f>'Life and Safety Tabular Data'!L387</f>
        <v>0</v>
      </c>
      <c r="AO389" s="146"/>
      <c r="AP389" s="48"/>
      <c r="AQ389" s="51" t="str">
        <f>IFERROR(VLOOKUP(Book1345234[[#This Row],[Life and Safety Ranking (Injury/Loss of Life)]],'Data for Pull-down'!$K$4:$L$9,2,FALSE),"")</f>
        <v/>
      </c>
      <c r="AR389" s="100"/>
      <c r="AS389" s="146"/>
      <c r="AT389" s="146"/>
      <c r="AU389" s="146"/>
      <c r="AV389" s="48"/>
      <c r="AW389" s="51" t="str">
        <f>IFERROR(VLOOKUP(Book1345234[[#This Row],[Water Supply Yield Ranking]],'Data for Pull-down'!$M$4:$N$9,2,FALSE),"")</f>
        <v/>
      </c>
      <c r="AX389" s="100"/>
      <c r="AY389" s="52"/>
      <c r="AZ389" s="48"/>
      <c r="BA389" s="51" t="str">
        <f>IFERROR(VLOOKUP(Book1345234[[#This Row],[Social Vulnerability Ranking]],'Data for Pull-down'!$O$4:$P$9,2,FALSE),"")</f>
        <v/>
      </c>
      <c r="BB389" s="100"/>
      <c r="BC389" s="146"/>
      <c r="BD389" s="48"/>
      <c r="BE389" s="51" t="str">
        <f>IFERROR(VLOOKUP(Book1345234[[#This Row],[Nature-Based Solutions Ranking]],'Data for Pull-down'!$Q$4:$R$9,2,FALSE),"")</f>
        <v/>
      </c>
      <c r="BF389" s="100"/>
      <c r="BG389" s="52"/>
      <c r="BH389" s="48"/>
      <c r="BI389" s="51" t="str">
        <f>IFERROR(VLOOKUP(Book1345234[[#This Row],[Multiple Benefit Ranking]],'Data for Pull-down'!$S$4:$T$9,2,FALSE),"")</f>
        <v/>
      </c>
      <c r="BJ389" s="125"/>
      <c r="BK389" s="146"/>
      <c r="BL389" s="48"/>
      <c r="BM389" s="51" t="str">
        <f>IFERROR(VLOOKUP(Book1345234[[#This Row],[Operations and Maintenance Ranking]],'Data for Pull-down'!$U$4:$V$9,2,FALSE),"")</f>
        <v/>
      </c>
      <c r="BN389" s="100"/>
      <c r="BO389" s="48"/>
      <c r="BP389" s="51" t="str">
        <f>IFERROR(VLOOKUP(Book1345234[[#This Row],[Administrative, Regulatory and Other Obstacle Ranking]],'Data for Pull-down'!$W$4:$X$9,2,FALSE),"")</f>
        <v/>
      </c>
      <c r="BQ389" s="100"/>
      <c r="BR389" s="48"/>
      <c r="BS389" s="51" t="str">
        <f>IFERROR(VLOOKUP(Book1345234[[#This Row],[Environmental Benefit Ranking]],'Data for Pull-down'!$Y$4:$Z$9,2,FALSE),"")</f>
        <v/>
      </c>
      <c r="BT389" s="100"/>
      <c r="BU389" s="52"/>
      <c r="BV389" s="51" t="str">
        <f>IFERROR(VLOOKUP(Book1345234[[#This Row],[Environmental Impact Ranking]],'Data for Pull-down'!$AA$4:$AB$9,2,FALSE),"")</f>
        <v/>
      </c>
      <c r="BW389" s="117"/>
      <c r="BX389" s="123"/>
      <c r="BY389" s="48"/>
      <c r="BZ389" s="51" t="str">
        <f>IFERROR(VLOOKUP(Book1345234[[#This Row],[Mobility Ranking]],'Data for Pull-down'!$AC$4:$AD$9,2,FALSE),"")</f>
        <v/>
      </c>
      <c r="CA389" s="117"/>
      <c r="CB389" s="48"/>
      <c r="CC389" s="51" t="str">
        <f>IFERROR(VLOOKUP(Book1345234[[#This Row],[Regional Ranking]],'Data for Pull-down'!$AE$4:$AF$9,2,FALSE),"")</f>
        <v/>
      </c>
    </row>
    <row r="390" spans="1:81">
      <c r="A390" s="164"/>
      <c r="B390" s="142"/>
      <c r="C390" s="143">
        <f>Book1345234[[#This Row],[FMP]]*2</f>
        <v>0</v>
      </c>
      <c r="D390" s="43"/>
      <c r="E390" s="43"/>
      <c r="F390" s="52"/>
      <c r="G390" s="48"/>
      <c r="H390" s="48"/>
      <c r="I390" s="48"/>
      <c r="J390" s="48"/>
      <c r="K390" s="45" t="str">
        <f>IFERROR(Book1345234[[#This Row],[Project Cost]]/Book1345234[[#This Row],['# of Structures Removed from 1% Annual Chance FP]],"")</f>
        <v/>
      </c>
      <c r="L390" s="48"/>
      <c r="M390" s="48"/>
      <c r="N390" s="45"/>
      <c r="O390" s="156"/>
      <c r="P390" s="125"/>
      <c r="Q390" s="52"/>
      <c r="R390" s="48"/>
      <c r="S390" s="51" t="str">
        <f>IFERROR(VLOOKUP(Book1345234[[#This Row],[ Severity Ranking: Pre-Project Average Depth of Flooding (100-year)]],'Data for Pull-down'!$A$4:$B$9,2,FALSE),"")</f>
        <v/>
      </c>
      <c r="T390" s="100"/>
      <c r="U390" s="52"/>
      <c r="V390" s="52"/>
      <c r="W390" s="52"/>
      <c r="X390" s="48"/>
      <c r="Y390" s="51" t="str">
        <f>IFERROR(VLOOKUP(Book1345234[[#This Row],[Severity Ranking: Community Need (% Population)]],'Data for Pull-down'!$C$4:$D$9,2,FALSE),"")</f>
        <v/>
      </c>
      <c r="Z390" s="99"/>
      <c r="AA390" s="45"/>
      <c r="AB390" s="48"/>
      <c r="AC390" s="51" t="str">
        <f>IFERROR(VLOOKUP(Book1345234[[#This Row],[Flood Risk Reduction ]],'Data for Pull-down'!$E$4:$F$9,2,FALSE),"")</f>
        <v/>
      </c>
      <c r="AD390" s="99"/>
      <c r="AE390" s="118"/>
      <c r="AF390" s="52"/>
      <c r="AG390" s="52"/>
      <c r="AH390" s="48"/>
      <c r="AI390" s="51" t="str">
        <f>IFERROR(VLOOKUP(Book1345234[[#This Row],[Flood Damage Reduction]],'Data for Pull-down'!$G$4:$H$9,2,FALSE),"")</f>
        <v/>
      </c>
      <c r="AJ390" s="145"/>
      <c r="AK390" s="123"/>
      <c r="AL390" s="52"/>
      <c r="AM390" s="51" t="str">
        <f>IFERROR(VLOOKUP(Book1345234[[#This Row],[ Reduction in Critical Facilities Flood Risk]],'Data for Pull-down'!$I$5:$J$9,2,FALSE),"")</f>
        <v/>
      </c>
      <c r="AN390" s="100">
        <f>'Life and Safety Tabular Data'!L388</f>
        <v>0</v>
      </c>
      <c r="AO390" s="146"/>
      <c r="AP390" s="48"/>
      <c r="AQ390" s="51" t="str">
        <f>IFERROR(VLOOKUP(Book1345234[[#This Row],[Life and Safety Ranking (Injury/Loss of Life)]],'Data for Pull-down'!$K$4:$L$9,2,FALSE),"")</f>
        <v/>
      </c>
      <c r="AR390" s="100"/>
      <c r="AS390" s="146"/>
      <c r="AT390" s="146"/>
      <c r="AU390" s="146"/>
      <c r="AV390" s="48"/>
      <c r="AW390" s="51" t="str">
        <f>IFERROR(VLOOKUP(Book1345234[[#This Row],[Water Supply Yield Ranking]],'Data for Pull-down'!$M$4:$N$9,2,FALSE),"")</f>
        <v/>
      </c>
      <c r="AX390" s="100"/>
      <c r="AY390" s="52"/>
      <c r="AZ390" s="48"/>
      <c r="BA390" s="51" t="str">
        <f>IFERROR(VLOOKUP(Book1345234[[#This Row],[Social Vulnerability Ranking]],'Data for Pull-down'!$O$4:$P$9,2,FALSE),"")</f>
        <v/>
      </c>
      <c r="BB390" s="100"/>
      <c r="BC390" s="146"/>
      <c r="BD390" s="48"/>
      <c r="BE390" s="51" t="str">
        <f>IFERROR(VLOOKUP(Book1345234[[#This Row],[Nature-Based Solutions Ranking]],'Data for Pull-down'!$Q$4:$R$9,2,FALSE),"")</f>
        <v/>
      </c>
      <c r="BF390" s="100"/>
      <c r="BG390" s="52"/>
      <c r="BH390" s="48"/>
      <c r="BI390" s="51" t="str">
        <f>IFERROR(VLOOKUP(Book1345234[[#This Row],[Multiple Benefit Ranking]],'Data for Pull-down'!$S$4:$T$9,2,FALSE),"")</f>
        <v/>
      </c>
      <c r="BJ390" s="125"/>
      <c r="BK390" s="146"/>
      <c r="BL390" s="48"/>
      <c r="BM390" s="51" t="str">
        <f>IFERROR(VLOOKUP(Book1345234[[#This Row],[Operations and Maintenance Ranking]],'Data for Pull-down'!$U$4:$V$9,2,FALSE),"")</f>
        <v/>
      </c>
      <c r="BN390" s="100"/>
      <c r="BO390" s="48"/>
      <c r="BP390" s="51" t="str">
        <f>IFERROR(VLOOKUP(Book1345234[[#This Row],[Administrative, Regulatory and Other Obstacle Ranking]],'Data for Pull-down'!$W$4:$X$9,2,FALSE),"")</f>
        <v/>
      </c>
      <c r="BQ390" s="100"/>
      <c r="BR390" s="48"/>
      <c r="BS390" s="51" t="str">
        <f>IFERROR(VLOOKUP(Book1345234[[#This Row],[Environmental Benefit Ranking]],'Data for Pull-down'!$Y$4:$Z$9,2,FALSE),"")</f>
        <v/>
      </c>
      <c r="BT390" s="100"/>
      <c r="BU390" s="52"/>
      <c r="BV390" s="51" t="str">
        <f>IFERROR(VLOOKUP(Book1345234[[#This Row],[Environmental Impact Ranking]],'Data for Pull-down'!$AA$4:$AB$9,2,FALSE),"")</f>
        <v/>
      </c>
      <c r="BW390" s="117"/>
      <c r="BX390" s="123"/>
      <c r="BY390" s="48"/>
      <c r="BZ390" s="51" t="str">
        <f>IFERROR(VLOOKUP(Book1345234[[#This Row],[Mobility Ranking]],'Data for Pull-down'!$AC$4:$AD$9,2,FALSE),"")</f>
        <v/>
      </c>
      <c r="CA390" s="117"/>
      <c r="CB390" s="48"/>
      <c r="CC390" s="51" t="str">
        <f>IFERROR(VLOOKUP(Book1345234[[#This Row],[Regional Ranking]],'Data for Pull-down'!$AE$4:$AF$9,2,FALSE),"")</f>
        <v/>
      </c>
    </row>
    <row r="391" spans="1:81">
      <c r="A391" s="164"/>
      <c r="B391" s="142"/>
      <c r="C391" s="143">
        <f>Book1345234[[#This Row],[FMP]]*2</f>
        <v>0</v>
      </c>
      <c r="D391" s="43"/>
      <c r="E391" s="43"/>
      <c r="F391" s="52"/>
      <c r="G391" s="48"/>
      <c r="H391" s="48"/>
      <c r="I391" s="48"/>
      <c r="J391" s="48"/>
      <c r="K391" s="45" t="str">
        <f>IFERROR(Book1345234[[#This Row],[Project Cost]]/Book1345234[[#This Row],['# of Structures Removed from 1% Annual Chance FP]],"")</f>
        <v/>
      </c>
      <c r="L391" s="48"/>
      <c r="M391" s="48"/>
      <c r="N391" s="45"/>
      <c r="O391" s="156"/>
      <c r="P391" s="125"/>
      <c r="Q391" s="52"/>
      <c r="R391" s="48"/>
      <c r="S391" s="51" t="str">
        <f>IFERROR(VLOOKUP(Book1345234[[#This Row],[ Severity Ranking: Pre-Project Average Depth of Flooding (100-year)]],'Data for Pull-down'!$A$4:$B$9,2,FALSE),"")</f>
        <v/>
      </c>
      <c r="T391" s="100"/>
      <c r="U391" s="52"/>
      <c r="V391" s="52"/>
      <c r="W391" s="52"/>
      <c r="X391" s="48"/>
      <c r="Y391" s="51" t="str">
        <f>IFERROR(VLOOKUP(Book1345234[[#This Row],[Severity Ranking: Community Need (% Population)]],'Data for Pull-down'!$C$4:$D$9,2,FALSE),"")</f>
        <v/>
      </c>
      <c r="Z391" s="99"/>
      <c r="AA391" s="45"/>
      <c r="AB391" s="48"/>
      <c r="AC391" s="51" t="str">
        <f>IFERROR(VLOOKUP(Book1345234[[#This Row],[Flood Risk Reduction ]],'Data for Pull-down'!$E$4:$F$9,2,FALSE),"")</f>
        <v/>
      </c>
      <c r="AD391" s="99"/>
      <c r="AE391" s="118"/>
      <c r="AF391" s="52"/>
      <c r="AG391" s="52"/>
      <c r="AH391" s="48"/>
      <c r="AI391" s="51" t="str">
        <f>IFERROR(VLOOKUP(Book1345234[[#This Row],[Flood Damage Reduction]],'Data for Pull-down'!$G$4:$H$9,2,FALSE),"")</f>
        <v/>
      </c>
      <c r="AJ391" s="145"/>
      <c r="AK391" s="123"/>
      <c r="AL391" s="52"/>
      <c r="AM391" s="51" t="str">
        <f>IFERROR(VLOOKUP(Book1345234[[#This Row],[ Reduction in Critical Facilities Flood Risk]],'Data for Pull-down'!$I$5:$J$9,2,FALSE),"")</f>
        <v/>
      </c>
      <c r="AN391" s="100">
        <f>'Life and Safety Tabular Data'!L389</f>
        <v>0</v>
      </c>
      <c r="AO391" s="146"/>
      <c r="AP391" s="48"/>
      <c r="AQ391" s="51" t="str">
        <f>IFERROR(VLOOKUP(Book1345234[[#This Row],[Life and Safety Ranking (Injury/Loss of Life)]],'Data for Pull-down'!$K$4:$L$9,2,FALSE),"")</f>
        <v/>
      </c>
      <c r="AR391" s="100"/>
      <c r="AS391" s="146"/>
      <c r="AT391" s="146"/>
      <c r="AU391" s="146"/>
      <c r="AV391" s="48"/>
      <c r="AW391" s="51" t="str">
        <f>IFERROR(VLOOKUP(Book1345234[[#This Row],[Water Supply Yield Ranking]],'Data for Pull-down'!$M$4:$N$9,2,FALSE),"")</f>
        <v/>
      </c>
      <c r="AX391" s="100"/>
      <c r="AY391" s="52"/>
      <c r="AZ391" s="48"/>
      <c r="BA391" s="51" t="str">
        <f>IFERROR(VLOOKUP(Book1345234[[#This Row],[Social Vulnerability Ranking]],'Data for Pull-down'!$O$4:$P$9,2,FALSE),"")</f>
        <v/>
      </c>
      <c r="BB391" s="100"/>
      <c r="BC391" s="146"/>
      <c r="BD391" s="48"/>
      <c r="BE391" s="51" t="str">
        <f>IFERROR(VLOOKUP(Book1345234[[#This Row],[Nature-Based Solutions Ranking]],'Data for Pull-down'!$Q$4:$R$9,2,FALSE),"")</f>
        <v/>
      </c>
      <c r="BF391" s="100"/>
      <c r="BG391" s="52"/>
      <c r="BH391" s="48"/>
      <c r="BI391" s="51" t="str">
        <f>IFERROR(VLOOKUP(Book1345234[[#This Row],[Multiple Benefit Ranking]],'Data for Pull-down'!$S$4:$T$9,2,FALSE),"")</f>
        <v/>
      </c>
      <c r="BJ391" s="125"/>
      <c r="BK391" s="146"/>
      <c r="BL391" s="48"/>
      <c r="BM391" s="51" t="str">
        <f>IFERROR(VLOOKUP(Book1345234[[#This Row],[Operations and Maintenance Ranking]],'Data for Pull-down'!$U$4:$V$9,2,FALSE),"")</f>
        <v/>
      </c>
      <c r="BN391" s="100"/>
      <c r="BO391" s="48"/>
      <c r="BP391" s="51" t="str">
        <f>IFERROR(VLOOKUP(Book1345234[[#This Row],[Administrative, Regulatory and Other Obstacle Ranking]],'Data for Pull-down'!$W$4:$X$9,2,FALSE),"")</f>
        <v/>
      </c>
      <c r="BQ391" s="100"/>
      <c r="BR391" s="48"/>
      <c r="BS391" s="51" t="str">
        <f>IFERROR(VLOOKUP(Book1345234[[#This Row],[Environmental Benefit Ranking]],'Data for Pull-down'!$Y$4:$Z$9,2,FALSE),"")</f>
        <v/>
      </c>
      <c r="BT391" s="100"/>
      <c r="BU391" s="52"/>
      <c r="BV391" s="51" t="str">
        <f>IFERROR(VLOOKUP(Book1345234[[#This Row],[Environmental Impact Ranking]],'Data for Pull-down'!$AA$4:$AB$9,2,FALSE),"")</f>
        <v/>
      </c>
      <c r="BW391" s="117"/>
      <c r="BX391" s="123"/>
      <c r="BY391" s="48"/>
      <c r="BZ391" s="51" t="str">
        <f>IFERROR(VLOOKUP(Book1345234[[#This Row],[Mobility Ranking]],'Data for Pull-down'!$AC$4:$AD$9,2,FALSE),"")</f>
        <v/>
      </c>
      <c r="CA391" s="117"/>
      <c r="CB391" s="48"/>
      <c r="CC391" s="51" t="str">
        <f>IFERROR(VLOOKUP(Book1345234[[#This Row],[Regional Ranking]],'Data for Pull-down'!$AE$4:$AF$9,2,FALSE),"")</f>
        <v/>
      </c>
    </row>
    <row r="392" spans="1:81">
      <c r="A392" s="164"/>
      <c r="B392" s="142"/>
      <c r="C392" s="143">
        <f>Book1345234[[#This Row],[FMP]]*2</f>
        <v>0</v>
      </c>
      <c r="D392" s="43"/>
      <c r="E392" s="43"/>
      <c r="F392" s="52"/>
      <c r="G392" s="48"/>
      <c r="H392" s="48"/>
      <c r="I392" s="48"/>
      <c r="J392" s="48"/>
      <c r="K392" s="45" t="str">
        <f>IFERROR(Book1345234[[#This Row],[Project Cost]]/Book1345234[[#This Row],['# of Structures Removed from 1% Annual Chance FP]],"")</f>
        <v/>
      </c>
      <c r="L392" s="48"/>
      <c r="M392" s="48"/>
      <c r="N392" s="45"/>
      <c r="O392" s="156"/>
      <c r="P392" s="125"/>
      <c r="Q392" s="52"/>
      <c r="R392" s="48"/>
      <c r="S392" s="51" t="str">
        <f>IFERROR(VLOOKUP(Book1345234[[#This Row],[ Severity Ranking: Pre-Project Average Depth of Flooding (100-year)]],'Data for Pull-down'!$A$4:$B$9,2,FALSE),"")</f>
        <v/>
      </c>
      <c r="T392" s="100"/>
      <c r="U392" s="52"/>
      <c r="V392" s="52"/>
      <c r="W392" s="52"/>
      <c r="X392" s="48"/>
      <c r="Y392" s="51" t="str">
        <f>IFERROR(VLOOKUP(Book1345234[[#This Row],[Severity Ranking: Community Need (% Population)]],'Data for Pull-down'!$C$4:$D$9,2,FALSE),"")</f>
        <v/>
      </c>
      <c r="Z392" s="99"/>
      <c r="AA392" s="45"/>
      <c r="AB392" s="48"/>
      <c r="AC392" s="51" t="str">
        <f>IFERROR(VLOOKUP(Book1345234[[#This Row],[Flood Risk Reduction ]],'Data for Pull-down'!$E$4:$F$9,2,FALSE),"")</f>
        <v/>
      </c>
      <c r="AD392" s="99"/>
      <c r="AE392" s="118"/>
      <c r="AF392" s="52"/>
      <c r="AG392" s="52"/>
      <c r="AH392" s="48"/>
      <c r="AI392" s="51" t="str">
        <f>IFERROR(VLOOKUP(Book1345234[[#This Row],[Flood Damage Reduction]],'Data for Pull-down'!$G$4:$H$9,2,FALSE),"")</f>
        <v/>
      </c>
      <c r="AJ392" s="145"/>
      <c r="AK392" s="123"/>
      <c r="AL392" s="52"/>
      <c r="AM392" s="51" t="str">
        <f>IFERROR(VLOOKUP(Book1345234[[#This Row],[ Reduction in Critical Facilities Flood Risk]],'Data for Pull-down'!$I$5:$J$9,2,FALSE),"")</f>
        <v/>
      </c>
      <c r="AN392" s="100">
        <f>'Life and Safety Tabular Data'!L390</f>
        <v>0</v>
      </c>
      <c r="AO392" s="146"/>
      <c r="AP392" s="48"/>
      <c r="AQ392" s="51" t="str">
        <f>IFERROR(VLOOKUP(Book1345234[[#This Row],[Life and Safety Ranking (Injury/Loss of Life)]],'Data for Pull-down'!$K$4:$L$9,2,FALSE),"")</f>
        <v/>
      </c>
      <c r="AR392" s="100"/>
      <c r="AS392" s="146"/>
      <c r="AT392" s="146"/>
      <c r="AU392" s="146"/>
      <c r="AV392" s="48"/>
      <c r="AW392" s="51" t="str">
        <f>IFERROR(VLOOKUP(Book1345234[[#This Row],[Water Supply Yield Ranking]],'Data for Pull-down'!$M$4:$N$9,2,FALSE),"")</f>
        <v/>
      </c>
      <c r="AX392" s="100"/>
      <c r="AY392" s="52"/>
      <c r="AZ392" s="48"/>
      <c r="BA392" s="51" t="str">
        <f>IFERROR(VLOOKUP(Book1345234[[#This Row],[Social Vulnerability Ranking]],'Data for Pull-down'!$O$4:$P$9,2,FALSE),"")</f>
        <v/>
      </c>
      <c r="BB392" s="100"/>
      <c r="BC392" s="146"/>
      <c r="BD392" s="48"/>
      <c r="BE392" s="51" t="str">
        <f>IFERROR(VLOOKUP(Book1345234[[#This Row],[Nature-Based Solutions Ranking]],'Data for Pull-down'!$Q$4:$R$9,2,FALSE),"")</f>
        <v/>
      </c>
      <c r="BF392" s="100"/>
      <c r="BG392" s="52"/>
      <c r="BH392" s="48"/>
      <c r="BI392" s="51" t="str">
        <f>IFERROR(VLOOKUP(Book1345234[[#This Row],[Multiple Benefit Ranking]],'Data for Pull-down'!$S$4:$T$9,2,FALSE),"")</f>
        <v/>
      </c>
      <c r="BJ392" s="125"/>
      <c r="BK392" s="146"/>
      <c r="BL392" s="48"/>
      <c r="BM392" s="51" t="str">
        <f>IFERROR(VLOOKUP(Book1345234[[#This Row],[Operations and Maintenance Ranking]],'Data for Pull-down'!$U$4:$V$9,2,FALSE),"")</f>
        <v/>
      </c>
      <c r="BN392" s="100"/>
      <c r="BO392" s="48"/>
      <c r="BP392" s="51" t="str">
        <f>IFERROR(VLOOKUP(Book1345234[[#This Row],[Administrative, Regulatory and Other Obstacle Ranking]],'Data for Pull-down'!$W$4:$X$9,2,FALSE),"")</f>
        <v/>
      </c>
      <c r="BQ392" s="100"/>
      <c r="BR392" s="48"/>
      <c r="BS392" s="51" t="str">
        <f>IFERROR(VLOOKUP(Book1345234[[#This Row],[Environmental Benefit Ranking]],'Data for Pull-down'!$Y$4:$Z$9,2,FALSE),"")</f>
        <v/>
      </c>
      <c r="BT392" s="100"/>
      <c r="BU392" s="52"/>
      <c r="BV392" s="51" t="str">
        <f>IFERROR(VLOOKUP(Book1345234[[#This Row],[Environmental Impact Ranking]],'Data for Pull-down'!$AA$4:$AB$9,2,FALSE),"")</f>
        <v/>
      </c>
      <c r="BW392" s="117"/>
      <c r="BX392" s="123"/>
      <c r="BY392" s="48"/>
      <c r="BZ392" s="51" t="str">
        <f>IFERROR(VLOOKUP(Book1345234[[#This Row],[Mobility Ranking]],'Data for Pull-down'!$AC$4:$AD$9,2,FALSE),"")</f>
        <v/>
      </c>
      <c r="CA392" s="117"/>
      <c r="CB392" s="48"/>
      <c r="CC392" s="51" t="str">
        <f>IFERROR(VLOOKUP(Book1345234[[#This Row],[Regional Ranking]],'Data for Pull-down'!$AE$4:$AF$9,2,FALSE),"")</f>
        <v/>
      </c>
    </row>
    <row r="393" spans="1:81">
      <c r="A393" s="164"/>
      <c r="B393" s="142"/>
      <c r="C393" s="143">
        <f>Book1345234[[#This Row],[FMP]]*2</f>
        <v>0</v>
      </c>
      <c r="D393" s="43"/>
      <c r="E393" s="43"/>
      <c r="F393" s="52"/>
      <c r="G393" s="48"/>
      <c r="H393" s="48"/>
      <c r="I393" s="48"/>
      <c r="J393" s="48"/>
      <c r="K393" s="45" t="str">
        <f>IFERROR(Book1345234[[#This Row],[Project Cost]]/Book1345234[[#This Row],['# of Structures Removed from 1% Annual Chance FP]],"")</f>
        <v/>
      </c>
      <c r="L393" s="48"/>
      <c r="M393" s="48"/>
      <c r="N393" s="45"/>
      <c r="O393" s="156"/>
      <c r="P393" s="125"/>
      <c r="Q393" s="52"/>
      <c r="R393" s="48"/>
      <c r="S393" s="51" t="str">
        <f>IFERROR(VLOOKUP(Book1345234[[#This Row],[ Severity Ranking: Pre-Project Average Depth of Flooding (100-year)]],'Data for Pull-down'!$A$4:$B$9,2,FALSE),"")</f>
        <v/>
      </c>
      <c r="T393" s="100"/>
      <c r="U393" s="52"/>
      <c r="V393" s="52"/>
      <c r="W393" s="52"/>
      <c r="X393" s="48"/>
      <c r="Y393" s="51" t="str">
        <f>IFERROR(VLOOKUP(Book1345234[[#This Row],[Severity Ranking: Community Need (% Population)]],'Data for Pull-down'!$C$4:$D$9,2,FALSE),"")</f>
        <v/>
      </c>
      <c r="Z393" s="99"/>
      <c r="AA393" s="45"/>
      <c r="AB393" s="48"/>
      <c r="AC393" s="51" t="str">
        <f>IFERROR(VLOOKUP(Book1345234[[#This Row],[Flood Risk Reduction ]],'Data for Pull-down'!$E$4:$F$9,2,FALSE),"")</f>
        <v/>
      </c>
      <c r="AD393" s="99"/>
      <c r="AE393" s="118"/>
      <c r="AF393" s="52"/>
      <c r="AG393" s="52"/>
      <c r="AH393" s="48"/>
      <c r="AI393" s="51" t="str">
        <f>IFERROR(VLOOKUP(Book1345234[[#This Row],[Flood Damage Reduction]],'Data for Pull-down'!$G$4:$H$9,2,FALSE),"")</f>
        <v/>
      </c>
      <c r="AJ393" s="145"/>
      <c r="AK393" s="123"/>
      <c r="AL393" s="52"/>
      <c r="AM393" s="51" t="str">
        <f>IFERROR(VLOOKUP(Book1345234[[#This Row],[ Reduction in Critical Facilities Flood Risk]],'Data for Pull-down'!$I$5:$J$9,2,FALSE),"")</f>
        <v/>
      </c>
      <c r="AN393" s="100">
        <f>'Life and Safety Tabular Data'!L391</f>
        <v>0</v>
      </c>
      <c r="AO393" s="146"/>
      <c r="AP393" s="48"/>
      <c r="AQ393" s="51" t="str">
        <f>IFERROR(VLOOKUP(Book1345234[[#This Row],[Life and Safety Ranking (Injury/Loss of Life)]],'Data for Pull-down'!$K$4:$L$9,2,FALSE),"")</f>
        <v/>
      </c>
      <c r="AR393" s="100"/>
      <c r="AS393" s="146"/>
      <c r="AT393" s="146"/>
      <c r="AU393" s="146"/>
      <c r="AV393" s="48"/>
      <c r="AW393" s="51" t="str">
        <f>IFERROR(VLOOKUP(Book1345234[[#This Row],[Water Supply Yield Ranking]],'Data for Pull-down'!$M$4:$N$9,2,FALSE),"")</f>
        <v/>
      </c>
      <c r="AX393" s="100"/>
      <c r="AY393" s="52"/>
      <c r="AZ393" s="48"/>
      <c r="BA393" s="51" t="str">
        <f>IFERROR(VLOOKUP(Book1345234[[#This Row],[Social Vulnerability Ranking]],'Data for Pull-down'!$O$4:$P$9,2,FALSE),"")</f>
        <v/>
      </c>
      <c r="BB393" s="100"/>
      <c r="BC393" s="146"/>
      <c r="BD393" s="48"/>
      <c r="BE393" s="51" t="str">
        <f>IFERROR(VLOOKUP(Book1345234[[#This Row],[Nature-Based Solutions Ranking]],'Data for Pull-down'!$Q$4:$R$9,2,FALSE),"")</f>
        <v/>
      </c>
      <c r="BF393" s="100"/>
      <c r="BG393" s="52"/>
      <c r="BH393" s="48"/>
      <c r="BI393" s="51" t="str">
        <f>IFERROR(VLOOKUP(Book1345234[[#This Row],[Multiple Benefit Ranking]],'Data for Pull-down'!$S$4:$T$9,2,FALSE),"")</f>
        <v/>
      </c>
      <c r="BJ393" s="125"/>
      <c r="BK393" s="146"/>
      <c r="BL393" s="48"/>
      <c r="BM393" s="51" t="str">
        <f>IFERROR(VLOOKUP(Book1345234[[#This Row],[Operations and Maintenance Ranking]],'Data for Pull-down'!$U$4:$V$9,2,FALSE),"")</f>
        <v/>
      </c>
      <c r="BN393" s="100"/>
      <c r="BO393" s="48"/>
      <c r="BP393" s="51" t="str">
        <f>IFERROR(VLOOKUP(Book1345234[[#This Row],[Administrative, Regulatory and Other Obstacle Ranking]],'Data for Pull-down'!$W$4:$X$9,2,FALSE),"")</f>
        <v/>
      </c>
      <c r="BQ393" s="100"/>
      <c r="BR393" s="48"/>
      <c r="BS393" s="51" t="str">
        <f>IFERROR(VLOOKUP(Book1345234[[#This Row],[Environmental Benefit Ranking]],'Data for Pull-down'!$Y$4:$Z$9,2,FALSE),"")</f>
        <v/>
      </c>
      <c r="BT393" s="100"/>
      <c r="BU393" s="52"/>
      <c r="BV393" s="51" t="str">
        <f>IFERROR(VLOOKUP(Book1345234[[#This Row],[Environmental Impact Ranking]],'Data for Pull-down'!$AA$4:$AB$9,2,FALSE),"")</f>
        <v/>
      </c>
      <c r="BW393" s="117"/>
      <c r="BX393" s="123"/>
      <c r="BY393" s="48"/>
      <c r="BZ393" s="51" t="str">
        <f>IFERROR(VLOOKUP(Book1345234[[#This Row],[Mobility Ranking]],'Data for Pull-down'!$AC$4:$AD$9,2,FALSE),"")</f>
        <v/>
      </c>
      <c r="CA393" s="117"/>
      <c r="CB393" s="48"/>
      <c r="CC393" s="51" t="str">
        <f>IFERROR(VLOOKUP(Book1345234[[#This Row],[Regional Ranking]],'Data for Pull-down'!$AE$4:$AF$9,2,FALSE),"")</f>
        <v/>
      </c>
    </row>
    <row r="394" spans="1:81">
      <c r="A394" s="164"/>
      <c r="B394" s="142"/>
      <c r="C394" s="143">
        <f>Book1345234[[#This Row],[FMP]]*2</f>
        <v>0</v>
      </c>
      <c r="D394" s="43"/>
      <c r="E394" s="43"/>
      <c r="F394" s="52"/>
      <c r="G394" s="48"/>
      <c r="H394" s="48"/>
      <c r="I394" s="48"/>
      <c r="J394" s="48"/>
      <c r="K394" s="45" t="str">
        <f>IFERROR(Book1345234[[#This Row],[Project Cost]]/Book1345234[[#This Row],['# of Structures Removed from 1% Annual Chance FP]],"")</f>
        <v/>
      </c>
      <c r="L394" s="48"/>
      <c r="M394" s="48"/>
      <c r="N394" s="45"/>
      <c r="O394" s="156"/>
      <c r="P394" s="125"/>
      <c r="Q394" s="52"/>
      <c r="R394" s="48"/>
      <c r="S394" s="51" t="str">
        <f>IFERROR(VLOOKUP(Book1345234[[#This Row],[ Severity Ranking: Pre-Project Average Depth of Flooding (100-year)]],'Data for Pull-down'!$A$4:$B$9,2,FALSE),"")</f>
        <v/>
      </c>
      <c r="T394" s="100"/>
      <c r="U394" s="52"/>
      <c r="V394" s="52"/>
      <c r="W394" s="52"/>
      <c r="X394" s="48"/>
      <c r="Y394" s="51" t="str">
        <f>IFERROR(VLOOKUP(Book1345234[[#This Row],[Severity Ranking: Community Need (% Population)]],'Data for Pull-down'!$C$4:$D$9,2,FALSE),"")</f>
        <v/>
      </c>
      <c r="Z394" s="99"/>
      <c r="AA394" s="45"/>
      <c r="AB394" s="48"/>
      <c r="AC394" s="51" t="str">
        <f>IFERROR(VLOOKUP(Book1345234[[#This Row],[Flood Risk Reduction ]],'Data for Pull-down'!$E$4:$F$9,2,FALSE),"")</f>
        <v/>
      </c>
      <c r="AD394" s="99"/>
      <c r="AE394" s="118"/>
      <c r="AF394" s="52"/>
      <c r="AG394" s="52"/>
      <c r="AH394" s="48"/>
      <c r="AI394" s="51" t="str">
        <f>IFERROR(VLOOKUP(Book1345234[[#This Row],[Flood Damage Reduction]],'Data for Pull-down'!$G$4:$H$9,2,FALSE),"")</f>
        <v/>
      </c>
      <c r="AJ394" s="145"/>
      <c r="AK394" s="123"/>
      <c r="AL394" s="52"/>
      <c r="AM394" s="51" t="str">
        <f>IFERROR(VLOOKUP(Book1345234[[#This Row],[ Reduction in Critical Facilities Flood Risk]],'Data for Pull-down'!$I$5:$J$9,2,FALSE),"")</f>
        <v/>
      </c>
      <c r="AN394" s="100">
        <f>'Life and Safety Tabular Data'!L392</f>
        <v>0</v>
      </c>
      <c r="AO394" s="146"/>
      <c r="AP394" s="48"/>
      <c r="AQ394" s="51" t="str">
        <f>IFERROR(VLOOKUP(Book1345234[[#This Row],[Life and Safety Ranking (Injury/Loss of Life)]],'Data for Pull-down'!$K$4:$L$9,2,FALSE),"")</f>
        <v/>
      </c>
      <c r="AR394" s="100"/>
      <c r="AS394" s="146"/>
      <c r="AT394" s="146"/>
      <c r="AU394" s="146"/>
      <c r="AV394" s="48"/>
      <c r="AW394" s="51" t="str">
        <f>IFERROR(VLOOKUP(Book1345234[[#This Row],[Water Supply Yield Ranking]],'Data for Pull-down'!$M$4:$N$9,2,FALSE),"")</f>
        <v/>
      </c>
      <c r="AX394" s="100"/>
      <c r="AY394" s="52"/>
      <c r="AZ394" s="48"/>
      <c r="BA394" s="51" t="str">
        <f>IFERROR(VLOOKUP(Book1345234[[#This Row],[Social Vulnerability Ranking]],'Data for Pull-down'!$O$4:$P$9,2,FALSE),"")</f>
        <v/>
      </c>
      <c r="BB394" s="100"/>
      <c r="BC394" s="146"/>
      <c r="BD394" s="48"/>
      <c r="BE394" s="51" t="str">
        <f>IFERROR(VLOOKUP(Book1345234[[#This Row],[Nature-Based Solutions Ranking]],'Data for Pull-down'!$Q$4:$R$9,2,FALSE),"")</f>
        <v/>
      </c>
      <c r="BF394" s="100"/>
      <c r="BG394" s="52"/>
      <c r="BH394" s="48"/>
      <c r="BI394" s="51" t="str">
        <f>IFERROR(VLOOKUP(Book1345234[[#This Row],[Multiple Benefit Ranking]],'Data for Pull-down'!$S$4:$T$9,2,FALSE),"")</f>
        <v/>
      </c>
      <c r="BJ394" s="125"/>
      <c r="BK394" s="146"/>
      <c r="BL394" s="48"/>
      <c r="BM394" s="51" t="str">
        <f>IFERROR(VLOOKUP(Book1345234[[#This Row],[Operations and Maintenance Ranking]],'Data for Pull-down'!$U$4:$V$9,2,FALSE),"")</f>
        <v/>
      </c>
      <c r="BN394" s="100"/>
      <c r="BO394" s="48"/>
      <c r="BP394" s="51" t="str">
        <f>IFERROR(VLOOKUP(Book1345234[[#This Row],[Administrative, Regulatory and Other Obstacle Ranking]],'Data for Pull-down'!$W$4:$X$9,2,FALSE),"")</f>
        <v/>
      </c>
      <c r="BQ394" s="100"/>
      <c r="BR394" s="48"/>
      <c r="BS394" s="51" t="str">
        <f>IFERROR(VLOOKUP(Book1345234[[#This Row],[Environmental Benefit Ranking]],'Data for Pull-down'!$Y$4:$Z$9,2,FALSE),"")</f>
        <v/>
      </c>
      <c r="BT394" s="100"/>
      <c r="BU394" s="52"/>
      <c r="BV394" s="51" t="str">
        <f>IFERROR(VLOOKUP(Book1345234[[#This Row],[Environmental Impact Ranking]],'Data for Pull-down'!$AA$4:$AB$9,2,FALSE),"")</f>
        <v/>
      </c>
      <c r="BW394" s="117"/>
      <c r="BX394" s="123"/>
      <c r="BY394" s="48"/>
      <c r="BZ394" s="51" t="str">
        <f>IFERROR(VLOOKUP(Book1345234[[#This Row],[Mobility Ranking]],'Data for Pull-down'!$AC$4:$AD$9,2,FALSE),"")</f>
        <v/>
      </c>
      <c r="CA394" s="117"/>
      <c r="CB394" s="48"/>
      <c r="CC394" s="51" t="str">
        <f>IFERROR(VLOOKUP(Book1345234[[#This Row],[Regional Ranking]],'Data for Pull-down'!$AE$4:$AF$9,2,FALSE),"")</f>
        <v/>
      </c>
    </row>
    <row r="395" spans="1:81">
      <c r="A395" s="164"/>
      <c r="B395" s="142"/>
      <c r="C395" s="143">
        <f>Book1345234[[#This Row],[FMP]]*2</f>
        <v>0</v>
      </c>
      <c r="D395" s="43"/>
      <c r="E395" s="43"/>
      <c r="F395" s="52"/>
      <c r="G395" s="48"/>
      <c r="H395" s="48"/>
      <c r="I395" s="48"/>
      <c r="J395" s="48"/>
      <c r="K395" s="45" t="str">
        <f>IFERROR(Book1345234[[#This Row],[Project Cost]]/Book1345234[[#This Row],['# of Structures Removed from 1% Annual Chance FP]],"")</f>
        <v/>
      </c>
      <c r="L395" s="48"/>
      <c r="M395" s="48"/>
      <c r="N395" s="45"/>
      <c r="O395" s="156"/>
      <c r="P395" s="125"/>
      <c r="Q395" s="52"/>
      <c r="R395" s="48"/>
      <c r="S395" s="51" t="str">
        <f>IFERROR(VLOOKUP(Book1345234[[#This Row],[ Severity Ranking: Pre-Project Average Depth of Flooding (100-year)]],'Data for Pull-down'!$A$4:$B$9,2,FALSE),"")</f>
        <v/>
      </c>
      <c r="T395" s="100"/>
      <c r="U395" s="52"/>
      <c r="V395" s="52"/>
      <c r="W395" s="52"/>
      <c r="X395" s="48"/>
      <c r="Y395" s="51" t="str">
        <f>IFERROR(VLOOKUP(Book1345234[[#This Row],[Severity Ranking: Community Need (% Population)]],'Data for Pull-down'!$C$4:$D$9,2,FALSE),"")</f>
        <v/>
      </c>
      <c r="Z395" s="99"/>
      <c r="AA395" s="45"/>
      <c r="AB395" s="48"/>
      <c r="AC395" s="51" t="str">
        <f>IFERROR(VLOOKUP(Book1345234[[#This Row],[Flood Risk Reduction ]],'Data for Pull-down'!$E$4:$F$9,2,FALSE),"")</f>
        <v/>
      </c>
      <c r="AD395" s="99"/>
      <c r="AE395" s="118"/>
      <c r="AF395" s="52"/>
      <c r="AG395" s="52"/>
      <c r="AH395" s="48"/>
      <c r="AI395" s="51" t="str">
        <f>IFERROR(VLOOKUP(Book1345234[[#This Row],[Flood Damage Reduction]],'Data for Pull-down'!$G$4:$H$9,2,FALSE),"")</f>
        <v/>
      </c>
      <c r="AJ395" s="145"/>
      <c r="AK395" s="123"/>
      <c r="AL395" s="52"/>
      <c r="AM395" s="51" t="str">
        <f>IFERROR(VLOOKUP(Book1345234[[#This Row],[ Reduction in Critical Facilities Flood Risk]],'Data for Pull-down'!$I$5:$J$9,2,FALSE),"")</f>
        <v/>
      </c>
      <c r="AN395" s="100">
        <f>'Life and Safety Tabular Data'!L393</f>
        <v>0</v>
      </c>
      <c r="AO395" s="146"/>
      <c r="AP395" s="48"/>
      <c r="AQ395" s="51" t="str">
        <f>IFERROR(VLOOKUP(Book1345234[[#This Row],[Life and Safety Ranking (Injury/Loss of Life)]],'Data for Pull-down'!$K$4:$L$9,2,FALSE),"")</f>
        <v/>
      </c>
      <c r="AR395" s="100"/>
      <c r="AS395" s="146"/>
      <c r="AT395" s="146"/>
      <c r="AU395" s="146"/>
      <c r="AV395" s="48"/>
      <c r="AW395" s="51" t="str">
        <f>IFERROR(VLOOKUP(Book1345234[[#This Row],[Water Supply Yield Ranking]],'Data for Pull-down'!$M$4:$N$9,2,FALSE),"")</f>
        <v/>
      </c>
      <c r="AX395" s="100"/>
      <c r="AY395" s="52"/>
      <c r="AZ395" s="48"/>
      <c r="BA395" s="51" t="str">
        <f>IFERROR(VLOOKUP(Book1345234[[#This Row],[Social Vulnerability Ranking]],'Data for Pull-down'!$O$4:$P$9,2,FALSE),"")</f>
        <v/>
      </c>
      <c r="BB395" s="100"/>
      <c r="BC395" s="146"/>
      <c r="BD395" s="48"/>
      <c r="BE395" s="51" t="str">
        <f>IFERROR(VLOOKUP(Book1345234[[#This Row],[Nature-Based Solutions Ranking]],'Data for Pull-down'!$Q$4:$R$9,2,FALSE),"")</f>
        <v/>
      </c>
      <c r="BF395" s="100"/>
      <c r="BG395" s="52"/>
      <c r="BH395" s="48"/>
      <c r="BI395" s="51" t="str">
        <f>IFERROR(VLOOKUP(Book1345234[[#This Row],[Multiple Benefit Ranking]],'Data for Pull-down'!$S$4:$T$9,2,FALSE),"")</f>
        <v/>
      </c>
      <c r="BJ395" s="125"/>
      <c r="BK395" s="146"/>
      <c r="BL395" s="48"/>
      <c r="BM395" s="51" t="str">
        <f>IFERROR(VLOOKUP(Book1345234[[#This Row],[Operations and Maintenance Ranking]],'Data for Pull-down'!$U$4:$V$9,2,FALSE),"")</f>
        <v/>
      </c>
      <c r="BN395" s="100"/>
      <c r="BO395" s="48"/>
      <c r="BP395" s="51" t="str">
        <f>IFERROR(VLOOKUP(Book1345234[[#This Row],[Administrative, Regulatory and Other Obstacle Ranking]],'Data for Pull-down'!$W$4:$X$9,2,FALSE),"")</f>
        <v/>
      </c>
      <c r="BQ395" s="100"/>
      <c r="BR395" s="48"/>
      <c r="BS395" s="51" t="str">
        <f>IFERROR(VLOOKUP(Book1345234[[#This Row],[Environmental Benefit Ranking]],'Data for Pull-down'!$Y$4:$Z$9,2,FALSE),"")</f>
        <v/>
      </c>
      <c r="BT395" s="100"/>
      <c r="BU395" s="52"/>
      <c r="BV395" s="51" t="str">
        <f>IFERROR(VLOOKUP(Book1345234[[#This Row],[Environmental Impact Ranking]],'Data for Pull-down'!$AA$4:$AB$9,2,FALSE),"")</f>
        <v/>
      </c>
      <c r="BW395" s="117"/>
      <c r="BX395" s="123"/>
      <c r="BY395" s="48"/>
      <c r="BZ395" s="51" t="str">
        <f>IFERROR(VLOOKUP(Book1345234[[#This Row],[Mobility Ranking]],'Data for Pull-down'!$AC$4:$AD$9,2,FALSE),"")</f>
        <v/>
      </c>
      <c r="CA395" s="117"/>
      <c r="CB395" s="48"/>
      <c r="CC395" s="51" t="str">
        <f>IFERROR(VLOOKUP(Book1345234[[#This Row],[Regional Ranking]],'Data for Pull-down'!$AE$4:$AF$9,2,FALSE),"")</f>
        <v/>
      </c>
    </row>
    <row r="396" spans="1:81">
      <c r="A396" s="164"/>
      <c r="B396" s="142"/>
      <c r="C396" s="143">
        <f>Book1345234[[#This Row],[FMP]]*2</f>
        <v>0</v>
      </c>
      <c r="D396" s="43"/>
      <c r="E396" s="43"/>
      <c r="F396" s="52"/>
      <c r="G396" s="48"/>
      <c r="H396" s="48"/>
      <c r="I396" s="48"/>
      <c r="J396" s="48"/>
      <c r="K396" s="45" t="str">
        <f>IFERROR(Book1345234[[#This Row],[Project Cost]]/Book1345234[[#This Row],['# of Structures Removed from 1% Annual Chance FP]],"")</f>
        <v/>
      </c>
      <c r="L396" s="48"/>
      <c r="M396" s="48"/>
      <c r="N396" s="45"/>
      <c r="O396" s="156"/>
      <c r="P396" s="125"/>
      <c r="Q396" s="52"/>
      <c r="R396" s="48"/>
      <c r="S396" s="51" t="str">
        <f>IFERROR(VLOOKUP(Book1345234[[#This Row],[ Severity Ranking: Pre-Project Average Depth of Flooding (100-year)]],'Data for Pull-down'!$A$4:$B$9,2,FALSE),"")</f>
        <v/>
      </c>
      <c r="T396" s="100"/>
      <c r="U396" s="52"/>
      <c r="V396" s="52"/>
      <c r="W396" s="52"/>
      <c r="X396" s="48"/>
      <c r="Y396" s="51" t="str">
        <f>IFERROR(VLOOKUP(Book1345234[[#This Row],[Severity Ranking: Community Need (% Population)]],'Data for Pull-down'!$C$4:$D$9,2,FALSE),"")</f>
        <v/>
      </c>
      <c r="Z396" s="99"/>
      <c r="AA396" s="45"/>
      <c r="AB396" s="48"/>
      <c r="AC396" s="51" t="str">
        <f>IFERROR(VLOOKUP(Book1345234[[#This Row],[Flood Risk Reduction ]],'Data for Pull-down'!$E$4:$F$9,2,FALSE),"")</f>
        <v/>
      </c>
      <c r="AD396" s="99"/>
      <c r="AE396" s="118"/>
      <c r="AF396" s="52"/>
      <c r="AG396" s="52"/>
      <c r="AH396" s="48"/>
      <c r="AI396" s="51" t="str">
        <f>IFERROR(VLOOKUP(Book1345234[[#This Row],[Flood Damage Reduction]],'Data for Pull-down'!$G$4:$H$9,2,FALSE),"")</f>
        <v/>
      </c>
      <c r="AJ396" s="145"/>
      <c r="AK396" s="123"/>
      <c r="AL396" s="52"/>
      <c r="AM396" s="51" t="str">
        <f>IFERROR(VLOOKUP(Book1345234[[#This Row],[ Reduction in Critical Facilities Flood Risk]],'Data for Pull-down'!$I$5:$J$9,2,FALSE),"")</f>
        <v/>
      </c>
      <c r="AN396" s="100">
        <f>'Life and Safety Tabular Data'!L394</f>
        <v>0</v>
      </c>
      <c r="AO396" s="146"/>
      <c r="AP396" s="48"/>
      <c r="AQ396" s="51" t="str">
        <f>IFERROR(VLOOKUP(Book1345234[[#This Row],[Life and Safety Ranking (Injury/Loss of Life)]],'Data for Pull-down'!$K$4:$L$9,2,FALSE),"")</f>
        <v/>
      </c>
      <c r="AR396" s="100"/>
      <c r="AS396" s="146"/>
      <c r="AT396" s="146"/>
      <c r="AU396" s="146"/>
      <c r="AV396" s="48"/>
      <c r="AW396" s="51" t="str">
        <f>IFERROR(VLOOKUP(Book1345234[[#This Row],[Water Supply Yield Ranking]],'Data for Pull-down'!$M$4:$N$9,2,FALSE),"")</f>
        <v/>
      </c>
      <c r="AX396" s="100"/>
      <c r="AY396" s="52"/>
      <c r="AZ396" s="48"/>
      <c r="BA396" s="51" t="str">
        <f>IFERROR(VLOOKUP(Book1345234[[#This Row],[Social Vulnerability Ranking]],'Data for Pull-down'!$O$4:$P$9,2,FALSE),"")</f>
        <v/>
      </c>
      <c r="BB396" s="100"/>
      <c r="BC396" s="146"/>
      <c r="BD396" s="48"/>
      <c r="BE396" s="51" t="str">
        <f>IFERROR(VLOOKUP(Book1345234[[#This Row],[Nature-Based Solutions Ranking]],'Data for Pull-down'!$Q$4:$R$9,2,FALSE),"")</f>
        <v/>
      </c>
      <c r="BF396" s="100"/>
      <c r="BG396" s="52"/>
      <c r="BH396" s="48"/>
      <c r="BI396" s="51" t="str">
        <f>IFERROR(VLOOKUP(Book1345234[[#This Row],[Multiple Benefit Ranking]],'Data for Pull-down'!$S$4:$T$9,2,FALSE),"")</f>
        <v/>
      </c>
      <c r="BJ396" s="125"/>
      <c r="BK396" s="146"/>
      <c r="BL396" s="48"/>
      <c r="BM396" s="51" t="str">
        <f>IFERROR(VLOOKUP(Book1345234[[#This Row],[Operations and Maintenance Ranking]],'Data for Pull-down'!$U$4:$V$9,2,FALSE),"")</f>
        <v/>
      </c>
      <c r="BN396" s="100"/>
      <c r="BO396" s="48"/>
      <c r="BP396" s="51" t="str">
        <f>IFERROR(VLOOKUP(Book1345234[[#This Row],[Administrative, Regulatory and Other Obstacle Ranking]],'Data for Pull-down'!$W$4:$X$9,2,FALSE),"")</f>
        <v/>
      </c>
      <c r="BQ396" s="100"/>
      <c r="BR396" s="48"/>
      <c r="BS396" s="51" t="str">
        <f>IFERROR(VLOOKUP(Book1345234[[#This Row],[Environmental Benefit Ranking]],'Data for Pull-down'!$Y$4:$Z$9,2,FALSE),"")</f>
        <v/>
      </c>
      <c r="BT396" s="100"/>
      <c r="BU396" s="52"/>
      <c r="BV396" s="51" t="str">
        <f>IFERROR(VLOOKUP(Book1345234[[#This Row],[Environmental Impact Ranking]],'Data for Pull-down'!$AA$4:$AB$9,2,FALSE),"")</f>
        <v/>
      </c>
      <c r="BW396" s="117"/>
      <c r="BX396" s="123"/>
      <c r="BY396" s="48"/>
      <c r="BZ396" s="51" t="str">
        <f>IFERROR(VLOOKUP(Book1345234[[#This Row],[Mobility Ranking]],'Data for Pull-down'!$AC$4:$AD$9,2,FALSE),"")</f>
        <v/>
      </c>
      <c r="CA396" s="117"/>
      <c r="CB396" s="48"/>
      <c r="CC396" s="51" t="str">
        <f>IFERROR(VLOOKUP(Book1345234[[#This Row],[Regional Ranking]],'Data for Pull-down'!$AE$4:$AF$9,2,FALSE),"")</f>
        <v/>
      </c>
    </row>
    <row r="397" spans="1:81">
      <c r="A397" s="164"/>
      <c r="B397" s="142"/>
      <c r="C397" s="143">
        <f>Book1345234[[#This Row],[FMP]]*2</f>
        <v>0</v>
      </c>
      <c r="D397" s="43"/>
      <c r="E397" s="43"/>
      <c r="F397" s="52"/>
      <c r="G397" s="48"/>
      <c r="H397" s="48"/>
      <c r="I397" s="48"/>
      <c r="J397" s="48"/>
      <c r="K397" s="45" t="str">
        <f>IFERROR(Book1345234[[#This Row],[Project Cost]]/Book1345234[[#This Row],['# of Structures Removed from 1% Annual Chance FP]],"")</f>
        <v/>
      </c>
      <c r="L397" s="48"/>
      <c r="M397" s="48"/>
      <c r="N397" s="45"/>
      <c r="O397" s="156"/>
      <c r="P397" s="125"/>
      <c r="Q397" s="52"/>
      <c r="R397" s="48"/>
      <c r="S397" s="51" t="str">
        <f>IFERROR(VLOOKUP(Book1345234[[#This Row],[ Severity Ranking: Pre-Project Average Depth of Flooding (100-year)]],'Data for Pull-down'!$A$4:$B$9,2,FALSE),"")</f>
        <v/>
      </c>
      <c r="T397" s="100"/>
      <c r="U397" s="52"/>
      <c r="V397" s="52"/>
      <c r="W397" s="52"/>
      <c r="X397" s="48"/>
      <c r="Y397" s="51" t="str">
        <f>IFERROR(VLOOKUP(Book1345234[[#This Row],[Severity Ranking: Community Need (% Population)]],'Data for Pull-down'!$C$4:$D$9,2,FALSE),"")</f>
        <v/>
      </c>
      <c r="Z397" s="99"/>
      <c r="AA397" s="45"/>
      <c r="AB397" s="48"/>
      <c r="AC397" s="51" t="str">
        <f>IFERROR(VLOOKUP(Book1345234[[#This Row],[Flood Risk Reduction ]],'Data for Pull-down'!$E$4:$F$9,2,FALSE),"")</f>
        <v/>
      </c>
      <c r="AD397" s="99"/>
      <c r="AE397" s="118"/>
      <c r="AF397" s="52"/>
      <c r="AG397" s="52"/>
      <c r="AH397" s="48"/>
      <c r="AI397" s="51" t="str">
        <f>IFERROR(VLOOKUP(Book1345234[[#This Row],[Flood Damage Reduction]],'Data for Pull-down'!$G$4:$H$9,2,FALSE),"")</f>
        <v/>
      </c>
      <c r="AJ397" s="145"/>
      <c r="AK397" s="123"/>
      <c r="AL397" s="52"/>
      <c r="AM397" s="51" t="str">
        <f>IFERROR(VLOOKUP(Book1345234[[#This Row],[ Reduction in Critical Facilities Flood Risk]],'Data for Pull-down'!$I$5:$J$9,2,FALSE),"")</f>
        <v/>
      </c>
      <c r="AN397" s="100">
        <f>'Life and Safety Tabular Data'!L395</f>
        <v>0</v>
      </c>
      <c r="AO397" s="146"/>
      <c r="AP397" s="48"/>
      <c r="AQ397" s="51" t="str">
        <f>IFERROR(VLOOKUP(Book1345234[[#This Row],[Life and Safety Ranking (Injury/Loss of Life)]],'Data for Pull-down'!$K$4:$L$9,2,FALSE),"")</f>
        <v/>
      </c>
      <c r="AR397" s="100"/>
      <c r="AS397" s="146"/>
      <c r="AT397" s="146"/>
      <c r="AU397" s="146"/>
      <c r="AV397" s="48"/>
      <c r="AW397" s="51" t="str">
        <f>IFERROR(VLOOKUP(Book1345234[[#This Row],[Water Supply Yield Ranking]],'Data for Pull-down'!$M$4:$N$9,2,FALSE),"")</f>
        <v/>
      </c>
      <c r="AX397" s="100"/>
      <c r="AY397" s="52"/>
      <c r="AZ397" s="48"/>
      <c r="BA397" s="51" t="str">
        <f>IFERROR(VLOOKUP(Book1345234[[#This Row],[Social Vulnerability Ranking]],'Data for Pull-down'!$O$4:$P$9,2,FALSE),"")</f>
        <v/>
      </c>
      <c r="BB397" s="100"/>
      <c r="BC397" s="146"/>
      <c r="BD397" s="48"/>
      <c r="BE397" s="51" t="str">
        <f>IFERROR(VLOOKUP(Book1345234[[#This Row],[Nature-Based Solutions Ranking]],'Data for Pull-down'!$Q$4:$R$9,2,FALSE),"")</f>
        <v/>
      </c>
      <c r="BF397" s="100"/>
      <c r="BG397" s="52"/>
      <c r="BH397" s="48"/>
      <c r="BI397" s="51" t="str">
        <f>IFERROR(VLOOKUP(Book1345234[[#This Row],[Multiple Benefit Ranking]],'Data for Pull-down'!$S$4:$T$9,2,FALSE),"")</f>
        <v/>
      </c>
      <c r="BJ397" s="125"/>
      <c r="BK397" s="146"/>
      <c r="BL397" s="48"/>
      <c r="BM397" s="51" t="str">
        <f>IFERROR(VLOOKUP(Book1345234[[#This Row],[Operations and Maintenance Ranking]],'Data for Pull-down'!$U$4:$V$9,2,FALSE),"")</f>
        <v/>
      </c>
      <c r="BN397" s="100"/>
      <c r="BO397" s="48"/>
      <c r="BP397" s="51" t="str">
        <f>IFERROR(VLOOKUP(Book1345234[[#This Row],[Administrative, Regulatory and Other Obstacle Ranking]],'Data for Pull-down'!$W$4:$X$9,2,FALSE),"")</f>
        <v/>
      </c>
      <c r="BQ397" s="100"/>
      <c r="BR397" s="48"/>
      <c r="BS397" s="51" t="str">
        <f>IFERROR(VLOOKUP(Book1345234[[#This Row],[Environmental Benefit Ranking]],'Data for Pull-down'!$Y$4:$Z$9,2,FALSE),"")</f>
        <v/>
      </c>
      <c r="BT397" s="100"/>
      <c r="BU397" s="52"/>
      <c r="BV397" s="51" t="str">
        <f>IFERROR(VLOOKUP(Book1345234[[#This Row],[Environmental Impact Ranking]],'Data for Pull-down'!$AA$4:$AB$9,2,FALSE),"")</f>
        <v/>
      </c>
      <c r="BW397" s="117"/>
      <c r="BX397" s="123"/>
      <c r="BY397" s="48"/>
      <c r="BZ397" s="51" t="str">
        <f>IFERROR(VLOOKUP(Book1345234[[#This Row],[Mobility Ranking]],'Data for Pull-down'!$AC$4:$AD$9,2,FALSE),"")</f>
        <v/>
      </c>
      <c r="CA397" s="117"/>
      <c r="CB397" s="48"/>
      <c r="CC397" s="51" t="str">
        <f>IFERROR(VLOOKUP(Book1345234[[#This Row],[Regional Ranking]],'Data for Pull-down'!$AE$4:$AF$9,2,FALSE),"")</f>
        <v/>
      </c>
    </row>
    <row r="398" spans="1:81">
      <c r="A398" s="164"/>
      <c r="B398" s="142"/>
      <c r="C398" s="143">
        <f>Book1345234[[#This Row],[FMP]]*2</f>
        <v>0</v>
      </c>
      <c r="D398" s="43"/>
      <c r="E398" s="43"/>
      <c r="F398" s="52"/>
      <c r="G398" s="48"/>
      <c r="H398" s="48"/>
      <c r="I398" s="48"/>
      <c r="J398" s="48"/>
      <c r="K398" s="45" t="str">
        <f>IFERROR(Book1345234[[#This Row],[Project Cost]]/Book1345234[[#This Row],['# of Structures Removed from 1% Annual Chance FP]],"")</f>
        <v/>
      </c>
      <c r="L398" s="48"/>
      <c r="M398" s="48"/>
      <c r="N398" s="45"/>
      <c r="O398" s="156"/>
      <c r="P398" s="125"/>
      <c r="Q398" s="52"/>
      <c r="R398" s="48"/>
      <c r="S398" s="51" t="str">
        <f>IFERROR(VLOOKUP(Book1345234[[#This Row],[ Severity Ranking: Pre-Project Average Depth of Flooding (100-year)]],'Data for Pull-down'!$A$4:$B$9,2,FALSE),"")</f>
        <v/>
      </c>
      <c r="T398" s="100"/>
      <c r="U398" s="52"/>
      <c r="V398" s="52"/>
      <c r="W398" s="52"/>
      <c r="X398" s="48"/>
      <c r="Y398" s="51" t="str">
        <f>IFERROR(VLOOKUP(Book1345234[[#This Row],[Severity Ranking: Community Need (% Population)]],'Data for Pull-down'!$C$4:$D$9,2,FALSE),"")</f>
        <v/>
      </c>
      <c r="Z398" s="99"/>
      <c r="AA398" s="45"/>
      <c r="AB398" s="48"/>
      <c r="AC398" s="51" t="str">
        <f>IFERROR(VLOOKUP(Book1345234[[#This Row],[Flood Risk Reduction ]],'Data for Pull-down'!$E$4:$F$9,2,FALSE),"")</f>
        <v/>
      </c>
      <c r="AD398" s="99"/>
      <c r="AE398" s="118"/>
      <c r="AF398" s="52"/>
      <c r="AG398" s="52"/>
      <c r="AH398" s="48"/>
      <c r="AI398" s="51" t="str">
        <f>IFERROR(VLOOKUP(Book1345234[[#This Row],[Flood Damage Reduction]],'Data for Pull-down'!$G$4:$H$9,2,FALSE),"")</f>
        <v/>
      </c>
      <c r="AJ398" s="145"/>
      <c r="AK398" s="123"/>
      <c r="AL398" s="52"/>
      <c r="AM398" s="51" t="str">
        <f>IFERROR(VLOOKUP(Book1345234[[#This Row],[ Reduction in Critical Facilities Flood Risk]],'Data for Pull-down'!$I$5:$J$9,2,FALSE),"")</f>
        <v/>
      </c>
      <c r="AN398" s="100">
        <f>'Life and Safety Tabular Data'!L396</f>
        <v>0</v>
      </c>
      <c r="AO398" s="146"/>
      <c r="AP398" s="48"/>
      <c r="AQ398" s="51" t="str">
        <f>IFERROR(VLOOKUP(Book1345234[[#This Row],[Life and Safety Ranking (Injury/Loss of Life)]],'Data for Pull-down'!$K$4:$L$9,2,FALSE),"")</f>
        <v/>
      </c>
      <c r="AR398" s="100"/>
      <c r="AS398" s="146"/>
      <c r="AT398" s="146"/>
      <c r="AU398" s="146"/>
      <c r="AV398" s="48"/>
      <c r="AW398" s="51" t="str">
        <f>IFERROR(VLOOKUP(Book1345234[[#This Row],[Water Supply Yield Ranking]],'Data for Pull-down'!$M$4:$N$9,2,FALSE),"")</f>
        <v/>
      </c>
      <c r="AX398" s="100"/>
      <c r="AY398" s="52"/>
      <c r="AZ398" s="48"/>
      <c r="BA398" s="51" t="str">
        <f>IFERROR(VLOOKUP(Book1345234[[#This Row],[Social Vulnerability Ranking]],'Data for Pull-down'!$O$4:$P$9,2,FALSE),"")</f>
        <v/>
      </c>
      <c r="BB398" s="100"/>
      <c r="BC398" s="146"/>
      <c r="BD398" s="48"/>
      <c r="BE398" s="51" t="str">
        <f>IFERROR(VLOOKUP(Book1345234[[#This Row],[Nature-Based Solutions Ranking]],'Data for Pull-down'!$Q$4:$R$9,2,FALSE),"")</f>
        <v/>
      </c>
      <c r="BF398" s="100"/>
      <c r="BG398" s="52"/>
      <c r="BH398" s="48"/>
      <c r="BI398" s="51" t="str">
        <f>IFERROR(VLOOKUP(Book1345234[[#This Row],[Multiple Benefit Ranking]],'Data for Pull-down'!$S$4:$T$9,2,FALSE),"")</f>
        <v/>
      </c>
      <c r="BJ398" s="125"/>
      <c r="BK398" s="146"/>
      <c r="BL398" s="48"/>
      <c r="BM398" s="51" t="str">
        <f>IFERROR(VLOOKUP(Book1345234[[#This Row],[Operations and Maintenance Ranking]],'Data for Pull-down'!$U$4:$V$9,2,FALSE),"")</f>
        <v/>
      </c>
      <c r="BN398" s="100"/>
      <c r="BO398" s="48"/>
      <c r="BP398" s="51" t="str">
        <f>IFERROR(VLOOKUP(Book1345234[[#This Row],[Administrative, Regulatory and Other Obstacle Ranking]],'Data for Pull-down'!$W$4:$X$9,2,FALSE),"")</f>
        <v/>
      </c>
      <c r="BQ398" s="100"/>
      <c r="BR398" s="48"/>
      <c r="BS398" s="51" t="str">
        <f>IFERROR(VLOOKUP(Book1345234[[#This Row],[Environmental Benefit Ranking]],'Data for Pull-down'!$Y$4:$Z$9,2,FALSE),"")</f>
        <v/>
      </c>
      <c r="BT398" s="100"/>
      <c r="BU398" s="52"/>
      <c r="BV398" s="51" t="str">
        <f>IFERROR(VLOOKUP(Book1345234[[#This Row],[Environmental Impact Ranking]],'Data for Pull-down'!$AA$4:$AB$9,2,FALSE),"")</f>
        <v/>
      </c>
      <c r="BW398" s="117"/>
      <c r="BX398" s="123"/>
      <c r="BY398" s="48"/>
      <c r="BZ398" s="51" t="str">
        <f>IFERROR(VLOOKUP(Book1345234[[#This Row],[Mobility Ranking]],'Data for Pull-down'!$AC$4:$AD$9,2,FALSE),"")</f>
        <v/>
      </c>
      <c r="CA398" s="117"/>
      <c r="CB398" s="48"/>
      <c r="CC398" s="51" t="str">
        <f>IFERROR(VLOOKUP(Book1345234[[#This Row],[Regional Ranking]],'Data for Pull-down'!$AE$4:$AF$9,2,FALSE),"")</f>
        <v/>
      </c>
    </row>
    <row r="399" spans="1:81">
      <c r="A399" s="164"/>
      <c r="B399" s="142"/>
      <c r="C399" s="143">
        <f>Book1345234[[#This Row],[FMP]]*2</f>
        <v>0</v>
      </c>
      <c r="D399" s="43"/>
      <c r="E399" s="43"/>
      <c r="F399" s="52"/>
      <c r="G399" s="48"/>
      <c r="H399" s="48"/>
      <c r="I399" s="48"/>
      <c r="J399" s="48"/>
      <c r="K399" s="45" t="str">
        <f>IFERROR(Book1345234[[#This Row],[Project Cost]]/Book1345234[[#This Row],['# of Structures Removed from 1% Annual Chance FP]],"")</f>
        <v/>
      </c>
      <c r="L399" s="48"/>
      <c r="M399" s="48"/>
      <c r="N399" s="45"/>
      <c r="O399" s="156"/>
      <c r="P399" s="125"/>
      <c r="Q399" s="52"/>
      <c r="R399" s="48"/>
      <c r="S399" s="51" t="str">
        <f>IFERROR(VLOOKUP(Book1345234[[#This Row],[ Severity Ranking: Pre-Project Average Depth of Flooding (100-year)]],'Data for Pull-down'!$A$4:$B$9,2,FALSE),"")</f>
        <v/>
      </c>
      <c r="T399" s="100"/>
      <c r="U399" s="52"/>
      <c r="V399" s="52"/>
      <c r="W399" s="52"/>
      <c r="X399" s="48"/>
      <c r="Y399" s="51" t="str">
        <f>IFERROR(VLOOKUP(Book1345234[[#This Row],[Severity Ranking: Community Need (% Population)]],'Data for Pull-down'!$C$4:$D$9,2,FALSE),"")</f>
        <v/>
      </c>
      <c r="Z399" s="99"/>
      <c r="AA399" s="45"/>
      <c r="AB399" s="48"/>
      <c r="AC399" s="51" t="str">
        <f>IFERROR(VLOOKUP(Book1345234[[#This Row],[Flood Risk Reduction ]],'Data for Pull-down'!$E$4:$F$9,2,FALSE),"")</f>
        <v/>
      </c>
      <c r="AD399" s="99"/>
      <c r="AE399" s="118"/>
      <c r="AF399" s="52"/>
      <c r="AG399" s="52"/>
      <c r="AH399" s="48"/>
      <c r="AI399" s="51" t="str">
        <f>IFERROR(VLOOKUP(Book1345234[[#This Row],[Flood Damage Reduction]],'Data for Pull-down'!$G$4:$H$9,2,FALSE),"")</f>
        <v/>
      </c>
      <c r="AJ399" s="145"/>
      <c r="AK399" s="123"/>
      <c r="AL399" s="52"/>
      <c r="AM399" s="51" t="str">
        <f>IFERROR(VLOOKUP(Book1345234[[#This Row],[ Reduction in Critical Facilities Flood Risk]],'Data for Pull-down'!$I$5:$J$9,2,FALSE),"")</f>
        <v/>
      </c>
      <c r="AN399" s="100">
        <f>'Life and Safety Tabular Data'!L397</f>
        <v>0</v>
      </c>
      <c r="AO399" s="146"/>
      <c r="AP399" s="48"/>
      <c r="AQ399" s="51" t="str">
        <f>IFERROR(VLOOKUP(Book1345234[[#This Row],[Life and Safety Ranking (Injury/Loss of Life)]],'Data for Pull-down'!$K$4:$L$9,2,FALSE),"")</f>
        <v/>
      </c>
      <c r="AR399" s="100"/>
      <c r="AS399" s="146"/>
      <c r="AT399" s="146"/>
      <c r="AU399" s="146"/>
      <c r="AV399" s="48"/>
      <c r="AW399" s="51" t="str">
        <f>IFERROR(VLOOKUP(Book1345234[[#This Row],[Water Supply Yield Ranking]],'Data for Pull-down'!$M$4:$N$9,2,FALSE),"")</f>
        <v/>
      </c>
      <c r="AX399" s="100"/>
      <c r="AY399" s="52"/>
      <c r="AZ399" s="48"/>
      <c r="BA399" s="51" t="str">
        <f>IFERROR(VLOOKUP(Book1345234[[#This Row],[Social Vulnerability Ranking]],'Data for Pull-down'!$O$4:$P$9,2,FALSE),"")</f>
        <v/>
      </c>
      <c r="BB399" s="100"/>
      <c r="BC399" s="146"/>
      <c r="BD399" s="48"/>
      <c r="BE399" s="51" t="str">
        <f>IFERROR(VLOOKUP(Book1345234[[#This Row],[Nature-Based Solutions Ranking]],'Data for Pull-down'!$Q$4:$R$9,2,FALSE),"")</f>
        <v/>
      </c>
      <c r="BF399" s="100"/>
      <c r="BG399" s="52"/>
      <c r="BH399" s="48"/>
      <c r="BI399" s="51" t="str">
        <f>IFERROR(VLOOKUP(Book1345234[[#This Row],[Multiple Benefit Ranking]],'Data for Pull-down'!$S$4:$T$9,2,FALSE),"")</f>
        <v/>
      </c>
      <c r="BJ399" s="125"/>
      <c r="BK399" s="146"/>
      <c r="BL399" s="48"/>
      <c r="BM399" s="51" t="str">
        <f>IFERROR(VLOOKUP(Book1345234[[#This Row],[Operations and Maintenance Ranking]],'Data for Pull-down'!$U$4:$V$9,2,FALSE),"")</f>
        <v/>
      </c>
      <c r="BN399" s="100"/>
      <c r="BO399" s="48"/>
      <c r="BP399" s="51" t="str">
        <f>IFERROR(VLOOKUP(Book1345234[[#This Row],[Administrative, Regulatory and Other Obstacle Ranking]],'Data for Pull-down'!$W$4:$X$9,2,FALSE),"")</f>
        <v/>
      </c>
      <c r="BQ399" s="100"/>
      <c r="BR399" s="48"/>
      <c r="BS399" s="51" t="str">
        <f>IFERROR(VLOOKUP(Book1345234[[#This Row],[Environmental Benefit Ranking]],'Data for Pull-down'!$Y$4:$Z$9,2,FALSE),"")</f>
        <v/>
      </c>
      <c r="BT399" s="100"/>
      <c r="BU399" s="52"/>
      <c r="BV399" s="51" t="str">
        <f>IFERROR(VLOOKUP(Book1345234[[#This Row],[Environmental Impact Ranking]],'Data for Pull-down'!$AA$4:$AB$9,2,FALSE),"")</f>
        <v/>
      </c>
      <c r="BW399" s="117"/>
      <c r="BX399" s="123"/>
      <c r="BY399" s="48"/>
      <c r="BZ399" s="51" t="str">
        <f>IFERROR(VLOOKUP(Book1345234[[#This Row],[Mobility Ranking]],'Data for Pull-down'!$AC$4:$AD$9,2,FALSE),"")</f>
        <v/>
      </c>
      <c r="CA399" s="117"/>
      <c r="CB399" s="48"/>
      <c r="CC399" s="51" t="str">
        <f>IFERROR(VLOOKUP(Book1345234[[#This Row],[Regional Ranking]],'Data for Pull-down'!$AE$4:$AF$9,2,FALSE),"")</f>
        <v/>
      </c>
    </row>
    <row r="400" spans="1:81">
      <c r="A400" s="164"/>
      <c r="B400" s="142"/>
      <c r="C400" s="143">
        <f>Book1345234[[#This Row],[FMP]]*2</f>
        <v>0</v>
      </c>
      <c r="D400" s="43"/>
      <c r="E400" s="43"/>
      <c r="F400" s="52"/>
      <c r="G400" s="48"/>
      <c r="H400" s="48"/>
      <c r="I400" s="48"/>
      <c r="J400" s="48"/>
      <c r="K400" s="45" t="str">
        <f>IFERROR(Book1345234[[#This Row],[Project Cost]]/Book1345234[[#This Row],['# of Structures Removed from 1% Annual Chance FP]],"")</f>
        <v/>
      </c>
      <c r="L400" s="48"/>
      <c r="M400" s="48"/>
      <c r="N400" s="45"/>
      <c r="O400" s="156"/>
      <c r="P400" s="125"/>
      <c r="Q400" s="52"/>
      <c r="R400" s="48"/>
      <c r="S400" s="51" t="str">
        <f>IFERROR(VLOOKUP(Book1345234[[#This Row],[ Severity Ranking: Pre-Project Average Depth of Flooding (100-year)]],'Data for Pull-down'!$A$4:$B$9,2,FALSE),"")</f>
        <v/>
      </c>
      <c r="T400" s="100"/>
      <c r="U400" s="52"/>
      <c r="V400" s="52"/>
      <c r="W400" s="52"/>
      <c r="X400" s="48"/>
      <c r="Y400" s="51" t="str">
        <f>IFERROR(VLOOKUP(Book1345234[[#This Row],[Severity Ranking: Community Need (% Population)]],'Data for Pull-down'!$C$4:$D$9,2,FALSE),"")</f>
        <v/>
      </c>
      <c r="Z400" s="99"/>
      <c r="AA400" s="45"/>
      <c r="AB400" s="48"/>
      <c r="AC400" s="51" t="str">
        <f>IFERROR(VLOOKUP(Book1345234[[#This Row],[Flood Risk Reduction ]],'Data for Pull-down'!$E$4:$F$9,2,FALSE),"")</f>
        <v/>
      </c>
      <c r="AD400" s="99"/>
      <c r="AE400" s="118"/>
      <c r="AF400" s="52"/>
      <c r="AG400" s="52"/>
      <c r="AH400" s="48"/>
      <c r="AI400" s="51" t="str">
        <f>IFERROR(VLOOKUP(Book1345234[[#This Row],[Flood Damage Reduction]],'Data for Pull-down'!$G$4:$H$9,2,FALSE),"")</f>
        <v/>
      </c>
      <c r="AJ400" s="145"/>
      <c r="AK400" s="123"/>
      <c r="AL400" s="52"/>
      <c r="AM400" s="51" t="str">
        <f>IFERROR(VLOOKUP(Book1345234[[#This Row],[ Reduction in Critical Facilities Flood Risk]],'Data for Pull-down'!$I$5:$J$9,2,FALSE),"")</f>
        <v/>
      </c>
      <c r="AN400" s="100">
        <f>'Life and Safety Tabular Data'!L398</f>
        <v>0</v>
      </c>
      <c r="AO400" s="146"/>
      <c r="AP400" s="48"/>
      <c r="AQ400" s="51" t="str">
        <f>IFERROR(VLOOKUP(Book1345234[[#This Row],[Life and Safety Ranking (Injury/Loss of Life)]],'Data for Pull-down'!$K$4:$L$9,2,FALSE),"")</f>
        <v/>
      </c>
      <c r="AR400" s="100"/>
      <c r="AS400" s="146"/>
      <c r="AT400" s="146"/>
      <c r="AU400" s="146"/>
      <c r="AV400" s="48"/>
      <c r="AW400" s="51" t="str">
        <f>IFERROR(VLOOKUP(Book1345234[[#This Row],[Water Supply Yield Ranking]],'Data for Pull-down'!$M$4:$N$9,2,FALSE),"")</f>
        <v/>
      </c>
      <c r="AX400" s="100"/>
      <c r="AY400" s="52"/>
      <c r="AZ400" s="48"/>
      <c r="BA400" s="51" t="str">
        <f>IFERROR(VLOOKUP(Book1345234[[#This Row],[Social Vulnerability Ranking]],'Data for Pull-down'!$O$4:$P$9,2,FALSE),"")</f>
        <v/>
      </c>
      <c r="BB400" s="100"/>
      <c r="BC400" s="146"/>
      <c r="BD400" s="48"/>
      <c r="BE400" s="51" t="str">
        <f>IFERROR(VLOOKUP(Book1345234[[#This Row],[Nature-Based Solutions Ranking]],'Data for Pull-down'!$Q$4:$R$9,2,FALSE),"")</f>
        <v/>
      </c>
      <c r="BF400" s="100"/>
      <c r="BG400" s="52"/>
      <c r="BH400" s="48"/>
      <c r="BI400" s="51" t="str">
        <f>IFERROR(VLOOKUP(Book1345234[[#This Row],[Multiple Benefit Ranking]],'Data for Pull-down'!$S$4:$T$9,2,FALSE),"")</f>
        <v/>
      </c>
      <c r="BJ400" s="125"/>
      <c r="BK400" s="146"/>
      <c r="BL400" s="48"/>
      <c r="BM400" s="51" t="str">
        <f>IFERROR(VLOOKUP(Book1345234[[#This Row],[Operations and Maintenance Ranking]],'Data for Pull-down'!$U$4:$V$9,2,FALSE),"")</f>
        <v/>
      </c>
      <c r="BN400" s="100"/>
      <c r="BO400" s="48"/>
      <c r="BP400" s="51" t="str">
        <f>IFERROR(VLOOKUP(Book1345234[[#This Row],[Administrative, Regulatory and Other Obstacle Ranking]],'Data for Pull-down'!$W$4:$X$9,2,FALSE),"")</f>
        <v/>
      </c>
      <c r="BQ400" s="100"/>
      <c r="BR400" s="48"/>
      <c r="BS400" s="51" t="str">
        <f>IFERROR(VLOOKUP(Book1345234[[#This Row],[Environmental Benefit Ranking]],'Data for Pull-down'!$Y$4:$Z$9,2,FALSE),"")</f>
        <v/>
      </c>
      <c r="BT400" s="100"/>
      <c r="BU400" s="52"/>
      <c r="BV400" s="51" t="str">
        <f>IFERROR(VLOOKUP(Book1345234[[#This Row],[Environmental Impact Ranking]],'Data for Pull-down'!$AA$4:$AB$9,2,FALSE),"")</f>
        <v/>
      </c>
      <c r="BW400" s="117"/>
      <c r="BX400" s="123"/>
      <c r="BY400" s="48"/>
      <c r="BZ400" s="51" t="str">
        <f>IFERROR(VLOOKUP(Book1345234[[#This Row],[Mobility Ranking]],'Data for Pull-down'!$AC$4:$AD$9,2,FALSE),"")</f>
        <v/>
      </c>
      <c r="CA400" s="117"/>
      <c r="CB400" s="48"/>
      <c r="CC400" s="51" t="str">
        <f>IFERROR(VLOOKUP(Book1345234[[#This Row],[Regional Ranking]],'Data for Pull-down'!$AE$4:$AF$9,2,FALSE),"")</f>
        <v/>
      </c>
    </row>
    <row r="401" spans="1:81">
      <c r="A401" s="164"/>
      <c r="B401" s="142"/>
      <c r="C401" s="143">
        <f>Book1345234[[#This Row],[FMP]]*2</f>
        <v>0</v>
      </c>
      <c r="D401" s="43"/>
      <c r="E401" s="43"/>
      <c r="F401" s="52"/>
      <c r="G401" s="48"/>
      <c r="H401" s="48"/>
      <c r="I401" s="48"/>
      <c r="J401" s="48"/>
      <c r="K401" s="45" t="str">
        <f>IFERROR(Book1345234[[#This Row],[Project Cost]]/Book1345234[[#This Row],['# of Structures Removed from 1% Annual Chance FP]],"")</f>
        <v/>
      </c>
      <c r="L401" s="48"/>
      <c r="M401" s="48"/>
      <c r="N401" s="45"/>
      <c r="O401" s="156"/>
      <c r="P401" s="125"/>
      <c r="Q401" s="52"/>
      <c r="R401" s="48"/>
      <c r="S401" s="51" t="str">
        <f>IFERROR(VLOOKUP(Book1345234[[#This Row],[ Severity Ranking: Pre-Project Average Depth of Flooding (100-year)]],'Data for Pull-down'!$A$4:$B$9,2,FALSE),"")</f>
        <v/>
      </c>
      <c r="T401" s="100"/>
      <c r="U401" s="52"/>
      <c r="V401" s="52"/>
      <c r="W401" s="52"/>
      <c r="X401" s="48"/>
      <c r="Y401" s="51" t="str">
        <f>IFERROR(VLOOKUP(Book1345234[[#This Row],[Severity Ranking: Community Need (% Population)]],'Data for Pull-down'!$C$4:$D$9,2,FALSE),"")</f>
        <v/>
      </c>
      <c r="Z401" s="99"/>
      <c r="AA401" s="45"/>
      <c r="AB401" s="48"/>
      <c r="AC401" s="51" t="str">
        <f>IFERROR(VLOOKUP(Book1345234[[#This Row],[Flood Risk Reduction ]],'Data for Pull-down'!$E$4:$F$9,2,FALSE),"")</f>
        <v/>
      </c>
      <c r="AD401" s="99"/>
      <c r="AE401" s="118"/>
      <c r="AF401" s="52"/>
      <c r="AG401" s="52"/>
      <c r="AH401" s="48"/>
      <c r="AI401" s="51" t="str">
        <f>IFERROR(VLOOKUP(Book1345234[[#This Row],[Flood Damage Reduction]],'Data for Pull-down'!$G$4:$H$9,2,FALSE),"")</f>
        <v/>
      </c>
      <c r="AJ401" s="145"/>
      <c r="AK401" s="123"/>
      <c r="AL401" s="52"/>
      <c r="AM401" s="51" t="str">
        <f>IFERROR(VLOOKUP(Book1345234[[#This Row],[ Reduction in Critical Facilities Flood Risk]],'Data for Pull-down'!$I$5:$J$9,2,FALSE),"")</f>
        <v/>
      </c>
      <c r="AN401" s="100">
        <f>'Life and Safety Tabular Data'!L399</f>
        <v>0</v>
      </c>
      <c r="AO401" s="146"/>
      <c r="AP401" s="48"/>
      <c r="AQ401" s="51" t="str">
        <f>IFERROR(VLOOKUP(Book1345234[[#This Row],[Life and Safety Ranking (Injury/Loss of Life)]],'Data for Pull-down'!$K$4:$L$9,2,FALSE),"")</f>
        <v/>
      </c>
      <c r="AR401" s="100"/>
      <c r="AS401" s="146"/>
      <c r="AT401" s="146"/>
      <c r="AU401" s="146"/>
      <c r="AV401" s="48"/>
      <c r="AW401" s="51" t="str">
        <f>IFERROR(VLOOKUP(Book1345234[[#This Row],[Water Supply Yield Ranking]],'Data for Pull-down'!$M$4:$N$9,2,FALSE),"")</f>
        <v/>
      </c>
      <c r="AX401" s="100"/>
      <c r="AY401" s="52"/>
      <c r="AZ401" s="48"/>
      <c r="BA401" s="51" t="str">
        <f>IFERROR(VLOOKUP(Book1345234[[#This Row],[Social Vulnerability Ranking]],'Data for Pull-down'!$O$4:$P$9,2,FALSE),"")</f>
        <v/>
      </c>
      <c r="BB401" s="100"/>
      <c r="BC401" s="146"/>
      <c r="BD401" s="48"/>
      <c r="BE401" s="51" t="str">
        <f>IFERROR(VLOOKUP(Book1345234[[#This Row],[Nature-Based Solutions Ranking]],'Data for Pull-down'!$Q$4:$R$9,2,FALSE),"")</f>
        <v/>
      </c>
      <c r="BF401" s="100"/>
      <c r="BG401" s="52"/>
      <c r="BH401" s="48"/>
      <c r="BI401" s="51" t="str">
        <f>IFERROR(VLOOKUP(Book1345234[[#This Row],[Multiple Benefit Ranking]],'Data for Pull-down'!$S$4:$T$9,2,FALSE),"")</f>
        <v/>
      </c>
      <c r="BJ401" s="125"/>
      <c r="BK401" s="146"/>
      <c r="BL401" s="48"/>
      <c r="BM401" s="51" t="str">
        <f>IFERROR(VLOOKUP(Book1345234[[#This Row],[Operations and Maintenance Ranking]],'Data for Pull-down'!$U$4:$V$9,2,FALSE),"")</f>
        <v/>
      </c>
      <c r="BN401" s="100"/>
      <c r="BO401" s="48"/>
      <c r="BP401" s="51" t="str">
        <f>IFERROR(VLOOKUP(Book1345234[[#This Row],[Administrative, Regulatory and Other Obstacle Ranking]],'Data for Pull-down'!$W$4:$X$9,2,FALSE),"")</f>
        <v/>
      </c>
      <c r="BQ401" s="100"/>
      <c r="BR401" s="48"/>
      <c r="BS401" s="51" t="str">
        <f>IFERROR(VLOOKUP(Book1345234[[#This Row],[Environmental Benefit Ranking]],'Data for Pull-down'!$Y$4:$Z$9,2,FALSE),"")</f>
        <v/>
      </c>
      <c r="BT401" s="100"/>
      <c r="BU401" s="52"/>
      <c r="BV401" s="51" t="str">
        <f>IFERROR(VLOOKUP(Book1345234[[#This Row],[Environmental Impact Ranking]],'Data for Pull-down'!$AA$4:$AB$9,2,FALSE),"")</f>
        <v/>
      </c>
      <c r="BW401" s="117"/>
      <c r="BX401" s="123"/>
      <c r="BY401" s="48"/>
      <c r="BZ401" s="51" t="str">
        <f>IFERROR(VLOOKUP(Book1345234[[#This Row],[Mobility Ranking]],'Data for Pull-down'!$AC$4:$AD$9,2,FALSE),"")</f>
        <v/>
      </c>
      <c r="CA401" s="117"/>
      <c r="CB401" s="48"/>
      <c r="CC401" s="51" t="str">
        <f>IFERROR(VLOOKUP(Book1345234[[#This Row],[Regional Ranking]],'Data for Pull-down'!$AE$4:$AF$9,2,FALSE),"")</f>
        <v/>
      </c>
    </row>
    <row r="402" spans="1:81">
      <c r="A402" s="164"/>
      <c r="B402" s="142"/>
      <c r="C402" s="143">
        <f>Book1345234[[#This Row],[FMP]]*2</f>
        <v>0</v>
      </c>
      <c r="D402" s="43"/>
      <c r="E402" s="43"/>
      <c r="F402" s="52"/>
      <c r="G402" s="48"/>
      <c r="H402" s="48"/>
      <c r="I402" s="48"/>
      <c r="J402" s="48"/>
      <c r="K402" s="45" t="str">
        <f>IFERROR(Book1345234[[#This Row],[Project Cost]]/Book1345234[[#This Row],['# of Structures Removed from 1% Annual Chance FP]],"")</f>
        <v/>
      </c>
      <c r="L402" s="48"/>
      <c r="M402" s="48"/>
      <c r="N402" s="45"/>
      <c r="O402" s="156"/>
      <c r="P402" s="125"/>
      <c r="Q402" s="52"/>
      <c r="R402" s="48"/>
      <c r="S402" s="51" t="str">
        <f>IFERROR(VLOOKUP(Book1345234[[#This Row],[ Severity Ranking: Pre-Project Average Depth of Flooding (100-year)]],'Data for Pull-down'!$A$4:$B$9,2,FALSE),"")</f>
        <v/>
      </c>
      <c r="T402" s="100"/>
      <c r="U402" s="52"/>
      <c r="V402" s="52"/>
      <c r="W402" s="52"/>
      <c r="X402" s="48"/>
      <c r="Y402" s="51" t="str">
        <f>IFERROR(VLOOKUP(Book1345234[[#This Row],[Severity Ranking: Community Need (% Population)]],'Data for Pull-down'!$C$4:$D$9,2,FALSE),"")</f>
        <v/>
      </c>
      <c r="Z402" s="99"/>
      <c r="AA402" s="45"/>
      <c r="AB402" s="48"/>
      <c r="AC402" s="51" t="str">
        <f>IFERROR(VLOOKUP(Book1345234[[#This Row],[Flood Risk Reduction ]],'Data for Pull-down'!$E$4:$F$9,2,FALSE),"")</f>
        <v/>
      </c>
      <c r="AD402" s="99"/>
      <c r="AE402" s="118"/>
      <c r="AF402" s="52"/>
      <c r="AG402" s="52"/>
      <c r="AH402" s="48"/>
      <c r="AI402" s="51" t="str">
        <f>IFERROR(VLOOKUP(Book1345234[[#This Row],[Flood Damage Reduction]],'Data for Pull-down'!$G$4:$H$9,2,FALSE),"")</f>
        <v/>
      </c>
      <c r="AJ402" s="145"/>
      <c r="AK402" s="123"/>
      <c r="AL402" s="52"/>
      <c r="AM402" s="51" t="str">
        <f>IFERROR(VLOOKUP(Book1345234[[#This Row],[ Reduction in Critical Facilities Flood Risk]],'Data for Pull-down'!$I$5:$J$9,2,FALSE),"")</f>
        <v/>
      </c>
      <c r="AN402" s="100">
        <f>'Life and Safety Tabular Data'!L400</f>
        <v>0</v>
      </c>
      <c r="AO402" s="146"/>
      <c r="AP402" s="48"/>
      <c r="AQ402" s="51" t="str">
        <f>IFERROR(VLOOKUP(Book1345234[[#This Row],[Life and Safety Ranking (Injury/Loss of Life)]],'Data for Pull-down'!$K$4:$L$9,2,FALSE),"")</f>
        <v/>
      </c>
      <c r="AR402" s="100"/>
      <c r="AS402" s="146"/>
      <c r="AT402" s="146"/>
      <c r="AU402" s="146"/>
      <c r="AV402" s="48"/>
      <c r="AW402" s="51" t="str">
        <f>IFERROR(VLOOKUP(Book1345234[[#This Row],[Water Supply Yield Ranking]],'Data for Pull-down'!$M$4:$N$9,2,FALSE),"")</f>
        <v/>
      </c>
      <c r="AX402" s="100"/>
      <c r="AY402" s="52"/>
      <c r="AZ402" s="48"/>
      <c r="BA402" s="51" t="str">
        <f>IFERROR(VLOOKUP(Book1345234[[#This Row],[Social Vulnerability Ranking]],'Data for Pull-down'!$O$4:$P$9,2,FALSE),"")</f>
        <v/>
      </c>
      <c r="BB402" s="100"/>
      <c r="BC402" s="146"/>
      <c r="BD402" s="48"/>
      <c r="BE402" s="51" t="str">
        <f>IFERROR(VLOOKUP(Book1345234[[#This Row],[Nature-Based Solutions Ranking]],'Data for Pull-down'!$Q$4:$R$9,2,FALSE),"")</f>
        <v/>
      </c>
      <c r="BF402" s="100"/>
      <c r="BG402" s="52"/>
      <c r="BH402" s="48"/>
      <c r="BI402" s="51" t="str">
        <f>IFERROR(VLOOKUP(Book1345234[[#This Row],[Multiple Benefit Ranking]],'Data for Pull-down'!$S$4:$T$9,2,FALSE),"")</f>
        <v/>
      </c>
      <c r="BJ402" s="125"/>
      <c r="BK402" s="146"/>
      <c r="BL402" s="48"/>
      <c r="BM402" s="51" t="str">
        <f>IFERROR(VLOOKUP(Book1345234[[#This Row],[Operations and Maintenance Ranking]],'Data for Pull-down'!$U$4:$V$9,2,FALSE),"")</f>
        <v/>
      </c>
      <c r="BN402" s="100"/>
      <c r="BO402" s="48"/>
      <c r="BP402" s="51" t="str">
        <f>IFERROR(VLOOKUP(Book1345234[[#This Row],[Administrative, Regulatory and Other Obstacle Ranking]],'Data for Pull-down'!$W$4:$X$9,2,FALSE),"")</f>
        <v/>
      </c>
      <c r="BQ402" s="100"/>
      <c r="BR402" s="48"/>
      <c r="BS402" s="51" t="str">
        <f>IFERROR(VLOOKUP(Book1345234[[#This Row],[Environmental Benefit Ranking]],'Data for Pull-down'!$Y$4:$Z$9,2,FALSE),"")</f>
        <v/>
      </c>
      <c r="BT402" s="100"/>
      <c r="BU402" s="52"/>
      <c r="BV402" s="51" t="str">
        <f>IFERROR(VLOOKUP(Book1345234[[#This Row],[Environmental Impact Ranking]],'Data for Pull-down'!$AA$4:$AB$9,2,FALSE),"")</f>
        <v/>
      </c>
      <c r="BW402" s="117"/>
      <c r="BX402" s="123"/>
      <c r="BY402" s="48"/>
      <c r="BZ402" s="51" t="str">
        <f>IFERROR(VLOOKUP(Book1345234[[#This Row],[Mobility Ranking]],'Data for Pull-down'!$AC$4:$AD$9,2,FALSE),"")</f>
        <v/>
      </c>
      <c r="CA402" s="117"/>
      <c r="CB402" s="48"/>
      <c r="CC402" s="51" t="str">
        <f>IFERROR(VLOOKUP(Book1345234[[#This Row],[Regional Ranking]],'Data for Pull-down'!$AE$4:$AF$9,2,FALSE),"")</f>
        <v/>
      </c>
    </row>
    <row r="403" spans="1:81">
      <c r="A403" s="164"/>
      <c r="B403" s="142"/>
      <c r="C403" s="143">
        <f>Book1345234[[#This Row],[FMP]]*2</f>
        <v>0</v>
      </c>
      <c r="D403" s="43"/>
      <c r="E403" s="43"/>
      <c r="F403" s="52"/>
      <c r="G403" s="48"/>
      <c r="H403" s="48"/>
      <c r="I403" s="48"/>
      <c r="J403" s="48"/>
      <c r="K403" s="45" t="str">
        <f>IFERROR(Book1345234[[#This Row],[Project Cost]]/Book1345234[[#This Row],['# of Structures Removed from 1% Annual Chance FP]],"")</f>
        <v/>
      </c>
      <c r="L403" s="48"/>
      <c r="M403" s="48"/>
      <c r="N403" s="45"/>
      <c r="O403" s="156"/>
      <c r="P403" s="125"/>
      <c r="Q403" s="52"/>
      <c r="R403" s="48"/>
      <c r="S403" s="51" t="str">
        <f>IFERROR(VLOOKUP(Book1345234[[#This Row],[ Severity Ranking: Pre-Project Average Depth of Flooding (100-year)]],'Data for Pull-down'!$A$4:$B$9,2,FALSE),"")</f>
        <v/>
      </c>
      <c r="T403" s="100"/>
      <c r="U403" s="52"/>
      <c r="V403" s="52"/>
      <c r="W403" s="52"/>
      <c r="X403" s="48"/>
      <c r="Y403" s="51" t="str">
        <f>IFERROR(VLOOKUP(Book1345234[[#This Row],[Severity Ranking: Community Need (% Population)]],'Data for Pull-down'!$C$4:$D$9,2,FALSE),"")</f>
        <v/>
      </c>
      <c r="Z403" s="99"/>
      <c r="AA403" s="45"/>
      <c r="AB403" s="48"/>
      <c r="AC403" s="51" t="str">
        <f>IFERROR(VLOOKUP(Book1345234[[#This Row],[Flood Risk Reduction ]],'Data for Pull-down'!$E$4:$F$9,2,FALSE),"")</f>
        <v/>
      </c>
      <c r="AD403" s="99"/>
      <c r="AE403" s="118"/>
      <c r="AF403" s="52"/>
      <c r="AG403" s="52"/>
      <c r="AH403" s="48"/>
      <c r="AI403" s="51" t="str">
        <f>IFERROR(VLOOKUP(Book1345234[[#This Row],[Flood Damage Reduction]],'Data for Pull-down'!$G$4:$H$9,2,FALSE),"")</f>
        <v/>
      </c>
      <c r="AJ403" s="145"/>
      <c r="AK403" s="123"/>
      <c r="AL403" s="52"/>
      <c r="AM403" s="51" t="str">
        <f>IFERROR(VLOOKUP(Book1345234[[#This Row],[ Reduction in Critical Facilities Flood Risk]],'Data for Pull-down'!$I$5:$J$9,2,FALSE),"")</f>
        <v/>
      </c>
      <c r="AN403" s="100">
        <f>'Life and Safety Tabular Data'!L401</f>
        <v>0</v>
      </c>
      <c r="AO403" s="146"/>
      <c r="AP403" s="48"/>
      <c r="AQ403" s="51" t="str">
        <f>IFERROR(VLOOKUP(Book1345234[[#This Row],[Life and Safety Ranking (Injury/Loss of Life)]],'Data for Pull-down'!$K$4:$L$9,2,FALSE),"")</f>
        <v/>
      </c>
      <c r="AR403" s="100"/>
      <c r="AS403" s="146"/>
      <c r="AT403" s="146"/>
      <c r="AU403" s="146"/>
      <c r="AV403" s="48"/>
      <c r="AW403" s="51" t="str">
        <f>IFERROR(VLOOKUP(Book1345234[[#This Row],[Water Supply Yield Ranking]],'Data for Pull-down'!$M$4:$N$9,2,FALSE),"")</f>
        <v/>
      </c>
      <c r="AX403" s="100"/>
      <c r="AY403" s="52"/>
      <c r="AZ403" s="48"/>
      <c r="BA403" s="51" t="str">
        <f>IFERROR(VLOOKUP(Book1345234[[#This Row],[Social Vulnerability Ranking]],'Data for Pull-down'!$O$4:$P$9,2,FALSE),"")</f>
        <v/>
      </c>
      <c r="BB403" s="100"/>
      <c r="BC403" s="146"/>
      <c r="BD403" s="48"/>
      <c r="BE403" s="51" t="str">
        <f>IFERROR(VLOOKUP(Book1345234[[#This Row],[Nature-Based Solutions Ranking]],'Data for Pull-down'!$Q$4:$R$9,2,FALSE),"")</f>
        <v/>
      </c>
      <c r="BF403" s="100"/>
      <c r="BG403" s="52"/>
      <c r="BH403" s="48"/>
      <c r="BI403" s="51" t="str">
        <f>IFERROR(VLOOKUP(Book1345234[[#This Row],[Multiple Benefit Ranking]],'Data for Pull-down'!$S$4:$T$9,2,FALSE),"")</f>
        <v/>
      </c>
      <c r="BJ403" s="125"/>
      <c r="BK403" s="146"/>
      <c r="BL403" s="48"/>
      <c r="BM403" s="51" t="str">
        <f>IFERROR(VLOOKUP(Book1345234[[#This Row],[Operations and Maintenance Ranking]],'Data for Pull-down'!$U$4:$V$9,2,FALSE),"")</f>
        <v/>
      </c>
      <c r="BN403" s="100"/>
      <c r="BO403" s="48"/>
      <c r="BP403" s="51" t="str">
        <f>IFERROR(VLOOKUP(Book1345234[[#This Row],[Administrative, Regulatory and Other Obstacle Ranking]],'Data for Pull-down'!$W$4:$X$9,2,FALSE),"")</f>
        <v/>
      </c>
      <c r="BQ403" s="100"/>
      <c r="BR403" s="48"/>
      <c r="BS403" s="51" t="str">
        <f>IFERROR(VLOOKUP(Book1345234[[#This Row],[Environmental Benefit Ranking]],'Data for Pull-down'!$Y$4:$Z$9,2,FALSE),"")</f>
        <v/>
      </c>
      <c r="BT403" s="100"/>
      <c r="BU403" s="52"/>
      <c r="BV403" s="51" t="str">
        <f>IFERROR(VLOOKUP(Book1345234[[#This Row],[Environmental Impact Ranking]],'Data for Pull-down'!$AA$4:$AB$9,2,FALSE),"")</f>
        <v/>
      </c>
      <c r="BW403" s="117"/>
      <c r="BX403" s="123"/>
      <c r="BY403" s="48"/>
      <c r="BZ403" s="51" t="str">
        <f>IFERROR(VLOOKUP(Book1345234[[#This Row],[Mobility Ranking]],'Data for Pull-down'!$AC$4:$AD$9,2,FALSE),"")</f>
        <v/>
      </c>
      <c r="CA403" s="117"/>
      <c r="CB403" s="48"/>
      <c r="CC403" s="51" t="str">
        <f>IFERROR(VLOOKUP(Book1345234[[#This Row],[Regional Ranking]],'Data for Pull-down'!$AE$4:$AF$9,2,FALSE),"")</f>
        <v/>
      </c>
    </row>
    <row r="404" spans="1:81">
      <c r="A404" s="164"/>
      <c r="B404" s="142"/>
      <c r="C404" s="143">
        <f>Book1345234[[#This Row],[FMP]]*2</f>
        <v>0</v>
      </c>
      <c r="D404" s="43"/>
      <c r="E404" s="43"/>
      <c r="F404" s="52"/>
      <c r="G404" s="48"/>
      <c r="H404" s="48"/>
      <c r="I404" s="48"/>
      <c r="J404" s="48"/>
      <c r="K404" s="45" t="str">
        <f>IFERROR(Book1345234[[#This Row],[Project Cost]]/Book1345234[[#This Row],['# of Structures Removed from 1% Annual Chance FP]],"")</f>
        <v/>
      </c>
      <c r="L404" s="48"/>
      <c r="M404" s="48"/>
      <c r="N404" s="45"/>
      <c r="O404" s="156"/>
      <c r="P404" s="125"/>
      <c r="Q404" s="52"/>
      <c r="R404" s="48"/>
      <c r="S404" s="51" t="str">
        <f>IFERROR(VLOOKUP(Book1345234[[#This Row],[ Severity Ranking: Pre-Project Average Depth of Flooding (100-year)]],'Data for Pull-down'!$A$4:$B$9,2,FALSE),"")</f>
        <v/>
      </c>
      <c r="T404" s="100"/>
      <c r="U404" s="52"/>
      <c r="V404" s="52"/>
      <c r="W404" s="52"/>
      <c r="X404" s="48"/>
      <c r="Y404" s="51" t="str">
        <f>IFERROR(VLOOKUP(Book1345234[[#This Row],[Severity Ranking: Community Need (% Population)]],'Data for Pull-down'!$C$4:$D$9,2,FALSE),"")</f>
        <v/>
      </c>
      <c r="Z404" s="99"/>
      <c r="AA404" s="45"/>
      <c r="AB404" s="48"/>
      <c r="AC404" s="51" t="str">
        <f>IFERROR(VLOOKUP(Book1345234[[#This Row],[Flood Risk Reduction ]],'Data for Pull-down'!$E$4:$F$9,2,FALSE),"")</f>
        <v/>
      </c>
      <c r="AD404" s="99"/>
      <c r="AE404" s="118"/>
      <c r="AF404" s="52"/>
      <c r="AG404" s="52"/>
      <c r="AH404" s="48"/>
      <c r="AI404" s="51" t="str">
        <f>IFERROR(VLOOKUP(Book1345234[[#This Row],[Flood Damage Reduction]],'Data for Pull-down'!$G$4:$H$9,2,FALSE),"")</f>
        <v/>
      </c>
      <c r="AJ404" s="145"/>
      <c r="AK404" s="123"/>
      <c r="AL404" s="52"/>
      <c r="AM404" s="51" t="str">
        <f>IFERROR(VLOOKUP(Book1345234[[#This Row],[ Reduction in Critical Facilities Flood Risk]],'Data for Pull-down'!$I$5:$J$9,2,FALSE),"")</f>
        <v/>
      </c>
      <c r="AN404" s="100">
        <f>'Life and Safety Tabular Data'!L402</f>
        <v>0</v>
      </c>
      <c r="AO404" s="146"/>
      <c r="AP404" s="48"/>
      <c r="AQ404" s="51" t="str">
        <f>IFERROR(VLOOKUP(Book1345234[[#This Row],[Life and Safety Ranking (Injury/Loss of Life)]],'Data for Pull-down'!$K$4:$L$9,2,FALSE),"")</f>
        <v/>
      </c>
      <c r="AR404" s="100"/>
      <c r="AS404" s="146"/>
      <c r="AT404" s="146"/>
      <c r="AU404" s="146"/>
      <c r="AV404" s="48"/>
      <c r="AW404" s="51" t="str">
        <f>IFERROR(VLOOKUP(Book1345234[[#This Row],[Water Supply Yield Ranking]],'Data for Pull-down'!$M$4:$N$9,2,FALSE),"")</f>
        <v/>
      </c>
      <c r="AX404" s="100"/>
      <c r="AY404" s="52"/>
      <c r="AZ404" s="48"/>
      <c r="BA404" s="51" t="str">
        <f>IFERROR(VLOOKUP(Book1345234[[#This Row],[Social Vulnerability Ranking]],'Data for Pull-down'!$O$4:$P$9,2,FALSE),"")</f>
        <v/>
      </c>
      <c r="BB404" s="100"/>
      <c r="BC404" s="146"/>
      <c r="BD404" s="48"/>
      <c r="BE404" s="51" t="str">
        <f>IFERROR(VLOOKUP(Book1345234[[#This Row],[Nature-Based Solutions Ranking]],'Data for Pull-down'!$Q$4:$R$9,2,FALSE),"")</f>
        <v/>
      </c>
      <c r="BF404" s="100"/>
      <c r="BG404" s="52"/>
      <c r="BH404" s="48"/>
      <c r="BI404" s="51" t="str">
        <f>IFERROR(VLOOKUP(Book1345234[[#This Row],[Multiple Benefit Ranking]],'Data for Pull-down'!$S$4:$T$9,2,FALSE),"")</f>
        <v/>
      </c>
      <c r="BJ404" s="125"/>
      <c r="BK404" s="146"/>
      <c r="BL404" s="48"/>
      <c r="BM404" s="51" t="str">
        <f>IFERROR(VLOOKUP(Book1345234[[#This Row],[Operations and Maintenance Ranking]],'Data for Pull-down'!$U$4:$V$9,2,FALSE),"")</f>
        <v/>
      </c>
      <c r="BN404" s="100"/>
      <c r="BO404" s="48"/>
      <c r="BP404" s="51" t="str">
        <f>IFERROR(VLOOKUP(Book1345234[[#This Row],[Administrative, Regulatory and Other Obstacle Ranking]],'Data for Pull-down'!$W$4:$X$9,2,FALSE),"")</f>
        <v/>
      </c>
      <c r="BQ404" s="100"/>
      <c r="BR404" s="48"/>
      <c r="BS404" s="51" t="str">
        <f>IFERROR(VLOOKUP(Book1345234[[#This Row],[Environmental Benefit Ranking]],'Data for Pull-down'!$Y$4:$Z$9,2,FALSE),"")</f>
        <v/>
      </c>
      <c r="BT404" s="100"/>
      <c r="BU404" s="52"/>
      <c r="BV404" s="51" t="str">
        <f>IFERROR(VLOOKUP(Book1345234[[#This Row],[Environmental Impact Ranking]],'Data for Pull-down'!$AA$4:$AB$9,2,FALSE),"")</f>
        <v/>
      </c>
      <c r="BW404" s="117"/>
      <c r="BX404" s="123"/>
      <c r="BY404" s="48"/>
      <c r="BZ404" s="51" t="str">
        <f>IFERROR(VLOOKUP(Book1345234[[#This Row],[Mobility Ranking]],'Data for Pull-down'!$AC$4:$AD$9,2,FALSE),"")</f>
        <v/>
      </c>
      <c r="CA404" s="117"/>
      <c r="CB404" s="48"/>
      <c r="CC404" s="51" t="str">
        <f>IFERROR(VLOOKUP(Book1345234[[#This Row],[Regional Ranking]],'Data for Pull-down'!$AE$4:$AF$9,2,FALSE),"")</f>
        <v/>
      </c>
    </row>
    <row r="405" spans="1:81">
      <c r="A405" s="164"/>
      <c r="B405" s="142"/>
      <c r="C405" s="143">
        <f>Book1345234[[#This Row],[FMP]]*2</f>
        <v>0</v>
      </c>
      <c r="D405" s="43"/>
      <c r="E405" s="43"/>
      <c r="F405" s="52"/>
      <c r="G405" s="48"/>
      <c r="H405" s="48"/>
      <c r="I405" s="48"/>
      <c r="J405" s="48"/>
      <c r="K405" s="45" t="str">
        <f>IFERROR(Book1345234[[#This Row],[Project Cost]]/Book1345234[[#This Row],['# of Structures Removed from 1% Annual Chance FP]],"")</f>
        <v/>
      </c>
      <c r="L405" s="48"/>
      <c r="M405" s="48"/>
      <c r="N405" s="45"/>
      <c r="O405" s="156"/>
      <c r="P405" s="125"/>
      <c r="Q405" s="52"/>
      <c r="R405" s="48"/>
      <c r="S405" s="51" t="str">
        <f>IFERROR(VLOOKUP(Book1345234[[#This Row],[ Severity Ranking: Pre-Project Average Depth of Flooding (100-year)]],'Data for Pull-down'!$A$4:$B$9,2,FALSE),"")</f>
        <v/>
      </c>
      <c r="T405" s="100"/>
      <c r="U405" s="52"/>
      <c r="V405" s="52"/>
      <c r="W405" s="52"/>
      <c r="X405" s="48"/>
      <c r="Y405" s="51" t="str">
        <f>IFERROR(VLOOKUP(Book1345234[[#This Row],[Severity Ranking: Community Need (% Population)]],'Data for Pull-down'!$C$4:$D$9,2,FALSE),"")</f>
        <v/>
      </c>
      <c r="Z405" s="99"/>
      <c r="AA405" s="45"/>
      <c r="AB405" s="48"/>
      <c r="AC405" s="51" t="str">
        <f>IFERROR(VLOOKUP(Book1345234[[#This Row],[Flood Risk Reduction ]],'Data for Pull-down'!$E$4:$F$9,2,FALSE),"")</f>
        <v/>
      </c>
      <c r="AD405" s="99"/>
      <c r="AE405" s="118"/>
      <c r="AF405" s="52"/>
      <c r="AG405" s="52"/>
      <c r="AH405" s="48"/>
      <c r="AI405" s="51" t="str">
        <f>IFERROR(VLOOKUP(Book1345234[[#This Row],[Flood Damage Reduction]],'Data for Pull-down'!$G$4:$H$9,2,FALSE),"")</f>
        <v/>
      </c>
      <c r="AJ405" s="145"/>
      <c r="AK405" s="123"/>
      <c r="AL405" s="52"/>
      <c r="AM405" s="51" t="str">
        <f>IFERROR(VLOOKUP(Book1345234[[#This Row],[ Reduction in Critical Facilities Flood Risk]],'Data for Pull-down'!$I$5:$J$9,2,FALSE),"")</f>
        <v/>
      </c>
      <c r="AN405" s="100">
        <f>'Life and Safety Tabular Data'!L403</f>
        <v>0</v>
      </c>
      <c r="AO405" s="146"/>
      <c r="AP405" s="48"/>
      <c r="AQ405" s="51" t="str">
        <f>IFERROR(VLOOKUP(Book1345234[[#This Row],[Life and Safety Ranking (Injury/Loss of Life)]],'Data for Pull-down'!$K$4:$L$9,2,FALSE),"")</f>
        <v/>
      </c>
      <c r="AR405" s="100"/>
      <c r="AS405" s="146"/>
      <c r="AT405" s="146"/>
      <c r="AU405" s="146"/>
      <c r="AV405" s="48"/>
      <c r="AW405" s="51" t="str">
        <f>IFERROR(VLOOKUP(Book1345234[[#This Row],[Water Supply Yield Ranking]],'Data for Pull-down'!$M$4:$N$9,2,FALSE),"")</f>
        <v/>
      </c>
      <c r="AX405" s="100"/>
      <c r="AY405" s="52"/>
      <c r="AZ405" s="48"/>
      <c r="BA405" s="51" t="str">
        <f>IFERROR(VLOOKUP(Book1345234[[#This Row],[Social Vulnerability Ranking]],'Data for Pull-down'!$O$4:$P$9,2,FALSE),"")</f>
        <v/>
      </c>
      <c r="BB405" s="100"/>
      <c r="BC405" s="146"/>
      <c r="BD405" s="48"/>
      <c r="BE405" s="51" t="str">
        <f>IFERROR(VLOOKUP(Book1345234[[#This Row],[Nature-Based Solutions Ranking]],'Data for Pull-down'!$Q$4:$R$9,2,FALSE),"")</f>
        <v/>
      </c>
      <c r="BF405" s="100"/>
      <c r="BG405" s="52"/>
      <c r="BH405" s="48"/>
      <c r="BI405" s="51" t="str">
        <f>IFERROR(VLOOKUP(Book1345234[[#This Row],[Multiple Benefit Ranking]],'Data for Pull-down'!$S$4:$T$9,2,FALSE),"")</f>
        <v/>
      </c>
      <c r="BJ405" s="125"/>
      <c r="BK405" s="146"/>
      <c r="BL405" s="48"/>
      <c r="BM405" s="51" t="str">
        <f>IFERROR(VLOOKUP(Book1345234[[#This Row],[Operations and Maintenance Ranking]],'Data for Pull-down'!$U$4:$V$9,2,FALSE),"")</f>
        <v/>
      </c>
      <c r="BN405" s="100"/>
      <c r="BO405" s="48"/>
      <c r="BP405" s="51" t="str">
        <f>IFERROR(VLOOKUP(Book1345234[[#This Row],[Administrative, Regulatory and Other Obstacle Ranking]],'Data for Pull-down'!$W$4:$X$9,2,FALSE),"")</f>
        <v/>
      </c>
      <c r="BQ405" s="100"/>
      <c r="BR405" s="48"/>
      <c r="BS405" s="51" t="str">
        <f>IFERROR(VLOOKUP(Book1345234[[#This Row],[Environmental Benefit Ranking]],'Data for Pull-down'!$Y$4:$Z$9,2,FALSE),"")</f>
        <v/>
      </c>
      <c r="BT405" s="100"/>
      <c r="BU405" s="52"/>
      <c r="BV405" s="51" t="str">
        <f>IFERROR(VLOOKUP(Book1345234[[#This Row],[Environmental Impact Ranking]],'Data for Pull-down'!$AA$4:$AB$9,2,FALSE),"")</f>
        <v/>
      </c>
      <c r="BW405" s="117"/>
      <c r="BX405" s="123"/>
      <c r="BY405" s="48"/>
      <c r="BZ405" s="51" t="str">
        <f>IFERROR(VLOOKUP(Book1345234[[#This Row],[Mobility Ranking]],'Data for Pull-down'!$AC$4:$AD$9,2,FALSE),"")</f>
        <v/>
      </c>
      <c r="CA405" s="117"/>
      <c r="CB405" s="48"/>
      <c r="CC405" s="51" t="str">
        <f>IFERROR(VLOOKUP(Book1345234[[#This Row],[Regional Ranking]],'Data for Pull-down'!$AE$4:$AF$9,2,FALSE),"")</f>
        <v/>
      </c>
    </row>
    <row r="406" spans="1:81">
      <c r="A406" s="164"/>
      <c r="B406" s="142"/>
      <c r="C406" s="143">
        <f>Book1345234[[#This Row],[FMP]]*2</f>
        <v>0</v>
      </c>
      <c r="D406" s="43"/>
      <c r="E406" s="43"/>
      <c r="F406" s="52"/>
      <c r="G406" s="48"/>
      <c r="H406" s="48"/>
      <c r="I406" s="48"/>
      <c r="J406" s="48"/>
      <c r="K406" s="45" t="str">
        <f>IFERROR(Book1345234[[#This Row],[Project Cost]]/Book1345234[[#This Row],['# of Structures Removed from 1% Annual Chance FP]],"")</f>
        <v/>
      </c>
      <c r="L406" s="48"/>
      <c r="M406" s="48"/>
      <c r="N406" s="45"/>
      <c r="O406" s="156"/>
      <c r="P406" s="125"/>
      <c r="Q406" s="52"/>
      <c r="R406" s="48"/>
      <c r="S406" s="51" t="str">
        <f>IFERROR(VLOOKUP(Book1345234[[#This Row],[ Severity Ranking: Pre-Project Average Depth of Flooding (100-year)]],'Data for Pull-down'!$A$4:$B$9,2,FALSE),"")</f>
        <v/>
      </c>
      <c r="T406" s="100"/>
      <c r="U406" s="52"/>
      <c r="V406" s="52"/>
      <c r="W406" s="52"/>
      <c r="X406" s="48"/>
      <c r="Y406" s="51" t="str">
        <f>IFERROR(VLOOKUP(Book1345234[[#This Row],[Severity Ranking: Community Need (% Population)]],'Data for Pull-down'!$C$4:$D$9,2,FALSE),"")</f>
        <v/>
      </c>
      <c r="Z406" s="99"/>
      <c r="AA406" s="45"/>
      <c r="AB406" s="48"/>
      <c r="AC406" s="51" t="str">
        <f>IFERROR(VLOOKUP(Book1345234[[#This Row],[Flood Risk Reduction ]],'Data for Pull-down'!$E$4:$F$9,2,FALSE),"")</f>
        <v/>
      </c>
      <c r="AD406" s="99"/>
      <c r="AE406" s="118"/>
      <c r="AF406" s="52"/>
      <c r="AG406" s="52"/>
      <c r="AH406" s="48"/>
      <c r="AI406" s="51" t="str">
        <f>IFERROR(VLOOKUP(Book1345234[[#This Row],[Flood Damage Reduction]],'Data for Pull-down'!$G$4:$H$9,2,FALSE),"")</f>
        <v/>
      </c>
      <c r="AJ406" s="145"/>
      <c r="AK406" s="123"/>
      <c r="AL406" s="52"/>
      <c r="AM406" s="51" t="str">
        <f>IFERROR(VLOOKUP(Book1345234[[#This Row],[ Reduction in Critical Facilities Flood Risk]],'Data for Pull-down'!$I$5:$J$9,2,FALSE),"")</f>
        <v/>
      </c>
      <c r="AN406" s="100">
        <f>'Life and Safety Tabular Data'!L404</f>
        <v>0</v>
      </c>
      <c r="AO406" s="146"/>
      <c r="AP406" s="48"/>
      <c r="AQ406" s="51" t="str">
        <f>IFERROR(VLOOKUP(Book1345234[[#This Row],[Life and Safety Ranking (Injury/Loss of Life)]],'Data for Pull-down'!$K$4:$L$9,2,FALSE),"")</f>
        <v/>
      </c>
      <c r="AR406" s="100"/>
      <c r="AS406" s="146"/>
      <c r="AT406" s="146"/>
      <c r="AU406" s="146"/>
      <c r="AV406" s="48"/>
      <c r="AW406" s="51" t="str">
        <f>IFERROR(VLOOKUP(Book1345234[[#This Row],[Water Supply Yield Ranking]],'Data for Pull-down'!$M$4:$N$9,2,FALSE),"")</f>
        <v/>
      </c>
      <c r="AX406" s="100"/>
      <c r="AY406" s="52"/>
      <c r="AZ406" s="48"/>
      <c r="BA406" s="51" t="str">
        <f>IFERROR(VLOOKUP(Book1345234[[#This Row],[Social Vulnerability Ranking]],'Data for Pull-down'!$O$4:$P$9,2,FALSE),"")</f>
        <v/>
      </c>
      <c r="BB406" s="100"/>
      <c r="BC406" s="146"/>
      <c r="BD406" s="48"/>
      <c r="BE406" s="51" t="str">
        <f>IFERROR(VLOOKUP(Book1345234[[#This Row],[Nature-Based Solutions Ranking]],'Data for Pull-down'!$Q$4:$R$9,2,FALSE),"")</f>
        <v/>
      </c>
      <c r="BF406" s="100"/>
      <c r="BG406" s="52"/>
      <c r="BH406" s="48"/>
      <c r="BI406" s="51" t="str">
        <f>IFERROR(VLOOKUP(Book1345234[[#This Row],[Multiple Benefit Ranking]],'Data for Pull-down'!$S$4:$T$9,2,FALSE),"")</f>
        <v/>
      </c>
      <c r="BJ406" s="125"/>
      <c r="BK406" s="146"/>
      <c r="BL406" s="48"/>
      <c r="BM406" s="51" t="str">
        <f>IFERROR(VLOOKUP(Book1345234[[#This Row],[Operations and Maintenance Ranking]],'Data for Pull-down'!$U$4:$V$9,2,FALSE),"")</f>
        <v/>
      </c>
      <c r="BN406" s="100"/>
      <c r="BO406" s="48"/>
      <c r="BP406" s="51" t="str">
        <f>IFERROR(VLOOKUP(Book1345234[[#This Row],[Administrative, Regulatory and Other Obstacle Ranking]],'Data for Pull-down'!$W$4:$X$9,2,FALSE),"")</f>
        <v/>
      </c>
      <c r="BQ406" s="100"/>
      <c r="BR406" s="48"/>
      <c r="BS406" s="51" t="str">
        <f>IFERROR(VLOOKUP(Book1345234[[#This Row],[Environmental Benefit Ranking]],'Data for Pull-down'!$Y$4:$Z$9,2,FALSE),"")</f>
        <v/>
      </c>
      <c r="BT406" s="100"/>
      <c r="BU406" s="52"/>
      <c r="BV406" s="51" t="str">
        <f>IFERROR(VLOOKUP(Book1345234[[#This Row],[Environmental Impact Ranking]],'Data for Pull-down'!$AA$4:$AB$9,2,FALSE),"")</f>
        <v/>
      </c>
      <c r="BW406" s="117"/>
      <c r="BX406" s="123"/>
      <c r="BY406" s="48"/>
      <c r="BZ406" s="51" t="str">
        <f>IFERROR(VLOOKUP(Book1345234[[#This Row],[Mobility Ranking]],'Data for Pull-down'!$AC$4:$AD$9,2,FALSE),"")</f>
        <v/>
      </c>
      <c r="CA406" s="117"/>
      <c r="CB406" s="48"/>
      <c r="CC406" s="51" t="str">
        <f>IFERROR(VLOOKUP(Book1345234[[#This Row],[Regional Ranking]],'Data for Pull-down'!$AE$4:$AF$9,2,FALSE),"")</f>
        <v/>
      </c>
    </row>
    <row r="407" spans="1:81">
      <c r="A407" s="164"/>
      <c r="B407" s="142"/>
      <c r="C407" s="143">
        <f>Book1345234[[#This Row],[FMP]]*2</f>
        <v>0</v>
      </c>
      <c r="D407" s="43"/>
      <c r="E407" s="43"/>
      <c r="F407" s="52"/>
      <c r="G407" s="48"/>
      <c r="H407" s="48"/>
      <c r="I407" s="48"/>
      <c r="J407" s="48"/>
      <c r="K407" s="45" t="str">
        <f>IFERROR(Book1345234[[#This Row],[Project Cost]]/Book1345234[[#This Row],['# of Structures Removed from 1% Annual Chance FP]],"")</f>
        <v/>
      </c>
      <c r="L407" s="48"/>
      <c r="M407" s="48"/>
      <c r="N407" s="45"/>
      <c r="O407" s="156"/>
      <c r="P407" s="125"/>
      <c r="Q407" s="52"/>
      <c r="R407" s="48"/>
      <c r="S407" s="51" t="str">
        <f>IFERROR(VLOOKUP(Book1345234[[#This Row],[ Severity Ranking: Pre-Project Average Depth of Flooding (100-year)]],'Data for Pull-down'!$A$4:$B$9,2,FALSE),"")</f>
        <v/>
      </c>
      <c r="T407" s="100"/>
      <c r="U407" s="52"/>
      <c r="V407" s="52"/>
      <c r="W407" s="52"/>
      <c r="X407" s="48"/>
      <c r="Y407" s="51" t="str">
        <f>IFERROR(VLOOKUP(Book1345234[[#This Row],[Severity Ranking: Community Need (% Population)]],'Data for Pull-down'!$C$4:$D$9,2,FALSE),"")</f>
        <v/>
      </c>
      <c r="Z407" s="99"/>
      <c r="AA407" s="45"/>
      <c r="AB407" s="48"/>
      <c r="AC407" s="51" t="str">
        <f>IFERROR(VLOOKUP(Book1345234[[#This Row],[Flood Risk Reduction ]],'Data for Pull-down'!$E$4:$F$9,2,FALSE),"")</f>
        <v/>
      </c>
      <c r="AD407" s="99"/>
      <c r="AE407" s="118"/>
      <c r="AF407" s="52"/>
      <c r="AG407" s="52"/>
      <c r="AH407" s="48"/>
      <c r="AI407" s="51" t="str">
        <f>IFERROR(VLOOKUP(Book1345234[[#This Row],[Flood Damage Reduction]],'Data for Pull-down'!$G$4:$H$9,2,FALSE),"")</f>
        <v/>
      </c>
      <c r="AJ407" s="145"/>
      <c r="AK407" s="123"/>
      <c r="AL407" s="52"/>
      <c r="AM407" s="51" t="str">
        <f>IFERROR(VLOOKUP(Book1345234[[#This Row],[ Reduction in Critical Facilities Flood Risk]],'Data for Pull-down'!$I$5:$J$9,2,FALSE),"")</f>
        <v/>
      </c>
      <c r="AN407" s="100">
        <f>'Life and Safety Tabular Data'!L405</f>
        <v>0</v>
      </c>
      <c r="AO407" s="146"/>
      <c r="AP407" s="48"/>
      <c r="AQ407" s="51" t="str">
        <f>IFERROR(VLOOKUP(Book1345234[[#This Row],[Life and Safety Ranking (Injury/Loss of Life)]],'Data for Pull-down'!$K$4:$L$9,2,FALSE),"")</f>
        <v/>
      </c>
      <c r="AR407" s="100"/>
      <c r="AS407" s="146"/>
      <c r="AT407" s="146"/>
      <c r="AU407" s="146"/>
      <c r="AV407" s="48"/>
      <c r="AW407" s="51" t="str">
        <f>IFERROR(VLOOKUP(Book1345234[[#This Row],[Water Supply Yield Ranking]],'Data for Pull-down'!$M$4:$N$9,2,FALSE),"")</f>
        <v/>
      </c>
      <c r="AX407" s="100"/>
      <c r="AY407" s="52"/>
      <c r="AZ407" s="48"/>
      <c r="BA407" s="51" t="str">
        <f>IFERROR(VLOOKUP(Book1345234[[#This Row],[Social Vulnerability Ranking]],'Data for Pull-down'!$O$4:$P$9,2,FALSE),"")</f>
        <v/>
      </c>
      <c r="BB407" s="100"/>
      <c r="BC407" s="146"/>
      <c r="BD407" s="48"/>
      <c r="BE407" s="51" t="str">
        <f>IFERROR(VLOOKUP(Book1345234[[#This Row],[Nature-Based Solutions Ranking]],'Data for Pull-down'!$Q$4:$R$9,2,FALSE),"")</f>
        <v/>
      </c>
      <c r="BF407" s="100"/>
      <c r="BG407" s="52"/>
      <c r="BH407" s="48"/>
      <c r="BI407" s="51" t="str">
        <f>IFERROR(VLOOKUP(Book1345234[[#This Row],[Multiple Benefit Ranking]],'Data for Pull-down'!$S$4:$T$9,2,FALSE),"")</f>
        <v/>
      </c>
      <c r="BJ407" s="125"/>
      <c r="BK407" s="146"/>
      <c r="BL407" s="48"/>
      <c r="BM407" s="51" t="str">
        <f>IFERROR(VLOOKUP(Book1345234[[#This Row],[Operations and Maintenance Ranking]],'Data for Pull-down'!$U$4:$V$9,2,FALSE),"")</f>
        <v/>
      </c>
      <c r="BN407" s="100"/>
      <c r="BO407" s="48"/>
      <c r="BP407" s="51" t="str">
        <f>IFERROR(VLOOKUP(Book1345234[[#This Row],[Administrative, Regulatory and Other Obstacle Ranking]],'Data for Pull-down'!$W$4:$X$9,2,FALSE),"")</f>
        <v/>
      </c>
      <c r="BQ407" s="100"/>
      <c r="BR407" s="48"/>
      <c r="BS407" s="51" t="str">
        <f>IFERROR(VLOOKUP(Book1345234[[#This Row],[Environmental Benefit Ranking]],'Data for Pull-down'!$Y$4:$Z$9,2,FALSE),"")</f>
        <v/>
      </c>
      <c r="BT407" s="100"/>
      <c r="BU407" s="52"/>
      <c r="BV407" s="51" t="str">
        <f>IFERROR(VLOOKUP(Book1345234[[#This Row],[Environmental Impact Ranking]],'Data for Pull-down'!$AA$4:$AB$9,2,FALSE),"")</f>
        <v/>
      </c>
      <c r="BW407" s="117"/>
      <c r="BX407" s="123"/>
      <c r="BY407" s="48"/>
      <c r="BZ407" s="51" t="str">
        <f>IFERROR(VLOOKUP(Book1345234[[#This Row],[Mobility Ranking]],'Data for Pull-down'!$AC$4:$AD$9,2,FALSE),"")</f>
        <v/>
      </c>
      <c r="CA407" s="117"/>
      <c r="CB407" s="48"/>
      <c r="CC407" s="51" t="str">
        <f>IFERROR(VLOOKUP(Book1345234[[#This Row],[Regional Ranking]],'Data for Pull-down'!$AE$4:$AF$9,2,FALSE),"")</f>
        <v/>
      </c>
    </row>
    <row r="408" spans="1:81">
      <c r="A408" s="164"/>
      <c r="B408" s="142"/>
      <c r="C408" s="143">
        <f>Book1345234[[#This Row],[FMP]]*2</f>
        <v>0</v>
      </c>
      <c r="D408" s="43"/>
      <c r="E408" s="43"/>
      <c r="F408" s="52"/>
      <c r="G408" s="48"/>
      <c r="H408" s="48"/>
      <c r="I408" s="48"/>
      <c r="J408" s="48"/>
      <c r="K408" s="45" t="str">
        <f>IFERROR(Book1345234[[#This Row],[Project Cost]]/Book1345234[[#This Row],['# of Structures Removed from 1% Annual Chance FP]],"")</f>
        <v/>
      </c>
      <c r="L408" s="48"/>
      <c r="M408" s="48"/>
      <c r="N408" s="45"/>
      <c r="O408" s="156"/>
      <c r="P408" s="125"/>
      <c r="Q408" s="52"/>
      <c r="R408" s="48"/>
      <c r="S408" s="51" t="str">
        <f>IFERROR(VLOOKUP(Book1345234[[#This Row],[ Severity Ranking: Pre-Project Average Depth of Flooding (100-year)]],'Data for Pull-down'!$A$4:$B$9,2,FALSE),"")</f>
        <v/>
      </c>
      <c r="T408" s="100"/>
      <c r="U408" s="52"/>
      <c r="V408" s="52"/>
      <c r="W408" s="52"/>
      <c r="X408" s="48"/>
      <c r="Y408" s="51" t="str">
        <f>IFERROR(VLOOKUP(Book1345234[[#This Row],[Severity Ranking: Community Need (% Population)]],'Data for Pull-down'!$C$4:$D$9,2,FALSE),"")</f>
        <v/>
      </c>
      <c r="Z408" s="99"/>
      <c r="AA408" s="45"/>
      <c r="AB408" s="48"/>
      <c r="AC408" s="51" t="str">
        <f>IFERROR(VLOOKUP(Book1345234[[#This Row],[Flood Risk Reduction ]],'Data for Pull-down'!$E$4:$F$9,2,FALSE),"")</f>
        <v/>
      </c>
      <c r="AD408" s="99"/>
      <c r="AE408" s="118"/>
      <c r="AF408" s="52"/>
      <c r="AG408" s="52"/>
      <c r="AH408" s="48"/>
      <c r="AI408" s="51" t="str">
        <f>IFERROR(VLOOKUP(Book1345234[[#This Row],[Flood Damage Reduction]],'Data for Pull-down'!$G$4:$H$9,2,FALSE),"")</f>
        <v/>
      </c>
      <c r="AJ408" s="145"/>
      <c r="AK408" s="123"/>
      <c r="AL408" s="52"/>
      <c r="AM408" s="51" t="str">
        <f>IFERROR(VLOOKUP(Book1345234[[#This Row],[ Reduction in Critical Facilities Flood Risk]],'Data for Pull-down'!$I$5:$J$9,2,FALSE),"")</f>
        <v/>
      </c>
      <c r="AN408" s="100">
        <f>'Life and Safety Tabular Data'!L406</f>
        <v>0</v>
      </c>
      <c r="AO408" s="146"/>
      <c r="AP408" s="48"/>
      <c r="AQ408" s="51" t="str">
        <f>IFERROR(VLOOKUP(Book1345234[[#This Row],[Life and Safety Ranking (Injury/Loss of Life)]],'Data for Pull-down'!$K$4:$L$9,2,FALSE),"")</f>
        <v/>
      </c>
      <c r="AR408" s="100"/>
      <c r="AS408" s="146"/>
      <c r="AT408" s="146"/>
      <c r="AU408" s="146"/>
      <c r="AV408" s="48"/>
      <c r="AW408" s="51" t="str">
        <f>IFERROR(VLOOKUP(Book1345234[[#This Row],[Water Supply Yield Ranking]],'Data for Pull-down'!$M$4:$N$9,2,FALSE),"")</f>
        <v/>
      </c>
      <c r="AX408" s="100"/>
      <c r="AY408" s="52"/>
      <c r="AZ408" s="48"/>
      <c r="BA408" s="51" t="str">
        <f>IFERROR(VLOOKUP(Book1345234[[#This Row],[Social Vulnerability Ranking]],'Data for Pull-down'!$O$4:$P$9,2,FALSE),"")</f>
        <v/>
      </c>
      <c r="BB408" s="100"/>
      <c r="BC408" s="146"/>
      <c r="BD408" s="48"/>
      <c r="BE408" s="51" t="str">
        <f>IFERROR(VLOOKUP(Book1345234[[#This Row],[Nature-Based Solutions Ranking]],'Data for Pull-down'!$Q$4:$R$9,2,FALSE),"")</f>
        <v/>
      </c>
      <c r="BF408" s="100"/>
      <c r="BG408" s="52"/>
      <c r="BH408" s="48"/>
      <c r="BI408" s="51" t="str">
        <f>IFERROR(VLOOKUP(Book1345234[[#This Row],[Multiple Benefit Ranking]],'Data for Pull-down'!$S$4:$T$9,2,FALSE),"")</f>
        <v/>
      </c>
      <c r="BJ408" s="125"/>
      <c r="BK408" s="146"/>
      <c r="BL408" s="48"/>
      <c r="BM408" s="51" t="str">
        <f>IFERROR(VLOOKUP(Book1345234[[#This Row],[Operations and Maintenance Ranking]],'Data for Pull-down'!$U$4:$V$9,2,FALSE),"")</f>
        <v/>
      </c>
      <c r="BN408" s="100"/>
      <c r="BO408" s="48"/>
      <c r="BP408" s="51" t="str">
        <f>IFERROR(VLOOKUP(Book1345234[[#This Row],[Administrative, Regulatory and Other Obstacle Ranking]],'Data for Pull-down'!$W$4:$X$9,2,FALSE),"")</f>
        <v/>
      </c>
      <c r="BQ408" s="100"/>
      <c r="BR408" s="48"/>
      <c r="BS408" s="51" t="str">
        <f>IFERROR(VLOOKUP(Book1345234[[#This Row],[Environmental Benefit Ranking]],'Data for Pull-down'!$Y$4:$Z$9,2,FALSE),"")</f>
        <v/>
      </c>
      <c r="BT408" s="100"/>
      <c r="BU408" s="52"/>
      <c r="BV408" s="51" t="str">
        <f>IFERROR(VLOOKUP(Book1345234[[#This Row],[Environmental Impact Ranking]],'Data for Pull-down'!$AA$4:$AB$9,2,FALSE),"")</f>
        <v/>
      </c>
      <c r="BW408" s="117"/>
      <c r="BX408" s="123"/>
      <c r="BY408" s="48"/>
      <c r="BZ408" s="51" t="str">
        <f>IFERROR(VLOOKUP(Book1345234[[#This Row],[Mobility Ranking]],'Data for Pull-down'!$AC$4:$AD$9,2,FALSE),"")</f>
        <v/>
      </c>
      <c r="CA408" s="117"/>
      <c r="CB408" s="48"/>
      <c r="CC408" s="51" t="str">
        <f>IFERROR(VLOOKUP(Book1345234[[#This Row],[Regional Ranking]],'Data for Pull-down'!$AE$4:$AF$9,2,FALSE),"")</f>
        <v/>
      </c>
    </row>
    <row r="409" spans="1:81">
      <c r="A409" s="164"/>
      <c r="B409" s="142"/>
      <c r="C409" s="143">
        <f>Book1345234[[#This Row],[FMP]]*2</f>
        <v>0</v>
      </c>
      <c r="D409" s="43"/>
      <c r="E409" s="43"/>
      <c r="F409" s="52"/>
      <c r="G409" s="48"/>
      <c r="H409" s="48"/>
      <c r="I409" s="48"/>
      <c r="J409" s="48"/>
      <c r="K409" s="45" t="str">
        <f>IFERROR(Book1345234[[#This Row],[Project Cost]]/Book1345234[[#This Row],['# of Structures Removed from 1% Annual Chance FP]],"")</f>
        <v/>
      </c>
      <c r="L409" s="48"/>
      <c r="M409" s="48"/>
      <c r="N409" s="45"/>
      <c r="O409" s="156"/>
      <c r="P409" s="125"/>
      <c r="Q409" s="52"/>
      <c r="R409" s="48"/>
      <c r="S409" s="51" t="str">
        <f>IFERROR(VLOOKUP(Book1345234[[#This Row],[ Severity Ranking: Pre-Project Average Depth of Flooding (100-year)]],'Data for Pull-down'!$A$4:$B$9,2,FALSE),"")</f>
        <v/>
      </c>
      <c r="T409" s="100"/>
      <c r="U409" s="52"/>
      <c r="V409" s="52"/>
      <c r="W409" s="52"/>
      <c r="X409" s="48"/>
      <c r="Y409" s="51" t="str">
        <f>IFERROR(VLOOKUP(Book1345234[[#This Row],[Severity Ranking: Community Need (% Population)]],'Data for Pull-down'!$C$4:$D$9,2,FALSE),"")</f>
        <v/>
      </c>
      <c r="Z409" s="99"/>
      <c r="AA409" s="45"/>
      <c r="AB409" s="48"/>
      <c r="AC409" s="51" t="str">
        <f>IFERROR(VLOOKUP(Book1345234[[#This Row],[Flood Risk Reduction ]],'Data for Pull-down'!$E$4:$F$9,2,FALSE),"")</f>
        <v/>
      </c>
      <c r="AD409" s="99"/>
      <c r="AE409" s="118"/>
      <c r="AF409" s="52"/>
      <c r="AG409" s="52"/>
      <c r="AH409" s="48"/>
      <c r="AI409" s="51" t="str">
        <f>IFERROR(VLOOKUP(Book1345234[[#This Row],[Flood Damage Reduction]],'Data for Pull-down'!$G$4:$H$9,2,FALSE),"")</f>
        <v/>
      </c>
      <c r="AJ409" s="145"/>
      <c r="AK409" s="123"/>
      <c r="AL409" s="52"/>
      <c r="AM409" s="51" t="str">
        <f>IFERROR(VLOOKUP(Book1345234[[#This Row],[ Reduction in Critical Facilities Flood Risk]],'Data for Pull-down'!$I$5:$J$9,2,FALSE),"")</f>
        <v/>
      </c>
      <c r="AN409" s="100">
        <f>'Life and Safety Tabular Data'!L407</f>
        <v>0</v>
      </c>
      <c r="AO409" s="146"/>
      <c r="AP409" s="48"/>
      <c r="AQ409" s="51" t="str">
        <f>IFERROR(VLOOKUP(Book1345234[[#This Row],[Life and Safety Ranking (Injury/Loss of Life)]],'Data for Pull-down'!$K$4:$L$9,2,FALSE),"")</f>
        <v/>
      </c>
      <c r="AR409" s="100"/>
      <c r="AS409" s="146"/>
      <c r="AT409" s="146"/>
      <c r="AU409" s="146"/>
      <c r="AV409" s="48"/>
      <c r="AW409" s="51" t="str">
        <f>IFERROR(VLOOKUP(Book1345234[[#This Row],[Water Supply Yield Ranking]],'Data for Pull-down'!$M$4:$N$9,2,FALSE),"")</f>
        <v/>
      </c>
      <c r="AX409" s="100"/>
      <c r="AY409" s="52"/>
      <c r="AZ409" s="48"/>
      <c r="BA409" s="51" t="str">
        <f>IFERROR(VLOOKUP(Book1345234[[#This Row],[Social Vulnerability Ranking]],'Data for Pull-down'!$O$4:$P$9,2,FALSE),"")</f>
        <v/>
      </c>
      <c r="BB409" s="100"/>
      <c r="BC409" s="146"/>
      <c r="BD409" s="48"/>
      <c r="BE409" s="51" t="str">
        <f>IFERROR(VLOOKUP(Book1345234[[#This Row],[Nature-Based Solutions Ranking]],'Data for Pull-down'!$Q$4:$R$9,2,FALSE),"")</f>
        <v/>
      </c>
      <c r="BF409" s="100"/>
      <c r="BG409" s="52"/>
      <c r="BH409" s="48"/>
      <c r="BI409" s="51" t="str">
        <f>IFERROR(VLOOKUP(Book1345234[[#This Row],[Multiple Benefit Ranking]],'Data for Pull-down'!$S$4:$T$9,2,FALSE),"")</f>
        <v/>
      </c>
      <c r="BJ409" s="125"/>
      <c r="BK409" s="146"/>
      <c r="BL409" s="48"/>
      <c r="BM409" s="51" t="str">
        <f>IFERROR(VLOOKUP(Book1345234[[#This Row],[Operations and Maintenance Ranking]],'Data for Pull-down'!$U$4:$V$9,2,FALSE),"")</f>
        <v/>
      </c>
      <c r="BN409" s="100"/>
      <c r="BO409" s="48"/>
      <c r="BP409" s="51" t="str">
        <f>IFERROR(VLOOKUP(Book1345234[[#This Row],[Administrative, Regulatory and Other Obstacle Ranking]],'Data for Pull-down'!$W$4:$X$9,2,FALSE),"")</f>
        <v/>
      </c>
      <c r="BQ409" s="100"/>
      <c r="BR409" s="48"/>
      <c r="BS409" s="51" t="str">
        <f>IFERROR(VLOOKUP(Book1345234[[#This Row],[Environmental Benefit Ranking]],'Data for Pull-down'!$Y$4:$Z$9,2,FALSE),"")</f>
        <v/>
      </c>
      <c r="BT409" s="100"/>
      <c r="BU409" s="52"/>
      <c r="BV409" s="51" t="str">
        <f>IFERROR(VLOOKUP(Book1345234[[#This Row],[Environmental Impact Ranking]],'Data for Pull-down'!$AA$4:$AB$9,2,FALSE),"")</f>
        <v/>
      </c>
      <c r="BW409" s="117"/>
      <c r="BX409" s="123"/>
      <c r="BY409" s="48"/>
      <c r="BZ409" s="51" t="str">
        <f>IFERROR(VLOOKUP(Book1345234[[#This Row],[Mobility Ranking]],'Data for Pull-down'!$AC$4:$AD$9,2,FALSE),"")</f>
        <v/>
      </c>
      <c r="CA409" s="117"/>
      <c r="CB409" s="48"/>
      <c r="CC409" s="51" t="str">
        <f>IFERROR(VLOOKUP(Book1345234[[#This Row],[Regional Ranking]],'Data for Pull-down'!$AE$4:$AF$9,2,FALSE),"")</f>
        <v/>
      </c>
    </row>
    <row r="410" spans="1:81">
      <c r="A410" s="164"/>
      <c r="B410" s="142"/>
      <c r="C410" s="143">
        <f>Book1345234[[#This Row],[FMP]]*2</f>
        <v>0</v>
      </c>
      <c r="D410" s="43"/>
      <c r="E410" s="43"/>
      <c r="F410" s="52"/>
      <c r="G410" s="48"/>
      <c r="H410" s="48"/>
      <c r="I410" s="48"/>
      <c r="J410" s="48"/>
      <c r="K410" s="45" t="str">
        <f>IFERROR(Book1345234[[#This Row],[Project Cost]]/Book1345234[[#This Row],['# of Structures Removed from 1% Annual Chance FP]],"")</f>
        <v/>
      </c>
      <c r="L410" s="48"/>
      <c r="M410" s="48"/>
      <c r="N410" s="45"/>
      <c r="O410" s="156"/>
      <c r="P410" s="125"/>
      <c r="Q410" s="52"/>
      <c r="R410" s="48"/>
      <c r="S410" s="51" t="str">
        <f>IFERROR(VLOOKUP(Book1345234[[#This Row],[ Severity Ranking: Pre-Project Average Depth of Flooding (100-year)]],'Data for Pull-down'!$A$4:$B$9,2,FALSE),"")</f>
        <v/>
      </c>
      <c r="T410" s="100"/>
      <c r="U410" s="52"/>
      <c r="V410" s="52"/>
      <c r="W410" s="52"/>
      <c r="X410" s="48"/>
      <c r="Y410" s="51" t="str">
        <f>IFERROR(VLOOKUP(Book1345234[[#This Row],[Severity Ranking: Community Need (% Population)]],'Data for Pull-down'!$C$4:$D$9,2,FALSE),"")</f>
        <v/>
      </c>
      <c r="Z410" s="99"/>
      <c r="AA410" s="45"/>
      <c r="AB410" s="48"/>
      <c r="AC410" s="51" t="str">
        <f>IFERROR(VLOOKUP(Book1345234[[#This Row],[Flood Risk Reduction ]],'Data for Pull-down'!$E$4:$F$9,2,FALSE),"")</f>
        <v/>
      </c>
      <c r="AD410" s="99"/>
      <c r="AE410" s="118"/>
      <c r="AF410" s="52"/>
      <c r="AG410" s="52"/>
      <c r="AH410" s="48"/>
      <c r="AI410" s="51" t="str">
        <f>IFERROR(VLOOKUP(Book1345234[[#This Row],[Flood Damage Reduction]],'Data for Pull-down'!$G$4:$H$9,2,FALSE),"")</f>
        <v/>
      </c>
      <c r="AJ410" s="145"/>
      <c r="AK410" s="123"/>
      <c r="AL410" s="52"/>
      <c r="AM410" s="51" t="str">
        <f>IFERROR(VLOOKUP(Book1345234[[#This Row],[ Reduction in Critical Facilities Flood Risk]],'Data for Pull-down'!$I$5:$J$9,2,FALSE),"")</f>
        <v/>
      </c>
      <c r="AN410" s="100">
        <f>'Life and Safety Tabular Data'!L408</f>
        <v>0</v>
      </c>
      <c r="AO410" s="146"/>
      <c r="AP410" s="48"/>
      <c r="AQ410" s="51" t="str">
        <f>IFERROR(VLOOKUP(Book1345234[[#This Row],[Life and Safety Ranking (Injury/Loss of Life)]],'Data for Pull-down'!$K$4:$L$9,2,FALSE),"")</f>
        <v/>
      </c>
      <c r="AR410" s="100"/>
      <c r="AS410" s="146"/>
      <c r="AT410" s="146"/>
      <c r="AU410" s="146"/>
      <c r="AV410" s="48"/>
      <c r="AW410" s="51" t="str">
        <f>IFERROR(VLOOKUP(Book1345234[[#This Row],[Water Supply Yield Ranking]],'Data for Pull-down'!$M$4:$N$9,2,FALSE),"")</f>
        <v/>
      </c>
      <c r="AX410" s="100"/>
      <c r="AY410" s="52"/>
      <c r="AZ410" s="48"/>
      <c r="BA410" s="51" t="str">
        <f>IFERROR(VLOOKUP(Book1345234[[#This Row],[Social Vulnerability Ranking]],'Data for Pull-down'!$O$4:$P$9,2,FALSE),"")</f>
        <v/>
      </c>
      <c r="BB410" s="100"/>
      <c r="BC410" s="146"/>
      <c r="BD410" s="48"/>
      <c r="BE410" s="51" t="str">
        <f>IFERROR(VLOOKUP(Book1345234[[#This Row],[Nature-Based Solutions Ranking]],'Data for Pull-down'!$Q$4:$R$9,2,FALSE),"")</f>
        <v/>
      </c>
      <c r="BF410" s="100"/>
      <c r="BG410" s="52"/>
      <c r="BH410" s="48"/>
      <c r="BI410" s="51" t="str">
        <f>IFERROR(VLOOKUP(Book1345234[[#This Row],[Multiple Benefit Ranking]],'Data for Pull-down'!$S$4:$T$9,2,FALSE),"")</f>
        <v/>
      </c>
      <c r="BJ410" s="125"/>
      <c r="BK410" s="146"/>
      <c r="BL410" s="48"/>
      <c r="BM410" s="51" t="str">
        <f>IFERROR(VLOOKUP(Book1345234[[#This Row],[Operations and Maintenance Ranking]],'Data for Pull-down'!$U$4:$V$9,2,FALSE),"")</f>
        <v/>
      </c>
      <c r="BN410" s="100"/>
      <c r="BO410" s="48"/>
      <c r="BP410" s="51" t="str">
        <f>IFERROR(VLOOKUP(Book1345234[[#This Row],[Administrative, Regulatory and Other Obstacle Ranking]],'Data for Pull-down'!$W$4:$X$9,2,FALSE),"")</f>
        <v/>
      </c>
      <c r="BQ410" s="100"/>
      <c r="BR410" s="48"/>
      <c r="BS410" s="51" t="str">
        <f>IFERROR(VLOOKUP(Book1345234[[#This Row],[Environmental Benefit Ranking]],'Data for Pull-down'!$Y$4:$Z$9,2,FALSE),"")</f>
        <v/>
      </c>
      <c r="BT410" s="100"/>
      <c r="BU410" s="52"/>
      <c r="BV410" s="51" t="str">
        <f>IFERROR(VLOOKUP(Book1345234[[#This Row],[Environmental Impact Ranking]],'Data for Pull-down'!$AA$4:$AB$9,2,FALSE),"")</f>
        <v/>
      </c>
      <c r="BW410" s="117"/>
      <c r="BX410" s="123"/>
      <c r="BY410" s="48"/>
      <c r="BZ410" s="51" t="str">
        <f>IFERROR(VLOOKUP(Book1345234[[#This Row],[Mobility Ranking]],'Data for Pull-down'!$AC$4:$AD$9,2,FALSE),"")</f>
        <v/>
      </c>
      <c r="CA410" s="117"/>
      <c r="CB410" s="48"/>
      <c r="CC410" s="51" t="str">
        <f>IFERROR(VLOOKUP(Book1345234[[#This Row],[Regional Ranking]],'Data for Pull-down'!$AE$4:$AF$9,2,FALSE),"")</f>
        <v/>
      </c>
    </row>
    <row r="411" spans="1:81">
      <c r="A411" s="164"/>
      <c r="B411" s="142"/>
      <c r="C411" s="143">
        <f>Book1345234[[#This Row],[FMP]]*2</f>
        <v>0</v>
      </c>
      <c r="D411" s="43"/>
      <c r="E411" s="43"/>
      <c r="F411" s="52"/>
      <c r="G411" s="48"/>
      <c r="H411" s="48"/>
      <c r="I411" s="48"/>
      <c r="J411" s="48"/>
      <c r="K411" s="45" t="str">
        <f>IFERROR(Book1345234[[#This Row],[Project Cost]]/Book1345234[[#This Row],['# of Structures Removed from 1% Annual Chance FP]],"")</f>
        <v/>
      </c>
      <c r="L411" s="48"/>
      <c r="M411" s="48"/>
      <c r="N411" s="45"/>
      <c r="O411" s="156"/>
      <c r="P411" s="125"/>
      <c r="Q411" s="52"/>
      <c r="R411" s="48"/>
      <c r="S411" s="51" t="str">
        <f>IFERROR(VLOOKUP(Book1345234[[#This Row],[ Severity Ranking: Pre-Project Average Depth of Flooding (100-year)]],'Data for Pull-down'!$A$4:$B$9,2,FALSE),"")</f>
        <v/>
      </c>
      <c r="T411" s="100"/>
      <c r="U411" s="52"/>
      <c r="V411" s="52"/>
      <c r="W411" s="52"/>
      <c r="X411" s="48"/>
      <c r="Y411" s="51" t="str">
        <f>IFERROR(VLOOKUP(Book1345234[[#This Row],[Severity Ranking: Community Need (% Population)]],'Data for Pull-down'!$C$4:$D$9,2,FALSE),"")</f>
        <v/>
      </c>
      <c r="Z411" s="99"/>
      <c r="AA411" s="45"/>
      <c r="AB411" s="48"/>
      <c r="AC411" s="51" t="str">
        <f>IFERROR(VLOOKUP(Book1345234[[#This Row],[Flood Risk Reduction ]],'Data for Pull-down'!$E$4:$F$9,2,FALSE),"")</f>
        <v/>
      </c>
      <c r="AD411" s="99"/>
      <c r="AE411" s="118"/>
      <c r="AF411" s="52"/>
      <c r="AG411" s="52"/>
      <c r="AH411" s="48"/>
      <c r="AI411" s="51" t="str">
        <f>IFERROR(VLOOKUP(Book1345234[[#This Row],[Flood Damage Reduction]],'Data for Pull-down'!$G$4:$H$9,2,FALSE),"")</f>
        <v/>
      </c>
      <c r="AJ411" s="145"/>
      <c r="AK411" s="123"/>
      <c r="AL411" s="52"/>
      <c r="AM411" s="51" t="str">
        <f>IFERROR(VLOOKUP(Book1345234[[#This Row],[ Reduction in Critical Facilities Flood Risk]],'Data for Pull-down'!$I$5:$J$9,2,FALSE),"")</f>
        <v/>
      </c>
      <c r="AN411" s="100">
        <f>'Life and Safety Tabular Data'!L409</f>
        <v>0</v>
      </c>
      <c r="AO411" s="146"/>
      <c r="AP411" s="48"/>
      <c r="AQ411" s="51" t="str">
        <f>IFERROR(VLOOKUP(Book1345234[[#This Row],[Life and Safety Ranking (Injury/Loss of Life)]],'Data for Pull-down'!$K$4:$L$9,2,FALSE),"")</f>
        <v/>
      </c>
      <c r="AR411" s="100"/>
      <c r="AS411" s="146"/>
      <c r="AT411" s="146"/>
      <c r="AU411" s="146"/>
      <c r="AV411" s="48"/>
      <c r="AW411" s="51" t="str">
        <f>IFERROR(VLOOKUP(Book1345234[[#This Row],[Water Supply Yield Ranking]],'Data for Pull-down'!$M$4:$N$9,2,FALSE),"")</f>
        <v/>
      </c>
      <c r="AX411" s="100"/>
      <c r="AY411" s="52"/>
      <c r="AZ411" s="48"/>
      <c r="BA411" s="51" t="str">
        <f>IFERROR(VLOOKUP(Book1345234[[#This Row],[Social Vulnerability Ranking]],'Data for Pull-down'!$O$4:$P$9,2,FALSE),"")</f>
        <v/>
      </c>
      <c r="BB411" s="100"/>
      <c r="BC411" s="146"/>
      <c r="BD411" s="48"/>
      <c r="BE411" s="51" t="str">
        <f>IFERROR(VLOOKUP(Book1345234[[#This Row],[Nature-Based Solutions Ranking]],'Data for Pull-down'!$Q$4:$R$9,2,FALSE),"")</f>
        <v/>
      </c>
      <c r="BF411" s="100"/>
      <c r="BG411" s="52"/>
      <c r="BH411" s="48"/>
      <c r="BI411" s="51" t="str">
        <f>IFERROR(VLOOKUP(Book1345234[[#This Row],[Multiple Benefit Ranking]],'Data for Pull-down'!$S$4:$T$9,2,FALSE),"")</f>
        <v/>
      </c>
      <c r="BJ411" s="125"/>
      <c r="BK411" s="146"/>
      <c r="BL411" s="48"/>
      <c r="BM411" s="51" t="str">
        <f>IFERROR(VLOOKUP(Book1345234[[#This Row],[Operations and Maintenance Ranking]],'Data for Pull-down'!$U$4:$V$9,2,FALSE),"")</f>
        <v/>
      </c>
      <c r="BN411" s="100"/>
      <c r="BO411" s="48"/>
      <c r="BP411" s="51" t="str">
        <f>IFERROR(VLOOKUP(Book1345234[[#This Row],[Administrative, Regulatory and Other Obstacle Ranking]],'Data for Pull-down'!$W$4:$X$9,2,FALSE),"")</f>
        <v/>
      </c>
      <c r="BQ411" s="100"/>
      <c r="BR411" s="48"/>
      <c r="BS411" s="51" t="str">
        <f>IFERROR(VLOOKUP(Book1345234[[#This Row],[Environmental Benefit Ranking]],'Data for Pull-down'!$Y$4:$Z$9,2,FALSE),"")</f>
        <v/>
      </c>
      <c r="BT411" s="100"/>
      <c r="BU411" s="52"/>
      <c r="BV411" s="51" t="str">
        <f>IFERROR(VLOOKUP(Book1345234[[#This Row],[Environmental Impact Ranking]],'Data for Pull-down'!$AA$4:$AB$9,2,FALSE),"")</f>
        <v/>
      </c>
      <c r="BW411" s="117"/>
      <c r="BX411" s="123"/>
      <c r="BY411" s="48"/>
      <c r="BZ411" s="51" t="str">
        <f>IFERROR(VLOOKUP(Book1345234[[#This Row],[Mobility Ranking]],'Data for Pull-down'!$AC$4:$AD$9,2,FALSE),"")</f>
        <v/>
      </c>
      <c r="CA411" s="117"/>
      <c r="CB411" s="48"/>
      <c r="CC411" s="51" t="str">
        <f>IFERROR(VLOOKUP(Book1345234[[#This Row],[Regional Ranking]],'Data for Pull-down'!$AE$4:$AF$9,2,FALSE),"")</f>
        <v/>
      </c>
    </row>
    <row r="412" spans="1:81">
      <c r="A412" s="164"/>
      <c r="B412" s="142"/>
      <c r="C412" s="143">
        <f>Book1345234[[#This Row],[FMP]]*2</f>
        <v>0</v>
      </c>
      <c r="D412" s="43"/>
      <c r="E412" s="43"/>
      <c r="F412" s="52"/>
      <c r="G412" s="48"/>
      <c r="H412" s="48"/>
      <c r="I412" s="48"/>
      <c r="J412" s="48"/>
      <c r="K412" s="45" t="str">
        <f>IFERROR(Book1345234[[#This Row],[Project Cost]]/Book1345234[[#This Row],['# of Structures Removed from 1% Annual Chance FP]],"")</f>
        <v/>
      </c>
      <c r="L412" s="48"/>
      <c r="M412" s="48"/>
      <c r="N412" s="45"/>
      <c r="O412" s="156"/>
      <c r="P412" s="125"/>
      <c r="Q412" s="52"/>
      <c r="R412" s="48"/>
      <c r="S412" s="51" t="str">
        <f>IFERROR(VLOOKUP(Book1345234[[#This Row],[ Severity Ranking: Pre-Project Average Depth of Flooding (100-year)]],'Data for Pull-down'!$A$4:$B$9,2,FALSE),"")</f>
        <v/>
      </c>
      <c r="T412" s="100"/>
      <c r="U412" s="52"/>
      <c r="V412" s="52"/>
      <c r="W412" s="52"/>
      <c r="X412" s="48"/>
      <c r="Y412" s="51" t="str">
        <f>IFERROR(VLOOKUP(Book1345234[[#This Row],[Severity Ranking: Community Need (% Population)]],'Data for Pull-down'!$C$4:$D$9,2,FALSE),"")</f>
        <v/>
      </c>
      <c r="Z412" s="99"/>
      <c r="AA412" s="45"/>
      <c r="AB412" s="48"/>
      <c r="AC412" s="51" t="str">
        <f>IFERROR(VLOOKUP(Book1345234[[#This Row],[Flood Risk Reduction ]],'Data for Pull-down'!$E$4:$F$9,2,FALSE),"")</f>
        <v/>
      </c>
      <c r="AD412" s="99"/>
      <c r="AE412" s="118"/>
      <c r="AF412" s="52"/>
      <c r="AG412" s="52"/>
      <c r="AH412" s="48"/>
      <c r="AI412" s="51" t="str">
        <f>IFERROR(VLOOKUP(Book1345234[[#This Row],[Flood Damage Reduction]],'Data for Pull-down'!$G$4:$H$9,2,FALSE),"")</f>
        <v/>
      </c>
      <c r="AJ412" s="145"/>
      <c r="AK412" s="123"/>
      <c r="AL412" s="52"/>
      <c r="AM412" s="51" t="str">
        <f>IFERROR(VLOOKUP(Book1345234[[#This Row],[ Reduction in Critical Facilities Flood Risk]],'Data for Pull-down'!$I$5:$J$9,2,FALSE),"")</f>
        <v/>
      </c>
      <c r="AN412" s="100">
        <f>'Life and Safety Tabular Data'!L410</f>
        <v>0</v>
      </c>
      <c r="AO412" s="146"/>
      <c r="AP412" s="48"/>
      <c r="AQ412" s="51" t="str">
        <f>IFERROR(VLOOKUP(Book1345234[[#This Row],[Life and Safety Ranking (Injury/Loss of Life)]],'Data for Pull-down'!$K$4:$L$9,2,FALSE),"")</f>
        <v/>
      </c>
      <c r="AR412" s="100"/>
      <c r="AS412" s="146"/>
      <c r="AT412" s="146"/>
      <c r="AU412" s="146"/>
      <c r="AV412" s="48"/>
      <c r="AW412" s="51" t="str">
        <f>IFERROR(VLOOKUP(Book1345234[[#This Row],[Water Supply Yield Ranking]],'Data for Pull-down'!$M$4:$N$9,2,FALSE),"")</f>
        <v/>
      </c>
      <c r="AX412" s="100"/>
      <c r="AY412" s="52"/>
      <c r="AZ412" s="48"/>
      <c r="BA412" s="51" t="str">
        <f>IFERROR(VLOOKUP(Book1345234[[#This Row],[Social Vulnerability Ranking]],'Data for Pull-down'!$O$4:$P$9,2,FALSE),"")</f>
        <v/>
      </c>
      <c r="BB412" s="100"/>
      <c r="BC412" s="146"/>
      <c r="BD412" s="48"/>
      <c r="BE412" s="51" t="str">
        <f>IFERROR(VLOOKUP(Book1345234[[#This Row],[Nature-Based Solutions Ranking]],'Data for Pull-down'!$Q$4:$R$9,2,FALSE),"")</f>
        <v/>
      </c>
      <c r="BF412" s="100"/>
      <c r="BG412" s="52"/>
      <c r="BH412" s="48"/>
      <c r="BI412" s="51" t="str">
        <f>IFERROR(VLOOKUP(Book1345234[[#This Row],[Multiple Benefit Ranking]],'Data for Pull-down'!$S$4:$T$9,2,FALSE),"")</f>
        <v/>
      </c>
      <c r="BJ412" s="125"/>
      <c r="BK412" s="146"/>
      <c r="BL412" s="48"/>
      <c r="BM412" s="51" t="str">
        <f>IFERROR(VLOOKUP(Book1345234[[#This Row],[Operations and Maintenance Ranking]],'Data for Pull-down'!$U$4:$V$9,2,FALSE),"")</f>
        <v/>
      </c>
      <c r="BN412" s="100"/>
      <c r="BO412" s="48"/>
      <c r="BP412" s="51" t="str">
        <f>IFERROR(VLOOKUP(Book1345234[[#This Row],[Administrative, Regulatory and Other Obstacle Ranking]],'Data for Pull-down'!$W$4:$X$9,2,FALSE),"")</f>
        <v/>
      </c>
      <c r="BQ412" s="100"/>
      <c r="BR412" s="48"/>
      <c r="BS412" s="51" t="str">
        <f>IFERROR(VLOOKUP(Book1345234[[#This Row],[Environmental Benefit Ranking]],'Data for Pull-down'!$Y$4:$Z$9,2,FALSE),"")</f>
        <v/>
      </c>
      <c r="BT412" s="100"/>
      <c r="BU412" s="52"/>
      <c r="BV412" s="51" t="str">
        <f>IFERROR(VLOOKUP(Book1345234[[#This Row],[Environmental Impact Ranking]],'Data for Pull-down'!$AA$4:$AB$9,2,FALSE),"")</f>
        <v/>
      </c>
      <c r="BW412" s="117"/>
      <c r="BX412" s="123"/>
      <c r="BY412" s="48"/>
      <c r="BZ412" s="51" t="str">
        <f>IFERROR(VLOOKUP(Book1345234[[#This Row],[Mobility Ranking]],'Data for Pull-down'!$AC$4:$AD$9,2,FALSE),"")</f>
        <v/>
      </c>
      <c r="CA412" s="117"/>
      <c r="CB412" s="48"/>
      <c r="CC412" s="51" t="str">
        <f>IFERROR(VLOOKUP(Book1345234[[#This Row],[Regional Ranking]],'Data for Pull-down'!$AE$4:$AF$9,2,FALSE),"")</f>
        <v/>
      </c>
    </row>
    <row r="413" spans="1:81">
      <c r="A413" s="164"/>
      <c r="B413" s="142"/>
      <c r="C413" s="143">
        <f>Book1345234[[#This Row],[FMP]]*2</f>
        <v>0</v>
      </c>
      <c r="D413" s="43"/>
      <c r="E413" s="43"/>
      <c r="F413" s="52"/>
      <c r="G413" s="48"/>
      <c r="H413" s="48"/>
      <c r="I413" s="48"/>
      <c r="J413" s="48"/>
      <c r="K413" s="45" t="str">
        <f>IFERROR(Book1345234[[#This Row],[Project Cost]]/Book1345234[[#This Row],['# of Structures Removed from 1% Annual Chance FP]],"")</f>
        <v/>
      </c>
      <c r="L413" s="48"/>
      <c r="M413" s="48"/>
      <c r="N413" s="45"/>
      <c r="O413" s="156"/>
      <c r="P413" s="125"/>
      <c r="Q413" s="52"/>
      <c r="R413" s="48"/>
      <c r="S413" s="51" t="str">
        <f>IFERROR(VLOOKUP(Book1345234[[#This Row],[ Severity Ranking: Pre-Project Average Depth of Flooding (100-year)]],'Data for Pull-down'!$A$4:$B$9,2,FALSE),"")</f>
        <v/>
      </c>
      <c r="T413" s="100"/>
      <c r="U413" s="52"/>
      <c r="V413" s="52"/>
      <c r="W413" s="52"/>
      <c r="X413" s="48"/>
      <c r="Y413" s="51" t="str">
        <f>IFERROR(VLOOKUP(Book1345234[[#This Row],[Severity Ranking: Community Need (% Population)]],'Data for Pull-down'!$C$4:$D$9,2,FALSE),"")</f>
        <v/>
      </c>
      <c r="Z413" s="99"/>
      <c r="AA413" s="45"/>
      <c r="AB413" s="48"/>
      <c r="AC413" s="51" t="str">
        <f>IFERROR(VLOOKUP(Book1345234[[#This Row],[Flood Risk Reduction ]],'Data for Pull-down'!$E$4:$F$9,2,FALSE),"")</f>
        <v/>
      </c>
      <c r="AD413" s="99"/>
      <c r="AE413" s="118"/>
      <c r="AF413" s="52"/>
      <c r="AG413" s="52"/>
      <c r="AH413" s="48"/>
      <c r="AI413" s="51" t="str">
        <f>IFERROR(VLOOKUP(Book1345234[[#This Row],[Flood Damage Reduction]],'Data for Pull-down'!$G$4:$H$9,2,FALSE),"")</f>
        <v/>
      </c>
      <c r="AJ413" s="145"/>
      <c r="AK413" s="123"/>
      <c r="AL413" s="52"/>
      <c r="AM413" s="51" t="str">
        <f>IFERROR(VLOOKUP(Book1345234[[#This Row],[ Reduction in Critical Facilities Flood Risk]],'Data for Pull-down'!$I$5:$J$9,2,FALSE),"")</f>
        <v/>
      </c>
      <c r="AN413" s="100">
        <f>'Life and Safety Tabular Data'!L411</f>
        <v>0</v>
      </c>
      <c r="AO413" s="146"/>
      <c r="AP413" s="48"/>
      <c r="AQ413" s="51" t="str">
        <f>IFERROR(VLOOKUP(Book1345234[[#This Row],[Life and Safety Ranking (Injury/Loss of Life)]],'Data for Pull-down'!$K$4:$L$9,2,FALSE),"")</f>
        <v/>
      </c>
      <c r="AR413" s="100"/>
      <c r="AS413" s="146"/>
      <c r="AT413" s="146"/>
      <c r="AU413" s="146"/>
      <c r="AV413" s="48"/>
      <c r="AW413" s="51" t="str">
        <f>IFERROR(VLOOKUP(Book1345234[[#This Row],[Water Supply Yield Ranking]],'Data for Pull-down'!$M$4:$N$9,2,FALSE),"")</f>
        <v/>
      </c>
      <c r="AX413" s="100"/>
      <c r="AY413" s="52"/>
      <c r="AZ413" s="48"/>
      <c r="BA413" s="51" t="str">
        <f>IFERROR(VLOOKUP(Book1345234[[#This Row],[Social Vulnerability Ranking]],'Data for Pull-down'!$O$4:$P$9,2,FALSE),"")</f>
        <v/>
      </c>
      <c r="BB413" s="100"/>
      <c r="BC413" s="146"/>
      <c r="BD413" s="48"/>
      <c r="BE413" s="51" t="str">
        <f>IFERROR(VLOOKUP(Book1345234[[#This Row],[Nature-Based Solutions Ranking]],'Data for Pull-down'!$Q$4:$R$9,2,FALSE),"")</f>
        <v/>
      </c>
      <c r="BF413" s="100"/>
      <c r="BG413" s="52"/>
      <c r="BH413" s="48"/>
      <c r="BI413" s="51" t="str">
        <f>IFERROR(VLOOKUP(Book1345234[[#This Row],[Multiple Benefit Ranking]],'Data for Pull-down'!$S$4:$T$9,2,FALSE),"")</f>
        <v/>
      </c>
      <c r="BJ413" s="125"/>
      <c r="BK413" s="146"/>
      <c r="BL413" s="48"/>
      <c r="BM413" s="51" t="str">
        <f>IFERROR(VLOOKUP(Book1345234[[#This Row],[Operations and Maintenance Ranking]],'Data for Pull-down'!$U$4:$V$9,2,FALSE),"")</f>
        <v/>
      </c>
      <c r="BN413" s="100"/>
      <c r="BO413" s="48"/>
      <c r="BP413" s="51" t="str">
        <f>IFERROR(VLOOKUP(Book1345234[[#This Row],[Administrative, Regulatory and Other Obstacle Ranking]],'Data for Pull-down'!$W$4:$X$9,2,FALSE),"")</f>
        <v/>
      </c>
      <c r="BQ413" s="100"/>
      <c r="BR413" s="48"/>
      <c r="BS413" s="51" t="str">
        <f>IFERROR(VLOOKUP(Book1345234[[#This Row],[Environmental Benefit Ranking]],'Data for Pull-down'!$Y$4:$Z$9,2,FALSE),"")</f>
        <v/>
      </c>
      <c r="BT413" s="100"/>
      <c r="BU413" s="52"/>
      <c r="BV413" s="51" t="str">
        <f>IFERROR(VLOOKUP(Book1345234[[#This Row],[Environmental Impact Ranking]],'Data for Pull-down'!$AA$4:$AB$9,2,FALSE),"")</f>
        <v/>
      </c>
      <c r="BW413" s="117"/>
      <c r="BX413" s="123"/>
      <c r="BY413" s="48"/>
      <c r="BZ413" s="51" t="str">
        <f>IFERROR(VLOOKUP(Book1345234[[#This Row],[Mobility Ranking]],'Data for Pull-down'!$AC$4:$AD$9,2,FALSE),"")</f>
        <v/>
      </c>
      <c r="CA413" s="117"/>
      <c r="CB413" s="48"/>
      <c r="CC413" s="51" t="str">
        <f>IFERROR(VLOOKUP(Book1345234[[#This Row],[Regional Ranking]],'Data for Pull-down'!$AE$4:$AF$9,2,FALSE),"")</f>
        <v/>
      </c>
    </row>
    <row r="414" spans="1:81">
      <c r="A414" s="164"/>
      <c r="B414" s="142"/>
      <c r="C414" s="143">
        <f>Book1345234[[#This Row],[FMP]]*2</f>
        <v>0</v>
      </c>
      <c r="D414" s="43"/>
      <c r="E414" s="43"/>
      <c r="F414" s="52"/>
      <c r="G414" s="48"/>
      <c r="H414" s="48"/>
      <c r="I414" s="48"/>
      <c r="J414" s="48"/>
      <c r="K414" s="45" t="str">
        <f>IFERROR(Book1345234[[#This Row],[Project Cost]]/Book1345234[[#This Row],['# of Structures Removed from 1% Annual Chance FP]],"")</f>
        <v/>
      </c>
      <c r="L414" s="48"/>
      <c r="M414" s="48"/>
      <c r="N414" s="45"/>
      <c r="O414" s="156"/>
      <c r="P414" s="125"/>
      <c r="Q414" s="52"/>
      <c r="R414" s="48"/>
      <c r="S414" s="51" t="str">
        <f>IFERROR(VLOOKUP(Book1345234[[#This Row],[ Severity Ranking: Pre-Project Average Depth of Flooding (100-year)]],'Data for Pull-down'!$A$4:$B$9,2,FALSE),"")</f>
        <v/>
      </c>
      <c r="T414" s="100"/>
      <c r="U414" s="52"/>
      <c r="V414" s="52"/>
      <c r="W414" s="52"/>
      <c r="X414" s="48"/>
      <c r="Y414" s="51" t="str">
        <f>IFERROR(VLOOKUP(Book1345234[[#This Row],[Severity Ranking: Community Need (% Population)]],'Data for Pull-down'!$C$4:$D$9,2,FALSE),"")</f>
        <v/>
      </c>
      <c r="Z414" s="99"/>
      <c r="AA414" s="45"/>
      <c r="AB414" s="48"/>
      <c r="AC414" s="51" t="str">
        <f>IFERROR(VLOOKUP(Book1345234[[#This Row],[Flood Risk Reduction ]],'Data for Pull-down'!$E$4:$F$9,2,FALSE),"")</f>
        <v/>
      </c>
      <c r="AD414" s="99"/>
      <c r="AE414" s="118"/>
      <c r="AF414" s="52"/>
      <c r="AG414" s="52"/>
      <c r="AH414" s="48"/>
      <c r="AI414" s="51" t="str">
        <f>IFERROR(VLOOKUP(Book1345234[[#This Row],[Flood Damage Reduction]],'Data for Pull-down'!$G$4:$H$9,2,FALSE),"")</f>
        <v/>
      </c>
      <c r="AJ414" s="145"/>
      <c r="AK414" s="123"/>
      <c r="AL414" s="52"/>
      <c r="AM414" s="51" t="str">
        <f>IFERROR(VLOOKUP(Book1345234[[#This Row],[ Reduction in Critical Facilities Flood Risk]],'Data for Pull-down'!$I$5:$J$9,2,FALSE),"")</f>
        <v/>
      </c>
      <c r="AN414" s="100">
        <f>'Life and Safety Tabular Data'!L412</f>
        <v>0</v>
      </c>
      <c r="AO414" s="146"/>
      <c r="AP414" s="48"/>
      <c r="AQ414" s="51" t="str">
        <f>IFERROR(VLOOKUP(Book1345234[[#This Row],[Life and Safety Ranking (Injury/Loss of Life)]],'Data for Pull-down'!$K$4:$L$9,2,FALSE),"")</f>
        <v/>
      </c>
      <c r="AR414" s="100"/>
      <c r="AS414" s="146"/>
      <c r="AT414" s="146"/>
      <c r="AU414" s="146"/>
      <c r="AV414" s="48"/>
      <c r="AW414" s="51" t="str">
        <f>IFERROR(VLOOKUP(Book1345234[[#This Row],[Water Supply Yield Ranking]],'Data for Pull-down'!$M$4:$N$9,2,FALSE),"")</f>
        <v/>
      </c>
      <c r="AX414" s="100"/>
      <c r="AY414" s="52"/>
      <c r="AZ414" s="48"/>
      <c r="BA414" s="51" t="str">
        <f>IFERROR(VLOOKUP(Book1345234[[#This Row],[Social Vulnerability Ranking]],'Data for Pull-down'!$O$4:$P$9,2,FALSE),"")</f>
        <v/>
      </c>
      <c r="BB414" s="100"/>
      <c r="BC414" s="146"/>
      <c r="BD414" s="48"/>
      <c r="BE414" s="51" t="str">
        <f>IFERROR(VLOOKUP(Book1345234[[#This Row],[Nature-Based Solutions Ranking]],'Data for Pull-down'!$Q$4:$R$9,2,FALSE),"")</f>
        <v/>
      </c>
      <c r="BF414" s="100"/>
      <c r="BG414" s="52"/>
      <c r="BH414" s="48"/>
      <c r="BI414" s="51" t="str">
        <f>IFERROR(VLOOKUP(Book1345234[[#This Row],[Multiple Benefit Ranking]],'Data for Pull-down'!$S$4:$T$9,2,FALSE),"")</f>
        <v/>
      </c>
      <c r="BJ414" s="125"/>
      <c r="BK414" s="146"/>
      <c r="BL414" s="48"/>
      <c r="BM414" s="51" t="str">
        <f>IFERROR(VLOOKUP(Book1345234[[#This Row],[Operations and Maintenance Ranking]],'Data for Pull-down'!$U$4:$V$9,2,FALSE),"")</f>
        <v/>
      </c>
      <c r="BN414" s="100"/>
      <c r="BO414" s="48"/>
      <c r="BP414" s="51" t="str">
        <f>IFERROR(VLOOKUP(Book1345234[[#This Row],[Administrative, Regulatory and Other Obstacle Ranking]],'Data for Pull-down'!$W$4:$X$9,2,FALSE),"")</f>
        <v/>
      </c>
      <c r="BQ414" s="100"/>
      <c r="BR414" s="48"/>
      <c r="BS414" s="51" t="str">
        <f>IFERROR(VLOOKUP(Book1345234[[#This Row],[Environmental Benefit Ranking]],'Data for Pull-down'!$Y$4:$Z$9,2,FALSE),"")</f>
        <v/>
      </c>
      <c r="BT414" s="100"/>
      <c r="BU414" s="52"/>
      <c r="BV414" s="51" t="str">
        <f>IFERROR(VLOOKUP(Book1345234[[#This Row],[Environmental Impact Ranking]],'Data for Pull-down'!$AA$4:$AB$9,2,FALSE),"")</f>
        <v/>
      </c>
      <c r="BW414" s="117"/>
      <c r="BX414" s="123"/>
      <c r="BY414" s="48"/>
      <c r="BZ414" s="51" t="str">
        <f>IFERROR(VLOOKUP(Book1345234[[#This Row],[Mobility Ranking]],'Data for Pull-down'!$AC$4:$AD$9,2,FALSE),"")</f>
        <v/>
      </c>
      <c r="CA414" s="117"/>
      <c r="CB414" s="48"/>
      <c r="CC414" s="51" t="str">
        <f>IFERROR(VLOOKUP(Book1345234[[#This Row],[Regional Ranking]],'Data for Pull-down'!$AE$4:$AF$9,2,FALSE),"")</f>
        <v/>
      </c>
    </row>
    <row r="415" spans="1:81">
      <c r="A415" s="164"/>
      <c r="B415" s="142"/>
      <c r="C415" s="143">
        <f>Book1345234[[#This Row],[FMP]]*2</f>
        <v>0</v>
      </c>
      <c r="D415" s="43"/>
      <c r="E415" s="43"/>
      <c r="F415" s="52"/>
      <c r="G415" s="48"/>
      <c r="H415" s="48"/>
      <c r="I415" s="48"/>
      <c r="J415" s="48"/>
      <c r="K415" s="45" t="str">
        <f>IFERROR(Book1345234[[#This Row],[Project Cost]]/Book1345234[[#This Row],['# of Structures Removed from 1% Annual Chance FP]],"")</f>
        <v/>
      </c>
      <c r="L415" s="48"/>
      <c r="M415" s="48"/>
      <c r="N415" s="45"/>
      <c r="O415" s="156"/>
      <c r="P415" s="125"/>
      <c r="Q415" s="52"/>
      <c r="R415" s="48"/>
      <c r="S415" s="51" t="str">
        <f>IFERROR(VLOOKUP(Book1345234[[#This Row],[ Severity Ranking: Pre-Project Average Depth of Flooding (100-year)]],'Data for Pull-down'!$A$4:$B$9,2,FALSE),"")</f>
        <v/>
      </c>
      <c r="T415" s="100"/>
      <c r="U415" s="52"/>
      <c r="V415" s="52"/>
      <c r="W415" s="52"/>
      <c r="X415" s="48"/>
      <c r="Y415" s="51" t="str">
        <f>IFERROR(VLOOKUP(Book1345234[[#This Row],[Severity Ranking: Community Need (% Population)]],'Data for Pull-down'!$C$4:$D$9,2,FALSE),"")</f>
        <v/>
      </c>
      <c r="Z415" s="99"/>
      <c r="AA415" s="45"/>
      <c r="AB415" s="48"/>
      <c r="AC415" s="51" t="str">
        <f>IFERROR(VLOOKUP(Book1345234[[#This Row],[Flood Risk Reduction ]],'Data for Pull-down'!$E$4:$F$9,2,FALSE),"")</f>
        <v/>
      </c>
      <c r="AD415" s="99"/>
      <c r="AE415" s="118"/>
      <c r="AF415" s="52"/>
      <c r="AG415" s="52"/>
      <c r="AH415" s="48"/>
      <c r="AI415" s="51" t="str">
        <f>IFERROR(VLOOKUP(Book1345234[[#This Row],[Flood Damage Reduction]],'Data for Pull-down'!$G$4:$H$9,2,FALSE),"")</f>
        <v/>
      </c>
      <c r="AJ415" s="145"/>
      <c r="AK415" s="123"/>
      <c r="AL415" s="52"/>
      <c r="AM415" s="51" t="str">
        <f>IFERROR(VLOOKUP(Book1345234[[#This Row],[ Reduction in Critical Facilities Flood Risk]],'Data for Pull-down'!$I$5:$J$9,2,FALSE),"")</f>
        <v/>
      </c>
      <c r="AN415" s="100">
        <f>'Life and Safety Tabular Data'!L413</f>
        <v>0</v>
      </c>
      <c r="AO415" s="146"/>
      <c r="AP415" s="48"/>
      <c r="AQ415" s="51" t="str">
        <f>IFERROR(VLOOKUP(Book1345234[[#This Row],[Life and Safety Ranking (Injury/Loss of Life)]],'Data for Pull-down'!$K$4:$L$9,2,FALSE),"")</f>
        <v/>
      </c>
      <c r="AR415" s="100"/>
      <c r="AS415" s="146"/>
      <c r="AT415" s="146"/>
      <c r="AU415" s="146"/>
      <c r="AV415" s="48"/>
      <c r="AW415" s="51" t="str">
        <f>IFERROR(VLOOKUP(Book1345234[[#This Row],[Water Supply Yield Ranking]],'Data for Pull-down'!$M$4:$N$9,2,FALSE),"")</f>
        <v/>
      </c>
      <c r="AX415" s="100"/>
      <c r="AY415" s="52"/>
      <c r="AZ415" s="48"/>
      <c r="BA415" s="51" t="str">
        <f>IFERROR(VLOOKUP(Book1345234[[#This Row],[Social Vulnerability Ranking]],'Data for Pull-down'!$O$4:$P$9,2,FALSE),"")</f>
        <v/>
      </c>
      <c r="BB415" s="100"/>
      <c r="BC415" s="146"/>
      <c r="BD415" s="48"/>
      <c r="BE415" s="51" t="str">
        <f>IFERROR(VLOOKUP(Book1345234[[#This Row],[Nature-Based Solutions Ranking]],'Data for Pull-down'!$Q$4:$R$9,2,FALSE),"")</f>
        <v/>
      </c>
      <c r="BF415" s="100"/>
      <c r="BG415" s="52"/>
      <c r="BH415" s="48"/>
      <c r="BI415" s="51" t="str">
        <f>IFERROR(VLOOKUP(Book1345234[[#This Row],[Multiple Benefit Ranking]],'Data for Pull-down'!$S$4:$T$9,2,FALSE),"")</f>
        <v/>
      </c>
      <c r="BJ415" s="125"/>
      <c r="BK415" s="146"/>
      <c r="BL415" s="48"/>
      <c r="BM415" s="51" t="str">
        <f>IFERROR(VLOOKUP(Book1345234[[#This Row],[Operations and Maintenance Ranking]],'Data for Pull-down'!$U$4:$V$9,2,FALSE),"")</f>
        <v/>
      </c>
      <c r="BN415" s="100"/>
      <c r="BO415" s="48"/>
      <c r="BP415" s="51" t="str">
        <f>IFERROR(VLOOKUP(Book1345234[[#This Row],[Administrative, Regulatory and Other Obstacle Ranking]],'Data for Pull-down'!$W$4:$X$9,2,FALSE),"")</f>
        <v/>
      </c>
      <c r="BQ415" s="100"/>
      <c r="BR415" s="48"/>
      <c r="BS415" s="51" t="str">
        <f>IFERROR(VLOOKUP(Book1345234[[#This Row],[Environmental Benefit Ranking]],'Data for Pull-down'!$Y$4:$Z$9,2,FALSE),"")</f>
        <v/>
      </c>
      <c r="BT415" s="100"/>
      <c r="BU415" s="52"/>
      <c r="BV415" s="51" t="str">
        <f>IFERROR(VLOOKUP(Book1345234[[#This Row],[Environmental Impact Ranking]],'Data for Pull-down'!$AA$4:$AB$9,2,FALSE),"")</f>
        <v/>
      </c>
      <c r="BW415" s="117"/>
      <c r="BX415" s="123"/>
      <c r="BY415" s="48"/>
      <c r="BZ415" s="51" t="str">
        <f>IFERROR(VLOOKUP(Book1345234[[#This Row],[Mobility Ranking]],'Data for Pull-down'!$AC$4:$AD$9,2,FALSE),"")</f>
        <v/>
      </c>
      <c r="CA415" s="117"/>
      <c r="CB415" s="48"/>
      <c r="CC415" s="51" t="str">
        <f>IFERROR(VLOOKUP(Book1345234[[#This Row],[Regional Ranking]],'Data for Pull-down'!$AE$4:$AF$9,2,FALSE),"")</f>
        <v/>
      </c>
    </row>
    <row r="416" spans="1:81">
      <c r="A416" s="164"/>
      <c r="B416" s="142"/>
      <c r="C416" s="143">
        <f>Book1345234[[#This Row],[FMP]]*2</f>
        <v>0</v>
      </c>
      <c r="D416" s="43"/>
      <c r="E416" s="43"/>
      <c r="F416" s="52"/>
      <c r="G416" s="48"/>
      <c r="H416" s="48"/>
      <c r="I416" s="48"/>
      <c r="J416" s="48"/>
      <c r="K416" s="45" t="str">
        <f>IFERROR(Book1345234[[#This Row],[Project Cost]]/Book1345234[[#This Row],['# of Structures Removed from 1% Annual Chance FP]],"")</f>
        <v/>
      </c>
      <c r="L416" s="48"/>
      <c r="M416" s="48"/>
      <c r="N416" s="45"/>
      <c r="O416" s="156"/>
      <c r="P416" s="125"/>
      <c r="Q416" s="52"/>
      <c r="R416" s="48"/>
      <c r="S416" s="51" t="str">
        <f>IFERROR(VLOOKUP(Book1345234[[#This Row],[ Severity Ranking: Pre-Project Average Depth of Flooding (100-year)]],'Data for Pull-down'!$A$4:$B$9,2,FALSE),"")</f>
        <v/>
      </c>
      <c r="T416" s="100"/>
      <c r="U416" s="52"/>
      <c r="V416" s="52"/>
      <c r="W416" s="52"/>
      <c r="X416" s="48"/>
      <c r="Y416" s="51" t="str">
        <f>IFERROR(VLOOKUP(Book1345234[[#This Row],[Severity Ranking: Community Need (% Population)]],'Data for Pull-down'!$C$4:$D$9,2,FALSE),"")</f>
        <v/>
      </c>
      <c r="Z416" s="99"/>
      <c r="AA416" s="45"/>
      <c r="AB416" s="48"/>
      <c r="AC416" s="51" t="str">
        <f>IFERROR(VLOOKUP(Book1345234[[#This Row],[Flood Risk Reduction ]],'Data for Pull-down'!$E$4:$F$9,2,FALSE),"")</f>
        <v/>
      </c>
      <c r="AD416" s="99"/>
      <c r="AE416" s="118"/>
      <c r="AF416" s="52"/>
      <c r="AG416" s="52"/>
      <c r="AH416" s="48"/>
      <c r="AI416" s="51" t="str">
        <f>IFERROR(VLOOKUP(Book1345234[[#This Row],[Flood Damage Reduction]],'Data for Pull-down'!$G$4:$H$9,2,FALSE),"")</f>
        <v/>
      </c>
      <c r="AJ416" s="145"/>
      <c r="AK416" s="123"/>
      <c r="AL416" s="52"/>
      <c r="AM416" s="51" t="str">
        <f>IFERROR(VLOOKUP(Book1345234[[#This Row],[ Reduction in Critical Facilities Flood Risk]],'Data for Pull-down'!$I$5:$J$9,2,FALSE),"")</f>
        <v/>
      </c>
      <c r="AN416" s="100">
        <f>'Life and Safety Tabular Data'!L414</f>
        <v>0</v>
      </c>
      <c r="AO416" s="146"/>
      <c r="AP416" s="48"/>
      <c r="AQ416" s="51" t="str">
        <f>IFERROR(VLOOKUP(Book1345234[[#This Row],[Life and Safety Ranking (Injury/Loss of Life)]],'Data for Pull-down'!$K$4:$L$9,2,FALSE),"")</f>
        <v/>
      </c>
      <c r="AR416" s="100"/>
      <c r="AS416" s="146"/>
      <c r="AT416" s="146"/>
      <c r="AU416" s="146"/>
      <c r="AV416" s="48"/>
      <c r="AW416" s="51" t="str">
        <f>IFERROR(VLOOKUP(Book1345234[[#This Row],[Water Supply Yield Ranking]],'Data for Pull-down'!$M$4:$N$9,2,FALSE),"")</f>
        <v/>
      </c>
      <c r="AX416" s="100"/>
      <c r="AY416" s="52"/>
      <c r="AZ416" s="48"/>
      <c r="BA416" s="51" t="str">
        <f>IFERROR(VLOOKUP(Book1345234[[#This Row],[Social Vulnerability Ranking]],'Data for Pull-down'!$O$4:$P$9,2,FALSE),"")</f>
        <v/>
      </c>
      <c r="BB416" s="100"/>
      <c r="BC416" s="146"/>
      <c r="BD416" s="48"/>
      <c r="BE416" s="51" t="str">
        <f>IFERROR(VLOOKUP(Book1345234[[#This Row],[Nature-Based Solutions Ranking]],'Data for Pull-down'!$Q$4:$R$9,2,FALSE),"")</f>
        <v/>
      </c>
      <c r="BF416" s="100"/>
      <c r="BG416" s="52"/>
      <c r="BH416" s="48"/>
      <c r="BI416" s="51" t="str">
        <f>IFERROR(VLOOKUP(Book1345234[[#This Row],[Multiple Benefit Ranking]],'Data for Pull-down'!$S$4:$T$9,2,FALSE),"")</f>
        <v/>
      </c>
      <c r="BJ416" s="125"/>
      <c r="BK416" s="146"/>
      <c r="BL416" s="48"/>
      <c r="BM416" s="51" t="str">
        <f>IFERROR(VLOOKUP(Book1345234[[#This Row],[Operations and Maintenance Ranking]],'Data for Pull-down'!$U$4:$V$9,2,FALSE),"")</f>
        <v/>
      </c>
      <c r="BN416" s="100"/>
      <c r="BO416" s="48"/>
      <c r="BP416" s="51" t="str">
        <f>IFERROR(VLOOKUP(Book1345234[[#This Row],[Administrative, Regulatory and Other Obstacle Ranking]],'Data for Pull-down'!$W$4:$X$9,2,FALSE),"")</f>
        <v/>
      </c>
      <c r="BQ416" s="100"/>
      <c r="BR416" s="48"/>
      <c r="BS416" s="51" t="str">
        <f>IFERROR(VLOOKUP(Book1345234[[#This Row],[Environmental Benefit Ranking]],'Data for Pull-down'!$Y$4:$Z$9,2,FALSE),"")</f>
        <v/>
      </c>
      <c r="BT416" s="100"/>
      <c r="BU416" s="52"/>
      <c r="BV416" s="51" t="str">
        <f>IFERROR(VLOOKUP(Book1345234[[#This Row],[Environmental Impact Ranking]],'Data for Pull-down'!$AA$4:$AB$9,2,FALSE),"")</f>
        <v/>
      </c>
      <c r="BW416" s="117"/>
      <c r="BX416" s="123"/>
      <c r="BY416" s="48"/>
      <c r="BZ416" s="51" t="str">
        <f>IFERROR(VLOOKUP(Book1345234[[#This Row],[Mobility Ranking]],'Data for Pull-down'!$AC$4:$AD$9,2,FALSE),"")</f>
        <v/>
      </c>
      <c r="CA416" s="117"/>
      <c r="CB416" s="48"/>
      <c r="CC416" s="51" t="str">
        <f>IFERROR(VLOOKUP(Book1345234[[#This Row],[Regional Ranking]],'Data for Pull-down'!$AE$4:$AF$9,2,FALSE),"")</f>
        <v/>
      </c>
    </row>
    <row r="417" spans="1:81">
      <c r="A417" s="164"/>
      <c r="B417" s="142"/>
      <c r="C417" s="143">
        <f>Book1345234[[#This Row],[FMP]]*2</f>
        <v>0</v>
      </c>
      <c r="D417" s="43"/>
      <c r="E417" s="43"/>
      <c r="F417" s="52"/>
      <c r="G417" s="48"/>
      <c r="H417" s="48"/>
      <c r="I417" s="48"/>
      <c r="J417" s="48"/>
      <c r="K417" s="45" t="str">
        <f>IFERROR(Book1345234[[#This Row],[Project Cost]]/Book1345234[[#This Row],['# of Structures Removed from 1% Annual Chance FP]],"")</f>
        <v/>
      </c>
      <c r="L417" s="48"/>
      <c r="M417" s="48"/>
      <c r="N417" s="45"/>
      <c r="O417" s="156"/>
      <c r="P417" s="125"/>
      <c r="Q417" s="52"/>
      <c r="R417" s="48"/>
      <c r="S417" s="51" t="str">
        <f>IFERROR(VLOOKUP(Book1345234[[#This Row],[ Severity Ranking: Pre-Project Average Depth of Flooding (100-year)]],'Data for Pull-down'!$A$4:$B$9,2,FALSE),"")</f>
        <v/>
      </c>
      <c r="T417" s="100"/>
      <c r="U417" s="52"/>
      <c r="V417" s="52"/>
      <c r="W417" s="52"/>
      <c r="X417" s="48"/>
      <c r="Y417" s="51" t="str">
        <f>IFERROR(VLOOKUP(Book1345234[[#This Row],[Severity Ranking: Community Need (% Population)]],'Data for Pull-down'!$C$4:$D$9,2,FALSE),"")</f>
        <v/>
      </c>
      <c r="Z417" s="99"/>
      <c r="AA417" s="45"/>
      <c r="AB417" s="48"/>
      <c r="AC417" s="51" t="str">
        <f>IFERROR(VLOOKUP(Book1345234[[#This Row],[Flood Risk Reduction ]],'Data for Pull-down'!$E$4:$F$9,2,FALSE),"")</f>
        <v/>
      </c>
      <c r="AD417" s="99"/>
      <c r="AE417" s="118"/>
      <c r="AF417" s="52"/>
      <c r="AG417" s="52"/>
      <c r="AH417" s="48"/>
      <c r="AI417" s="51" t="str">
        <f>IFERROR(VLOOKUP(Book1345234[[#This Row],[Flood Damage Reduction]],'Data for Pull-down'!$G$4:$H$9,2,FALSE),"")</f>
        <v/>
      </c>
      <c r="AJ417" s="145"/>
      <c r="AK417" s="123"/>
      <c r="AL417" s="52"/>
      <c r="AM417" s="51" t="str">
        <f>IFERROR(VLOOKUP(Book1345234[[#This Row],[ Reduction in Critical Facilities Flood Risk]],'Data for Pull-down'!$I$5:$J$9,2,FALSE),"")</f>
        <v/>
      </c>
      <c r="AN417" s="100">
        <f>'Life and Safety Tabular Data'!L415</f>
        <v>0</v>
      </c>
      <c r="AO417" s="146"/>
      <c r="AP417" s="48"/>
      <c r="AQ417" s="51" t="str">
        <f>IFERROR(VLOOKUP(Book1345234[[#This Row],[Life and Safety Ranking (Injury/Loss of Life)]],'Data for Pull-down'!$K$4:$L$9,2,FALSE),"")</f>
        <v/>
      </c>
      <c r="AR417" s="100"/>
      <c r="AS417" s="146"/>
      <c r="AT417" s="146"/>
      <c r="AU417" s="146"/>
      <c r="AV417" s="48"/>
      <c r="AW417" s="51" t="str">
        <f>IFERROR(VLOOKUP(Book1345234[[#This Row],[Water Supply Yield Ranking]],'Data for Pull-down'!$M$4:$N$9,2,FALSE),"")</f>
        <v/>
      </c>
      <c r="AX417" s="100"/>
      <c r="AY417" s="52"/>
      <c r="AZ417" s="48"/>
      <c r="BA417" s="51" t="str">
        <f>IFERROR(VLOOKUP(Book1345234[[#This Row],[Social Vulnerability Ranking]],'Data for Pull-down'!$O$4:$P$9,2,FALSE),"")</f>
        <v/>
      </c>
      <c r="BB417" s="100"/>
      <c r="BC417" s="146"/>
      <c r="BD417" s="48"/>
      <c r="BE417" s="51" t="str">
        <f>IFERROR(VLOOKUP(Book1345234[[#This Row],[Nature-Based Solutions Ranking]],'Data for Pull-down'!$Q$4:$R$9,2,FALSE),"")</f>
        <v/>
      </c>
      <c r="BF417" s="100"/>
      <c r="BG417" s="52"/>
      <c r="BH417" s="48"/>
      <c r="BI417" s="51" t="str">
        <f>IFERROR(VLOOKUP(Book1345234[[#This Row],[Multiple Benefit Ranking]],'Data for Pull-down'!$S$4:$T$9,2,FALSE),"")</f>
        <v/>
      </c>
      <c r="BJ417" s="125"/>
      <c r="BK417" s="146"/>
      <c r="BL417" s="48"/>
      <c r="BM417" s="51" t="str">
        <f>IFERROR(VLOOKUP(Book1345234[[#This Row],[Operations and Maintenance Ranking]],'Data for Pull-down'!$U$4:$V$9,2,FALSE),"")</f>
        <v/>
      </c>
      <c r="BN417" s="100"/>
      <c r="BO417" s="48"/>
      <c r="BP417" s="51" t="str">
        <f>IFERROR(VLOOKUP(Book1345234[[#This Row],[Administrative, Regulatory and Other Obstacle Ranking]],'Data for Pull-down'!$W$4:$X$9,2,FALSE),"")</f>
        <v/>
      </c>
      <c r="BQ417" s="100"/>
      <c r="BR417" s="48"/>
      <c r="BS417" s="51" t="str">
        <f>IFERROR(VLOOKUP(Book1345234[[#This Row],[Environmental Benefit Ranking]],'Data for Pull-down'!$Y$4:$Z$9,2,FALSE),"")</f>
        <v/>
      </c>
      <c r="BT417" s="100"/>
      <c r="BU417" s="52"/>
      <c r="BV417" s="51" t="str">
        <f>IFERROR(VLOOKUP(Book1345234[[#This Row],[Environmental Impact Ranking]],'Data for Pull-down'!$AA$4:$AB$9,2,FALSE),"")</f>
        <v/>
      </c>
      <c r="BW417" s="117"/>
      <c r="BX417" s="123"/>
      <c r="BY417" s="48"/>
      <c r="BZ417" s="51" t="str">
        <f>IFERROR(VLOOKUP(Book1345234[[#This Row],[Mobility Ranking]],'Data for Pull-down'!$AC$4:$AD$9,2,FALSE),"")</f>
        <v/>
      </c>
      <c r="CA417" s="117"/>
      <c r="CB417" s="48"/>
      <c r="CC417" s="51" t="str">
        <f>IFERROR(VLOOKUP(Book1345234[[#This Row],[Regional Ranking]],'Data for Pull-down'!$AE$4:$AF$9,2,FALSE),"")</f>
        <v/>
      </c>
    </row>
    <row r="418" spans="1:81">
      <c r="A418" s="164"/>
      <c r="B418" s="142"/>
      <c r="C418" s="143">
        <f>Book1345234[[#This Row],[FMP]]*2</f>
        <v>0</v>
      </c>
      <c r="D418" s="43"/>
      <c r="E418" s="43"/>
      <c r="F418" s="52"/>
      <c r="G418" s="48"/>
      <c r="H418" s="48"/>
      <c r="I418" s="48"/>
      <c r="J418" s="48"/>
      <c r="K418" s="45" t="str">
        <f>IFERROR(Book1345234[[#This Row],[Project Cost]]/Book1345234[[#This Row],['# of Structures Removed from 1% Annual Chance FP]],"")</f>
        <v/>
      </c>
      <c r="L418" s="48"/>
      <c r="M418" s="48"/>
      <c r="N418" s="45"/>
      <c r="O418" s="156"/>
      <c r="P418" s="125"/>
      <c r="Q418" s="52"/>
      <c r="R418" s="48"/>
      <c r="S418" s="51" t="str">
        <f>IFERROR(VLOOKUP(Book1345234[[#This Row],[ Severity Ranking: Pre-Project Average Depth of Flooding (100-year)]],'Data for Pull-down'!$A$4:$B$9,2,FALSE),"")</f>
        <v/>
      </c>
      <c r="T418" s="100"/>
      <c r="U418" s="52"/>
      <c r="V418" s="52"/>
      <c r="W418" s="52"/>
      <c r="X418" s="48"/>
      <c r="Y418" s="51" t="str">
        <f>IFERROR(VLOOKUP(Book1345234[[#This Row],[Severity Ranking: Community Need (% Population)]],'Data for Pull-down'!$C$4:$D$9,2,FALSE),"")</f>
        <v/>
      </c>
      <c r="Z418" s="99"/>
      <c r="AA418" s="45"/>
      <c r="AB418" s="48"/>
      <c r="AC418" s="51" t="str">
        <f>IFERROR(VLOOKUP(Book1345234[[#This Row],[Flood Risk Reduction ]],'Data for Pull-down'!$E$4:$F$9,2,FALSE),"")</f>
        <v/>
      </c>
      <c r="AD418" s="99"/>
      <c r="AE418" s="118"/>
      <c r="AF418" s="52"/>
      <c r="AG418" s="52"/>
      <c r="AH418" s="48"/>
      <c r="AI418" s="51" t="str">
        <f>IFERROR(VLOOKUP(Book1345234[[#This Row],[Flood Damage Reduction]],'Data for Pull-down'!$G$4:$H$9,2,FALSE),"")</f>
        <v/>
      </c>
      <c r="AJ418" s="145"/>
      <c r="AK418" s="123"/>
      <c r="AL418" s="52"/>
      <c r="AM418" s="51" t="str">
        <f>IFERROR(VLOOKUP(Book1345234[[#This Row],[ Reduction in Critical Facilities Flood Risk]],'Data for Pull-down'!$I$5:$J$9,2,FALSE),"")</f>
        <v/>
      </c>
      <c r="AN418" s="100">
        <f>'Life and Safety Tabular Data'!L416</f>
        <v>0</v>
      </c>
      <c r="AO418" s="146"/>
      <c r="AP418" s="48"/>
      <c r="AQ418" s="51" t="str">
        <f>IFERROR(VLOOKUP(Book1345234[[#This Row],[Life and Safety Ranking (Injury/Loss of Life)]],'Data for Pull-down'!$K$4:$L$9,2,FALSE),"")</f>
        <v/>
      </c>
      <c r="AR418" s="100"/>
      <c r="AS418" s="146"/>
      <c r="AT418" s="146"/>
      <c r="AU418" s="146"/>
      <c r="AV418" s="48"/>
      <c r="AW418" s="51" t="str">
        <f>IFERROR(VLOOKUP(Book1345234[[#This Row],[Water Supply Yield Ranking]],'Data for Pull-down'!$M$4:$N$9,2,FALSE),"")</f>
        <v/>
      </c>
      <c r="AX418" s="100"/>
      <c r="AY418" s="52"/>
      <c r="AZ418" s="48"/>
      <c r="BA418" s="51" t="str">
        <f>IFERROR(VLOOKUP(Book1345234[[#This Row],[Social Vulnerability Ranking]],'Data for Pull-down'!$O$4:$P$9,2,FALSE),"")</f>
        <v/>
      </c>
      <c r="BB418" s="100"/>
      <c r="BC418" s="146"/>
      <c r="BD418" s="48"/>
      <c r="BE418" s="51" t="str">
        <f>IFERROR(VLOOKUP(Book1345234[[#This Row],[Nature-Based Solutions Ranking]],'Data for Pull-down'!$Q$4:$R$9,2,FALSE),"")</f>
        <v/>
      </c>
      <c r="BF418" s="100"/>
      <c r="BG418" s="52"/>
      <c r="BH418" s="48"/>
      <c r="BI418" s="51" t="str">
        <f>IFERROR(VLOOKUP(Book1345234[[#This Row],[Multiple Benefit Ranking]],'Data for Pull-down'!$S$4:$T$9,2,FALSE),"")</f>
        <v/>
      </c>
      <c r="BJ418" s="125"/>
      <c r="BK418" s="146"/>
      <c r="BL418" s="48"/>
      <c r="BM418" s="51" t="str">
        <f>IFERROR(VLOOKUP(Book1345234[[#This Row],[Operations and Maintenance Ranking]],'Data for Pull-down'!$U$4:$V$9,2,FALSE),"")</f>
        <v/>
      </c>
      <c r="BN418" s="100"/>
      <c r="BO418" s="48"/>
      <c r="BP418" s="51" t="str">
        <f>IFERROR(VLOOKUP(Book1345234[[#This Row],[Administrative, Regulatory and Other Obstacle Ranking]],'Data for Pull-down'!$W$4:$X$9,2,FALSE),"")</f>
        <v/>
      </c>
      <c r="BQ418" s="100"/>
      <c r="BR418" s="48"/>
      <c r="BS418" s="51" t="str">
        <f>IFERROR(VLOOKUP(Book1345234[[#This Row],[Environmental Benefit Ranking]],'Data for Pull-down'!$Y$4:$Z$9,2,FALSE),"")</f>
        <v/>
      </c>
      <c r="BT418" s="100"/>
      <c r="BU418" s="52"/>
      <c r="BV418" s="51" t="str">
        <f>IFERROR(VLOOKUP(Book1345234[[#This Row],[Environmental Impact Ranking]],'Data for Pull-down'!$AA$4:$AB$9,2,FALSE),"")</f>
        <v/>
      </c>
      <c r="BW418" s="117"/>
      <c r="BX418" s="123"/>
      <c r="BY418" s="48"/>
      <c r="BZ418" s="51" t="str">
        <f>IFERROR(VLOOKUP(Book1345234[[#This Row],[Mobility Ranking]],'Data for Pull-down'!$AC$4:$AD$9,2,FALSE),"")</f>
        <v/>
      </c>
      <c r="CA418" s="117"/>
      <c r="CB418" s="48"/>
      <c r="CC418" s="51" t="str">
        <f>IFERROR(VLOOKUP(Book1345234[[#This Row],[Regional Ranking]],'Data for Pull-down'!$AE$4:$AF$9,2,FALSE),"")</f>
        <v/>
      </c>
    </row>
    <row r="419" spans="1:81">
      <c r="A419" s="164"/>
      <c r="B419" s="142"/>
      <c r="C419" s="143">
        <f>Book1345234[[#This Row],[FMP]]*2</f>
        <v>0</v>
      </c>
      <c r="D419" s="43"/>
      <c r="E419" s="43"/>
      <c r="F419" s="52"/>
      <c r="G419" s="48"/>
      <c r="H419" s="48"/>
      <c r="I419" s="48"/>
      <c r="J419" s="48"/>
      <c r="K419" s="45" t="str">
        <f>IFERROR(Book1345234[[#This Row],[Project Cost]]/Book1345234[[#This Row],['# of Structures Removed from 1% Annual Chance FP]],"")</f>
        <v/>
      </c>
      <c r="L419" s="48"/>
      <c r="M419" s="48"/>
      <c r="N419" s="45"/>
      <c r="O419" s="156"/>
      <c r="P419" s="125"/>
      <c r="Q419" s="52"/>
      <c r="R419" s="48"/>
      <c r="S419" s="51" t="str">
        <f>IFERROR(VLOOKUP(Book1345234[[#This Row],[ Severity Ranking: Pre-Project Average Depth of Flooding (100-year)]],'Data for Pull-down'!$A$4:$B$9,2,FALSE),"")</f>
        <v/>
      </c>
      <c r="T419" s="100"/>
      <c r="U419" s="52"/>
      <c r="V419" s="52"/>
      <c r="W419" s="52"/>
      <c r="X419" s="48"/>
      <c r="Y419" s="51" t="str">
        <f>IFERROR(VLOOKUP(Book1345234[[#This Row],[Severity Ranking: Community Need (% Population)]],'Data for Pull-down'!$C$4:$D$9,2,FALSE),"")</f>
        <v/>
      </c>
      <c r="Z419" s="99"/>
      <c r="AA419" s="45"/>
      <c r="AB419" s="48"/>
      <c r="AC419" s="51" t="str">
        <f>IFERROR(VLOOKUP(Book1345234[[#This Row],[Flood Risk Reduction ]],'Data for Pull-down'!$E$4:$F$9,2,FALSE),"")</f>
        <v/>
      </c>
      <c r="AD419" s="99"/>
      <c r="AE419" s="118"/>
      <c r="AF419" s="52"/>
      <c r="AG419" s="52"/>
      <c r="AH419" s="48"/>
      <c r="AI419" s="51" t="str">
        <f>IFERROR(VLOOKUP(Book1345234[[#This Row],[Flood Damage Reduction]],'Data for Pull-down'!$G$4:$H$9,2,FALSE),"")</f>
        <v/>
      </c>
      <c r="AJ419" s="145"/>
      <c r="AK419" s="123"/>
      <c r="AL419" s="52"/>
      <c r="AM419" s="51" t="str">
        <f>IFERROR(VLOOKUP(Book1345234[[#This Row],[ Reduction in Critical Facilities Flood Risk]],'Data for Pull-down'!$I$5:$J$9,2,FALSE),"")</f>
        <v/>
      </c>
      <c r="AN419" s="100">
        <f>'Life and Safety Tabular Data'!L417</f>
        <v>0</v>
      </c>
      <c r="AO419" s="146"/>
      <c r="AP419" s="48"/>
      <c r="AQ419" s="51" t="str">
        <f>IFERROR(VLOOKUP(Book1345234[[#This Row],[Life and Safety Ranking (Injury/Loss of Life)]],'Data for Pull-down'!$K$4:$L$9,2,FALSE),"")</f>
        <v/>
      </c>
      <c r="AR419" s="100"/>
      <c r="AS419" s="146"/>
      <c r="AT419" s="146"/>
      <c r="AU419" s="146"/>
      <c r="AV419" s="48"/>
      <c r="AW419" s="51" t="str">
        <f>IFERROR(VLOOKUP(Book1345234[[#This Row],[Water Supply Yield Ranking]],'Data for Pull-down'!$M$4:$N$9,2,FALSE),"")</f>
        <v/>
      </c>
      <c r="AX419" s="100"/>
      <c r="AY419" s="52"/>
      <c r="AZ419" s="48"/>
      <c r="BA419" s="51" t="str">
        <f>IFERROR(VLOOKUP(Book1345234[[#This Row],[Social Vulnerability Ranking]],'Data for Pull-down'!$O$4:$P$9,2,FALSE),"")</f>
        <v/>
      </c>
      <c r="BB419" s="100"/>
      <c r="BC419" s="146"/>
      <c r="BD419" s="48"/>
      <c r="BE419" s="51" t="str">
        <f>IFERROR(VLOOKUP(Book1345234[[#This Row],[Nature-Based Solutions Ranking]],'Data for Pull-down'!$Q$4:$R$9,2,FALSE),"")</f>
        <v/>
      </c>
      <c r="BF419" s="100"/>
      <c r="BG419" s="52"/>
      <c r="BH419" s="48"/>
      <c r="BI419" s="51" t="str">
        <f>IFERROR(VLOOKUP(Book1345234[[#This Row],[Multiple Benefit Ranking]],'Data for Pull-down'!$S$4:$T$9,2,FALSE),"")</f>
        <v/>
      </c>
      <c r="BJ419" s="125"/>
      <c r="BK419" s="146"/>
      <c r="BL419" s="48"/>
      <c r="BM419" s="51" t="str">
        <f>IFERROR(VLOOKUP(Book1345234[[#This Row],[Operations and Maintenance Ranking]],'Data for Pull-down'!$U$4:$V$9,2,FALSE),"")</f>
        <v/>
      </c>
      <c r="BN419" s="100"/>
      <c r="BO419" s="48"/>
      <c r="BP419" s="51" t="str">
        <f>IFERROR(VLOOKUP(Book1345234[[#This Row],[Administrative, Regulatory and Other Obstacle Ranking]],'Data for Pull-down'!$W$4:$X$9,2,FALSE),"")</f>
        <v/>
      </c>
      <c r="BQ419" s="100"/>
      <c r="BR419" s="48"/>
      <c r="BS419" s="51" t="str">
        <f>IFERROR(VLOOKUP(Book1345234[[#This Row],[Environmental Benefit Ranking]],'Data for Pull-down'!$Y$4:$Z$9,2,FALSE),"")</f>
        <v/>
      </c>
      <c r="BT419" s="100"/>
      <c r="BU419" s="52"/>
      <c r="BV419" s="51" t="str">
        <f>IFERROR(VLOOKUP(Book1345234[[#This Row],[Environmental Impact Ranking]],'Data for Pull-down'!$AA$4:$AB$9,2,FALSE),"")</f>
        <v/>
      </c>
      <c r="BW419" s="117"/>
      <c r="BX419" s="123"/>
      <c r="BY419" s="48"/>
      <c r="BZ419" s="51" t="str">
        <f>IFERROR(VLOOKUP(Book1345234[[#This Row],[Mobility Ranking]],'Data for Pull-down'!$AC$4:$AD$9,2,FALSE),"")</f>
        <v/>
      </c>
      <c r="CA419" s="117"/>
      <c r="CB419" s="48"/>
      <c r="CC419" s="51" t="str">
        <f>IFERROR(VLOOKUP(Book1345234[[#This Row],[Regional Ranking]],'Data for Pull-down'!$AE$4:$AF$9,2,FALSE),"")</f>
        <v/>
      </c>
    </row>
    <row r="420" spans="1:81">
      <c r="A420" s="164"/>
      <c r="B420" s="142"/>
      <c r="C420" s="143">
        <f>Book1345234[[#This Row],[FMP]]*2</f>
        <v>0</v>
      </c>
      <c r="D420" s="43"/>
      <c r="E420" s="43"/>
      <c r="F420" s="52"/>
      <c r="G420" s="48"/>
      <c r="H420" s="48"/>
      <c r="I420" s="48"/>
      <c r="J420" s="48"/>
      <c r="K420" s="45" t="str">
        <f>IFERROR(Book1345234[[#This Row],[Project Cost]]/Book1345234[[#This Row],['# of Structures Removed from 1% Annual Chance FP]],"")</f>
        <v/>
      </c>
      <c r="L420" s="48"/>
      <c r="M420" s="48"/>
      <c r="N420" s="45"/>
      <c r="O420" s="156"/>
      <c r="P420" s="125"/>
      <c r="Q420" s="52"/>
      <c r="R420" s="48"/>
      <c r="S420" s="51" t="str">
        <f>IFERROR(VLOOKUP(Book1345234[[#This Row],[ Severity Ranking: Pre-Project Average Depth of Flooding (100-year)]],'Data for Pull-down'!$A$4:$B$9,2,FALSE),"")</f>
        <v/>
      </c>
      <c r="T420" s="100"/>
      <c r="U420" s="52"/>
      <c r="V420" s="52"/>
      <c r="W420" s="52"/>
      <c r="X420" s="48"/>
      <c r="Y420" s="51" t="str">
        <f>IFERROR(VLOOKUP(Book1345234[[#This Row],[Severity Ranking: Community Need (% Population)]],'Data for Pull-down'!$C$4:$D$9,2,FALSE),"")</f>
        <v/>
      </c>
      <c r="Z420" s="99"/>
      <c r="AA420" s="45"/>
      <c r="AB420" s="48"/>
      <c r="AC420" s="51" t="str">
        <f>IFERROR(VLOOKUP(Book1345234[[#This Row],[Flood Risk Reduction ]],'Data for Pull-down'!$E$4:$F$9,2,FALSE),"")</f>
        <v/>
      </c>
      <c r="AD420" s="99"/>
      <c r="AE420" s="118"/>
      <c r="AF420" s="52"/>
      <c r="AG420" s="52"/>
      <c r="AH420" s="48"/>
      <c r="AI420" s="51" t="str">
        <f>IFERROR(VLOOKUP(Book1345234[[#This Row],[Flood Damage Reduction]],'Data for Pull-down'!$G$4:$H$9,2,FALSE),"")</f>
        <v/>
      </c>
      <c r="AJ420" s="145"/>
      <c r="AK420" s="123"/>
      <c r="AL420" s="52"/>
      <c r="AM420" s="51" t="str">
        <f>IFERROR(VLOOKUP(Book1345234[[#This Row],[ Reduction in Critical Facilities Flood Risk]],'Data for Pull-down'!$I$5:$J$9,2,FALSE),"")</f>
        <v/>
      </c>
      <c r="AN420" s="100">
        <f>'Life and Safety Tabular Data'!L418</f>
        <v>0</v>
      </c>
      <c r="AO420" s="146"/>
      <c r="AP420" s="48"/>
      <c r="AQ420" s="51" t="str">
        <f>IFERROR(VLOOKUP(Book1345234[[#This Row],[Life and Safety Ranking (Injury/Loss of Life)]],'Data for Pull-down'!$K$4:$L$9,2,FALSE),"")</f>
        <v/>
      </c>
      <c r="AR420" s="100"/>
      <c r="AS420" s="146"/>
      <c r="AT420" s="146"/>
      <c r="AU420" s="146"/>
      <c r="AV420" s="48"/>
      <c r="AW420" s="51" t="str">
        <f>IFERROR(VLOOKUP(Book1345234[[#This Row],[Water Supply Yield Ranking]],'Data for Pull-down'!$M$4:$N$9,2,FALSE),"")</f>
        <v/>
      </c>
      <c r="AX420" s="100"/>
      <c r="AY420" s="52"/>
      <c r="AZ420" s="48"/>
      <c r="BA420" s="51" t="str">
        <f>IFERROR(VLOOKUP(Book1345234[[#This Row],[Social Vulnerability Ranking]],'Data for Pull-down'!$O$4:$P$9,2,FALSE),"")</f>
        <v/>
      </c>
      <c r="BB420" s="100"/>
      <c r="BC420" s="146"/>
      <c r="BD420" s="48"/>
      <c r="BE420" s="51" t="str">
        <f>IFERROR(VLOOKUP(Book1345234[[#This Row],[Nature-Based Solutions Ranking]],'Data for Pull-down'!$Q$4:$R$9,2,FALSE),"")</f>
        <v/>
      </c>
      <c r="BF420" s="100"/>
      <c r="BG420" s="52"/>
      <c r="BH420" s="48"/>
      <c r="BI420" s="51" t="str">
        <f>IFERROR(VLOOKUP(Book1345234[[#This Row],[Multiple Benefit Ranking]],'Data for Pull-down'!$S$4:$T$9,2,FALSE),"")</f>
        <v/>
      </c>
      <c r="BJ420" s="125"/>
      <c r="BK420" s="146"/>
      <c r="BL420" s="48"/>
      <c r="BM420" s="51" t="str">
        <f>IFERROR(VLOOKUP(Book1345234[[#This Row],[Operations and Maintenance Ranking]],'Data for Pull-down'!$U$4:$V$9,2,FALSE),"")</f>
        <v/>
      </c>
      <c r="BN420" s="100"/>
      <c r="BO420" s="48"/>
      <c r="BP420" s="51" t="str">
        <f>IFERROR(VLOOKUP(Book1345234[[#This Row],[Administrative, Regulatory and Other Obstacle Ranking]],'Data for Pull-down'!$W$4:$X$9,2,FALSE),"")</f>
        <v/>
      </c>
      <c r="BQ420" s="100"/>
      <c r="BR420" s="48"/>
      <c r="BS420" s="51" t="str">
        <f>IFERROR(VLOOKUP(Book1345234[[#This Row],[Environmental Benefit Ranking]],'Data for Pull-down'!$Y$4:$Z$9,2,FALSE),"")</f>
        <v/>
      </c>
      <c r="BT420" s="100"/>
      <c r="BU420" s="52"/>
      <c r="BV420" s="51" t="str">
        <f>IFERROR(VLOOKUP(Book1345234[[#This Row],[Environmental Impact Ranking]],'Data for Pull-down'!$AA$4:$AB$9,2,FALSE),"")</f>
        <v/>
      </c>
      <c r="BW420" s="117"/>
      <c r="BX420" s="123"/>
      <c r="BY420" s="48"/>
      <c r="BZ420" s="51" t="str">
        <f>IFERROR(VLOOKUP(Book1345234[[#This Row],[Mobility Ranking]],'Data for Pull-down'!$AC$4:$AD$9,2,FALSE),"")</f>
        <v/>
      </c>
      <c r="CA420" s="117"/>
      <c r="CB420" s="48"/>
      <c r="CC420" s="51" t="str">
        <f>IFERROR(VLOOKUP(Book1345234[[#This Row],[Regional Ranking]],'Data for Pull-down'!$AE$4:$AF$9,2,FALSE),"")</f>
        <v/>
      </c>
    </row>
    <row r="421" spans="1:81">
      <c r="A421" s="164"/>
      <c r="B421" s="142"/>
      <c r="C421" s="143">
        <f>Book1345234[[#This Row],[FMP]]*2</f>
        <v>0</v>
      </c>
      <c r="D421" s="43"/>
      <c r="E421" s="43"/>
      <c r="F421" s="52"/>
      <c r="G421" s="48"/>
      <c r="H421" s="48"/>
      <c r="I421" s="48"/>
      <c r="J421" s="48"/>
      <c r="K421" s="45" t="str">
        <f>IFERROR(Book1345234[[#This Row],[Project Cost]]/Book1345234[[#This Row],['# of Structures Removed from 1% Annual Chance FP]],"")</f>
        <v/>
      </c>
      <c r="L421" s="48"/>
      <c r="M421" s="48"/>
      <c r="N421" s="45"/>
      <c r="O421" s="156"/>
      <c r="P421" s="125"/>
      <c r="Q421" s="52"/>
      <c r="R421" s="48"/>
      <c r="S421" s="51" t="str">
        <f>IFERROR(VLOOKUP(Book1345234[[#This Row],[ Severity Ranking: Pre-Project Average Depth of Flooding (100-year)]],'Data for Pull-down'!$A$4:$B$9,2,FALSE),"")</f>
        <v/>
      </c>
      <c r="T421" s="100"/>
      <c r="U421" s="52"/>
      <c r="V421" s="52"/>
      <c r="W421" s="52"/>
      <c r="X421" s="48"/>
      <c r="Y421" s="51" t="str">
        <f>IFERROR(VLOOKUP(Book1345234[[#This Row],[Severity Ranking: Community Need (% Population)]],'Data for Pull-down'!$C$4:$D$9,2,FALSE),"")</f>
        <v/>
      </c>
      <c r="Z421" s="99"/>
      <c r="AA421" s="45"/>
      <c r="AB421" s="48"/>
      <c r="AC421" s="51" t="str">
        <f>IFERROR(VLOOKUP(Book1345234[[#This Row],[Flood Risk Reduction ]],'Data for Pull-down'!$E$4:$F$9,2,FALSE),"")</f>
        <v/>
      </c>
      <c r="AD421" s="99"/>
      <c r="AE421" s="118"/>
      <c r="AF421" s="52"/>
      <c r="AG421" s="52"/>
      <c r="AH421" s="48"/>
      <c r="AI421" s="51" t="str">
        <f>IFERROR(VLOOKUP(Book1345234[[#This Row],[Flood Damage Reduction]],'Data for Pull-down'!$G$4:$H$9,2,FALSE),"")</f>
        <v/>
      </c>
      <c r="AJ421" s="145"/>
      <c r="AK421" s="123"/>
      <c r="AL421" s="52"/>
      <c r="AM421" s="51" t="str">
        <f>IFERROR(VLOOKUP(Book1345234[[#This Row],[ Reduction in Critical Facilities Flood Risk]],'Data for Pull-down'!$I$5:$J$9,2,FALSE),"")</f>
        <v/>
      </c>
      <c r="AN421" s="100">
        <f>'Life and Safety Tabular Data'!L419</f>
        <v>0</v>
      </c>
      <c r="AO421" s="146"/>
      <c r="AP421" s="48"/>
      <c r="AQ421" s="51" t="str">
        <f>IFERROR(VLOOKUP(Book1345234[[#This Row],[Life and Safety Ranking (Injury/Loss of Life)]],'Data for Pull-down'!$K$4:$L$9,2,FALSE),"")</f>
        <v/>
      </c>
      <c r="AR421" s="100"/>
      <c r="AS421" s="146"/>
      <c r="AT421" s="146"/>
      <c r="AU421" s="146"/>
      <c r="AV421" s="48"/>
      <c r="AW421" s="51" t="str">
        <f>IFERROR(VLOOKUP(Book1345234[[#This Row],[Water Supply Yield Ranking]],'Data for Pull-down'!$M$4:$N$9,2,FALSE),"")</f>
        <v/>
      </c>
      <c r="AX421" s="100"/>
      <c r="AY421" s="52"/>
      <c r="AZ421" s="48"/>
      <c r="BA421" s="51" t="str">
        <f>IFERROR(VLOOKUP(Book1345234[[#This Row],[Social Vulnerability Ranking]],'Data for Pull-down'!$O$4:$P$9,2,FALSE),"")</f>
        <v/>
      </c>
      <c r="BB421" s="100"/>
      <c r="BC421" s="146"/>
      <c r="BD421" s="48"/>
      <c r="BE421" s="51" t="str">
        <f>IFERROR(VLOOKUP(Book1345234[[#This Row],[Nature-Based Solutions Ranking]],'Data for Pull-down'!$Q$4:$R$9,2,FALSE),"")</f>
        <v/>
      </c>
      <c r="BF421" s="100"/>
      <c r="BG421" s="52"/>
      <c r="BH421" s="48"/>
      <c r="BI421" s="51" t="str">
        <f>IFERROR(VLOOKUP(Book1345234[[#This Row],[Multiple Benefit Ranking]],'Data for Pull-down'!$S$4:$T$9,2,FALSE),"")</f>
        <v/>
      </c>
      <c r="BJ421" s="125"/>
      <c r="BK421" s="146"/>
      <c r="BL421" s="48"/>
      <c r="BM421" s="51" t="str">
        <f>IFERROR(VLOOKUP(Book1345234[[#This Row],[Operations and Maintenance Ranking]],'Data for Pull-down'!$U$4:$V$9,2,FALSE),"")</f>
        <v/>
      </c>
      <c r="BN421" s="100"/>
      <c r="BO421" s="48"/>
      <c r="BP421" s="51" t="str">
        <f>IFERROR(VLOOKUP(Book1345234[[#This Row],[Administrative, Regulatory and Other Obstacle Ranking]],'Data for Pull-down'!$W$4:$X$9,2,FALSE),"")</f>
        <v/>
      </c>
      <c r="BQ421" s="100"/>
      <c r="BR421" s="48"/>
      <c r="BS421" s="51" t="str">
        <f>IFERROR(VLOOKUP(Book1345234[[#This Row],[Environmental Benefit Ranking]],'Data for Pull-down'!$Y$4:$Z$9,2,FALSE),"")</f>
        <v/>
      </c>
      <c r="BT421" s="100"/>
      <c r="BU421" s="52"/>
      <c r="BV421" s="51" t="str">
        <f>IFERROR(VLOOKUP(Book1345234[[#This Row],[Environmental Impact Ranking]],'Data for Pull-down'!$AA$4:$AB$9,2,FALSE),"")</f>
        <v/>
      </c>
      <c r="BW421" s="117"/>
      <c r="BX421" s="123"/>
      <c r="BY421" s="48"/>
      <c r="BZ421" s="51" t="str">
        <f>IFERROR(VLOOKUP(Book1345234[[#This Row],[Mobility Ranking]],'Data for Pull-down'!$AC$4:$AD$9,2,FALSE),"")</f>
        <v/>
      </c>
      <c r="CA421" s="117"/>
      <c r="CB421" s="48"/>
      <c r="CC421" s="51" t="str">
        <f>IFERROR(VLOOKUP(Book1345234[[#This Row],[Regional Ranking]],'Data for Pull-down'!$AE$4:$AF$9,2,FALSE),"")</f>
        <v/>
      </c>
    </row>
    <row r="422" spans="1:81">
      <c r="A422" s="164"/>
      <c r="B422" s="142"/>
      <c r="C422" s="143">
        <f>Book1345234[[#This Row],[FMP]]*2</f>
        <v>0</v>
      </c>
      <c r="D422" s="43"/>
      <c r="E422" s="43"/>
      <c r="F422" s="52"/>
      <c r="G422" s="48"/>
      <c r="H422" s="48"/>
      <c r="I422" s="48"/>
      <c r="J422" s="48"/>
      <c r="K422" s="45" t="str">
        <f>IFERROR(Book1345234[[#This Row],[Project Cost]]/Book1345234[[#This Row],['# of Structures Removed from 1% Annual Chance FP]],"")</f>
        <v/>
      </c>
      <c r="L422" s="48"/>
      <c r="M422" s="48"/>
      <c r="N422" s="45"/>
      <c r="O422" s="156"/>
      <c r="P422" s="125"/>
      <c r="Q422" s="52"/>
      <c r="R422" s="48"/>
      <c r="S422" s="51" t="str">
        <f>IFERROR(VLOOKUP(Book1345234[[#This Row],[ Severity Ranking: Pre-Project Average Depth of Flooding (100-year)]],'Data for Pull-down'!$A$4:$B$9,2,FALSE),"")</f>
        <v/>
      </c>
      <c r="T422" s="100"/>
      <c r="U422" s="52"/>
      <c r="V422" s="52"/>
      <c r="W422" s="52"/>
      <c r="X422" s="48"/>
      <c r="Y422" s="51" t="str">
        <f>IFERROR(VLOOKUP(Book1345234[[#This Row],[Severity Ranking: Community Need (% Population)]],'Data for Pull-down'!$C$4:$D$9,2,FALSE),"")</f>
        <v/>
      </c>
      <c r="Z422" s="99"/>
      <c r="AA422" s="45"/>
      <c r="AB422" s="48"/>
      <c r="AC422" s="51" t="str">
        <f>IFERROR(VLOOKUP(Book1345234[[#This Row],[Flood Risk Reduction ]],'Data for Pull-down'!$E$4:$F$9,2,FALSE),"")</f>
        <v/>
      </c>
      <c r="AD422" s="99"/>
      <c r="AE422" s="118"/>
      <c r="AF422" s="52"/>
      <c r="AG422" s="52"/>
      <c r="AH422" s="48"/>
      <c r="AI422" s="51" t="str">
        <f>IFERROR(VLOOKUP(Book1345234[[#This Row],[Flood Damage Reduction]],'Data for Pull-down'!$G$4:$H$9,2,FALSE),"")</f>
        <v/>
      </c>
      <c r="AJ422" s="145"/>
      <c r="AK422" s="123"/>
      <c r="AL422" s="52"/>
      <c r="AM422" s="51" t="str">
        <f>IFERROR(VLOOKUP(Book1345234[[#This Row],[ Reduction in Critical Facilities Flood Risk]],'Data for Pull-down'!$I$5:$J$9,2,FALSE),"")</f>
        <v/>
      </c>
      <c r="AN422" s="100">
        <f>'Life and Safety Tabular Data'!L420</f>
        <v>0</v>
      </c>
      <c r="AO422" s="146"/>
      <c r="AP422" s="48"/>
      <c r="AQ422" s="51" t="str">
        <f>IFERROR(VLOOKUP(Book1345234[[#This Row],[Life and Safety Ranking (Injury/Loss of Life)]],'Data for Pull-down'!$K$4:$L$9,2,FALSE),"")</f>
        <v/>
      </c>
      <c r="AR422" s="100"/>
      <c r="AS422" s="146"/>
      <c r="AT422" s="146"/>
      <c r="AU422" s="146"/>
      <c r="AV422" s="48"/>
      <c r="AW422" s="51" t="str">
        <f>IFERROR(VLOOKUP(Book1345234[[#This Row],[Water Supply Yield Ranking]],'Data for Pull-down'!$M$4:$N$9,2,FALSE),"")</f>
        <v/>
      </c>
      <c r="AX422" s="100"/>
      <c r="AY422" s="52"/>
      <c r="AZ422" s="48"/>
      <c r="BA422" s="51" t="str">
        <f>IFERROR(VLOOKUP(Book1345234[[#This Row],[Social Vulnerability Ranking]],'Data for Pull-down'!$O$4:$P$9,2,FALSE),"")</f>
        <v/>
      </c>
      <c r="BB422" s="100"/>
      <c r="BC422" s="146"/>
      <c r="BD422" s="48"/>
      <c r="BE422" s="51" t="str">
        <f>IFERROR(VLOOKUP(Book1345234[[#This Row],[Nature-Based Solutions Ranking]],'Data for Pull-down'!$Q$4:$R$9,2,FALSE),"")</f>
        <v/>
      </c>
      <c r="BF422" s="100"/>
      <c r="BG422" s="52"/>
      <c r="BH422" s="48"/>
      <c r="BI422" s="51" t="str">
        <f>IFERROR(VLOOKUP(Book1345234[[#This Row],[Multiple Benefit Ranking]],'Data for Pull-down'!$S$4:$T$9,2,FALSE),"")</f>
        <v/>
      </c>
      <c r="BJ422" s="125"/>
      <c r="BK422" s="146"/>
      <c r="BL422" s="48"/>
      <c r="BM422" s="51" t="str">
        <f>IFERROR(VLOOKUP(Book1345234[[#This Row],[Operations and Maintenance Ranking]],'Data for Pull-down'!$U$4:$V$9,2,FALSE),"")</f>
        <v/>
      </c>
      <c r="BN422" s="100"/>
      <c r="BO422" s="48"/>
      <c r="BP422" s="51" t="str">
        <f>IFERROR(VLOOKUP(Book1345234[[#This Row],[Administrative, Regulatory and Other Obstacle Ranking]],'Data for Pull-down'!$W$4:$X$9,2,FALSE),"")</f>
        <v/>
      </c>
      <c r="BQ422" s="100"/>
      <c r="BR422" s="48"/>
      <c r="BS422" s="51" t="str">
        <f>IFERROR(VLOOKUP(Book1345234[[#This Row],[Environmental Benefit Ranking]],'Data for Pull-down'!$Y$4:$Z$9,2,FALSE),"")</f>
        <v/>
      </c>
      <c r="BT422" s="100"/>
      <c r="BU422" s="52"/>
      <c r="BV422" s="51" t="str">
        <f>IFERROR(VLOOKUP(Book1345234[[#This Row],[Environmental Impact Ranking]],'Data for Pull-down'!$AA$4:$AB$9,2,FALSE),"")</f>
        <v/>
      </c>
      <c r="BW422" s="117"/>
      <c r="BX422" s="123"/>
      <c r="BY422" s="48"/>
      <c r="BZ422" s="51" t="str">
        <f>IFERROR(VLOOKUP(Book1345234[[#This Row],[Mobility Ranking]],'Data for Pull-down'!$AC$4:$AD$9,2,FALSE),"")</f>
        <v/>
      </c>
      <c r="CA422" s="117"/>
      <c r="CB422" s="48"/>
      <c r="CC422" s="51" t="str">
        <f>IFERROR(VLOOKUP(Book1345234[[#This Row],[Regional Ranking]],'Data for Pull-down'!$AE$4:$AF$9,2,FALSE),"")</f>
        <v/>
      </c>
    </row>
    <row r="423" spans="1:81">
      <c r="A423" s="164"/>
      <c r="B423" s="142"/>
      <c r="C423" s="143">
        <f>Book1345234[[#This Row],[FMP]]*2</f>
        <v>0</v>
      </c>
      <c r="D423" s="43"/>
      <c r="E423" s="43"/>
      <c r="F423" s="52"/>
      <c r="G423" s="48"/>
      <c r="H423" s="48"/>
      <c r="I423" s="48"/>
      <c r="J423" s="48"/>
      <c r="K423" s="45" t="str">
        <f>IFERROR(Book1345234[[#This Row],[Project Cost]]/Book1345234[[#This Row],['# of Structures Removed from 1% Annual Chance FP]],"")</f>
        <v/>
      </c>
      <c r="L423" s="48"/>
      <c r="M423" s="48"/>
      <c r="N423" s="45"/>
      <c r="O423" s="156"/>
      <c r="P423" s="125"/>
      <c r="Q423" s="52"/>
      <c r="R423" s="48"/>
      <c r="S423" s="51" t="str">
        <f>IFERROR(VLOOKUP(Book1345234[[#This Row],[ Severity Ranking: Pre-Project Average Depth of Flooding (100-year)]],'Data for Pull-down'!$A$4:$B$9,2,FALSE),"")</f>
        <v/>
      </c>
      <c r="T423" s="100"/>
      <c r="U423" s="52"/>
      <c r="V423" s="52"/>
      <c r="W423" s="52"/>
      <c r="X423" s="48"/>
      <c r="Y423" s="51" t="str">
        <f>IFERROR(VLOOKUP(Book1345234[[#This Row],[Severity Ranking: Community Need (% Population)]],'Data for Pull-down'!$C$4:$D$9,2,FALSE),"")</f>
        <v/>
      </c>
      <c r="Z423" s="99"/>
      <c r="AA423" s="45"/>
      <c r="AB423" s="48"/>
      <c r="AC423" s="51" t="str">
        <f>IFERROR(VLOOKUP(Book1345234[[#This Row],[Flood Risk Reduction ]],'Data for Pull-down'!$E$4:$F$9,2,FALSE),"")</f>
        <v/>
      </c>
      <c r="AD423" s="99"/>
      <c r="AE423" s="118"/>
      <c r="AF423" s="52"/>
      <c r="AG423" s="52"/>
      <c r="AH423" s="48"/>
      <c r="AI423" s="51" t="str">
        <f>IFERROR(VLOOKUP(Book1345234[[#This Row],[Flood Damage Reduction]],'Data for Pull-down'!$G$4:$H$9,2,FALSE),"")</f>
        <v/>
      </c>
      <c r="AJ423" s="145"/>
      <c r="AK423" s="123"/>
      <c r="AL423" s="52"/>
      <c r="AM423" s="51" t="str">
        <f>IFERROR(VLOOKUP(Book1345234[[#This Row],[ Reduction in Critical Facilities Flood Risk]],'Data for Pull-down'!$I$5:$J$9,2,FALSE),"")</f>
        <v/>
      </c>
      <c r="AN423" s="100">
        <f>'Life and Safety Tabular Data'!L421</f>
        <v>0</v>
      </c>
      <c r="AO423" s="146"/>
      <c r="AP423" s="48"/>
      <c r="AQ423" s="51" t="str">
        <f>IFERROR(VLOOKUP(Book1345234[[#This Row],[Life and Safety Ranking (Injury/Loss of Life)]],'Data for Pull-down'!$K$4:$L$9,2,FALSE),"")</f>
        <v/>
      </c>
      <c r="AR423" s="100"/>
      <c r="AS423" s="146"/>
      <c r="AT423" s="146"/>
      <c r="AU423" s="146"/>
      <c r="AV423" s="48"/>
      <c r="AW423" s="51" t="str">
        <f>IFERROR(VLOOKUP(Book1345234[[#This Row],[Water Supply Yield Ranking]],'Data for Pull-down'!$M$4:$N$9,2,FALSE),"")</f>
        <v/>
      </c>
      <c r="AX423" s="100"/>
      <c r="AY423" s="52"/>
      <c r="AZ423" s="48"/>
      <c r="BA423" s="51" t="str">
        <f>IFERROR(VLOOKUP(Book1345234[[#This Row],[Social Vulnerability Ranking]],'Data for Pull-down'!$O$4:$P$9,2,FALSE),"")</f>
        <v/>
      </c>
      <c r="BB423" s="100"/>
      <c r="BC423" s="146"/>
      <c r="BD423" s="48"/>
      <c r="BE423" s="51" t="str">
        <f>IFERROR(VLOOKUP(Book1345234[[#This Row],[Nature-Based Solutions Ranking]],'Data for Pull-down'!$Q$4:$R$9,2,FALSE),"")</f>
        <v/>
      </c>
      <c r="BF423" s="100"/>
      <c r="BG423" s="52"/>
      <c r="BH423" s="48"/>
      <c r="BI423" s="51" t="str">
        <f>IFERROR(VLOOKUP(Book1345234[[#This Row],[Multiple Benefit Ranking]],'Data for Pull-down'!$S$4:$T$9,2,FALSE),"")</f>
        <v/>
      </c>
      <c r="BJ423" s="125"/>
      <c r="BK423" s="146"/>
      <c r="BL423" s="48"/>
      <c r="BM423" s="51" t="str">
        <f>IFERROR(VLOOKUP(Book1345234[[#This Row],[Operations and Maintenance Ranking]],'Data for Pull-down'!$U$4:$V$9,2,FALSE),"")</f>
        <v/>
      </c>
      <c r="BN423" s="100"/>
      <c r="BO423" s="48"/>
      <c r="BP423" s="51" t="str">
        <f>IFERROR(VLOOKUP(Book1345234[[#This Row],[Administrative, Regulatory and Other Obstacle Ranking]],'Data for Pull-down'!$W$4:$X$9,2,FALSE),"")</f>
        <v/>
      </c>
      <c r="BQ423" s="100"/>
      <c r="BR423" s="48"/>
      <c r="BS423" s="51" t="str">
        <f>IFERROR(VLOOKUP(Book1345234[[#This Row],[Environmental Benefit Ranking]],'Data for Pull-down'!$Y$4:$Z$9,2,FALSE),"")</f>
        <v/>
      </c>
      <c r="BT423" s="100"/>
      <c r="BU423" s="52"/>
      <c r="BV423" s="51" t="str">
        <f>IFERROR(VLOOKUP(Book1345234[[#This Row],[Environmental Impact Ranking]],'Data for Pull-down'!$AA$4:$AB$9,2,FALSE),"")</f>
        <v/>
      </c>
      <c r="BW423" s="117"/>
      <c r="BX423" s="123"/>
      <c r="BY423" s="48"/>
      <c r="BZ423" s="51" t="str">
        <f>IFERROR(VLOOKUP(Book1345234[[#This Row],[Mobility Ranking]],'Data for Pull-down'!$AC$4:$AD$9,2,FALSE),"")</f>
        <v/>
      </c>
      <c r="CA423" s="117"/>
      <c r="CB423" s="48"/>
      <c r="CC423" s="51" t="str">
        <f>IFERROR(VLOOKUP(Book1345234[[#This Row],[Regional Ranking]],'Data for Pull-down'!$AE$4:$AF$9,2,FALSE),"")</f>
        <v/>
      </c>
    </row>
    <row r="424" spans="1:81">
      <c r="A424" s="164"/>
      <c r="B424" s="142"/>
      <c r="C424" s="143">
        <f>Book1345234[[#This Row],[FMP]]*2</f>
        <v>0</v>
      </c>
      <c r="D424" s="43"/>
      <c r="E424" s="43"/>
      <c r="F424" s="52"/>
      <c r="G424" s="48"/>
      <c r="H424" s="48"/>
      <c r="I424" s="48"/>
      <c r="J424" s="48"/>
      <c r="K424" s="45" t="str">
        <f>IFERROR(Book1345234[[#This Row],[Project Cost]]/Book1345234[[#This Row],['# of Structures Removed from 1% Annual Chance FP]],"")</f>
        <v/>
      </c>
      <c r="L424" s="48"/>
      <c r="M424" s="48"/>
      <c r="N424" s="45"/>
      <c r="O424" s="156"/>
      <c r="P424" s="125"/>
      <c r="Q424" s="52"/>
      <c r="R424" s="48"/>
      <c r="S424" s="51" t="str">
        <f>IFERROR(VLOOKUP(Book1345234[[#This Row],[ Severity Ranking: Pre-Project Average Depth of Flooding (100-year)]],'Data for Pull-down'!$A$4:$B$9,2,FALSE),"")</f>
        <v/>
      </c>
      <c r="T424" s="100"/>
      <c r="U424" s="52"/>
      <c r="V424" s="52"/>
      <c r="W424" s="52"/>
      <c r="X424" s="48"/>
      <c r="Y424" s="51" t="str">
        <f>IFERROR(VLOOKUP(Book1345234[[#This Row],[Severity Ranking: Community Need (% Population)]],'Data for Pull-down'!$C$4:$D$9,2,FALSE),"")</f>
        <v/>
      </c>
      <c r="Z424" s="99"/>
      <c r="AA424" s="45"/>
      <c r="AB424" s="48"/>
      <c r="AC424" s="51" t="str">
        <f>IFERROR(VLOOKUP(Book1345234[[#This Row],[Flood Risk Reduction ]],'Data for Pull-down'!$E$4:$F$9,2,FALSE),"")</f>
        <v/>
      </c>
      <c r="AD424" s="99"/>
      <c r="AE424" s="118"/>
      <c r="AF424" s="52"/>
      <c r="AG424" s="52"/>
      <c r="AH424" s="48"/>
      <c r="AI424" s="51" t="str">
        <f>IFERROR(VLOOKUP(Book1345234[[#This Row],[Flood Damage Reduction]],'Data for Pull-down'!$G$4:$H$9,2,FALSE),"")</f>
        <v/>
      </c>
      <c r="AJ424" s="145"/>
      <c r="AK424" s="123"/>
      <c r="AL424" s="52"/>
      <c r="AM424" s="51" t="str">
        <f>IFERROR(VLOOKUP(Book1345234[[#This Row],[ Reduction in Critical Facilities Flood Risk]],'Data for Pull-down'!$I$5:$J$9,2,FALSE),"")</f>
        <v/>
      </c>
      <c r="AN424" s="100">
        <f>'Life and Safety Tabular Data'!L422</f>
        <v>0</v>
      </c>
      <c r="AO424" s="146"/>
      <c r="AP424" s="48"/>
      <c r="AQ424" s="51" t="str">
        <f>IFERROR(VLOOKUP(Book1345234[[#This Row],[Life and Safety Ranking (Injury/Loss of Life)]],'Data for Pull-down'!$K$4:$L$9,2,FALSE),"")</f>
        <v/>
      </c>
      <c r="AR424" s="100"/>
      <c r="AS424" s="146"/>
      <c r="AT424" s="146"/>
      <c r="AU424" s="146"/>
      <c r="AV424" s="48"/>
      <c r="AW424" s="51" t="str">
        <f>IFERROR(VLOOKUP(Book1345234[[#This Row],[Water Supply Yield Ranking]],'Data for Pull-down'!$M$4:$N$9,2,FALSE),"")</f>
        <v/>
      </c>
      <c r="AX424" s="100"/>
      <c r="AY424" s="52"/>
      <c r="AZ424" s="48"/>
      <c r="BA424" s="51" t="str">
        <f>IFERROR(VLOOKUP(Book1345234[[#This Row],[Social Vulnerability Ranking]],'Data for Pull-down'!$O$4:$P$9,2,FALSE),"")</f>
        <v/>
      </c>
      <c r="BB424" s="100"/>
      <c r="BC424" s="146"/>
      <c r="BD424" s="48"/>
      <c r="BE424" s="51" t="str">
        <f>IFERROR(VLOOKUP(Book1345234[[#This Row],[Nature-Based Solutions Ranking]],'Data for Pull-down'!$Q$4:$R$9,2,FALSE),"")</f>
        <v/>
      </c>
      <c r="BF424" s="100"/>
      <c r="BG424" s="52"/>
      <c r="BH424" s="48"/>
      <c r="BI424" s="51" t="str">
        <f>IFERROR(VLOOKUP(Book1345234[[#This Row],[Multiple Benefit Ranking]],'Data for Pull-down'!$S$4:$T$9,2,FALSE),"")</f>
        <v/>
      </c>
      <c r="BJ424" s="125"/>
      <c r="BK424" s="146"/>
      <c r="BL424" s="48"/>
      <c r="BM424" s="51" t="str">
        <f>IFERROR(VLOOKUP(Book1345234[[#This Row],[Operations and Maintenance Ranking]],'Data for Pull-down'!$U$4:$V$9,2,FALSE),"")</f>
        <v/>
      </c>
      <c r="BN424" s="100"/>
      <c r="BO424" s="48"/>
      <c r="BP424" s="51" t="str">
        <f>IFERROR(VLOOKUP(Book1345234[[#This Row],[Administrative, Regulatory and Other Obstacle Ranking]],'Data for Pull-down'!$W$4:$X$9,2,FALSE),"")</f>
        <v/>
      </c>
      <c r="BQ424" s="100"/>
      <c r="BR424" s="48"/>
      <c r="BS424" s="51" t="str">
        <f>IFERROR(VLOOKUP(Book1345234[[#This Row],[Environmental Benefit Ranking]],'Data for Pull-down'!$Y$4:$Z$9,2,FALSE),"")</f>
        <v/>
      </c>
      <c r="BT424" s="100"/>
      <c r="BU424" s="52"/>
      <c r="BV424" s="51" t="str">
        <f>IFERROR(VLOOKUP(Book1345234[[#This Row],[Environmental Impact Ranking]],'Data for Pull-down'!$AA$4:$AB$9,2,FALSE),"")</f>
        <v/>
      </c>
      <c r="BW424" s="117"/>
      <c r="BX424" s="123"/>
      <c r="BY424" s="48"/>
      <c r="BZ424" s="51" t="str">
        <f>IFERROR(VLOOKUP(Book1345234[[#This Row],[Mobility Ranking]],'Data for Pull-down'!$AC$4:$AD$9,2,FALSE),"")</f>
        <v/>
      </c>
      <c r="CA424" s="117"/>
      <c r="CB424" s="48"/>
      <c r="CC424" s="51" t="str">
        <f>IFERROR(VLOOKUP(Book1345234[[#This Row],[Regional Ranking]],'Data for Pull-down'!$AE$4:$AF$9,2,FALSE),"")</f>
        <v/>
      </c>
    </row>
    <row r="425" spans="1:81">
      <c r="A425" s="164"/>
      <c r="B425" s="142"/>
      <c r="C425" s="143">
        <f>Book1345234[[#This Row],[FMP]]*2</f>
        <v>0</v>
      </c>
      <c r="D425" s="43"/>
      <c r="E425" s="43"/>
      <c r="F425" s="52"/>
      <c r="G425" s="48"/>
      <c r="H425" s="48"/>
      <c r="I425" s="48"/>
      <c r="J425" s="48"/>
      <c r="K425" s="45" t="str">
        <f>IFERROR(Book1345234[[#This Row],[Project Cost]]/Book1345234[[#This Row],['# of Structures Removed from 1% Annual Chance FP]],"")</f>
        <v/>
      </c>
      <c r="L425" s="48"/>
      <c r="M425" s="48"/>
      <c r="N425" s="45"/>
      <c r="O425" s="156"/>
      <c r="P425" s="125"/>
      <c r="Q425" s="52"/>
      <c r="R425" s="48"/>
      <c r="S425" s="51" t="str">
        <f>IFERROR(VLOOKUP(Book1345234[[#This Row],[ Severity Ranking: Pre-Project Average Depth of Flooding (100-year)]],'Data for Pull-down'!$A$4:$B$9,2,FALSE),"")</f>
        <v/>
      </c>
      <c r="T425" s="100"/>
      <c r="U425" s="52"/>
      <c r="V425" s="52"/>
      <c r="W425" s="52"/>
      <c r="X425" s="48"/>
      <c r="Y425" s="51" t="str">
        <f>IFERROR(VLOOKUP(Book1345234[[#This Row],[Severity Ranking: Community Need (% Population)]],'Data for Pull-down'!$C$4:$D$9,2,FALSE),"")</f>
        <v/>
      </c>
      <c r="Z425" s="99"/>
      <c r="AA425" s="45"/>
      <c r="AB425" s="48"/>
      <c r="AC425" s="51" t="str">
        <f>IFERROR(VLOOKUP(Book1345234[[#This Row],[Flood Risk Reduction ]],'Data for Pull-down'!$E$4:$F$9,2,FALSE),"")</f>
        <v/>
      </c>
      <c r="AD425" s="99"/>
      <c r="AE425" s="118"/>
      <c r="AF425" s="52"/>
      <c r="AG425" s="52"/>
      <c r="AH425" s="48"/>
      <c r="AI425" s="51" t="str">
        <f>IFERROR(VLOOKUP(Book1345234[[#This Row],[Flood Damage Reduction]],'Data for Pull-down'!$G$4:$H$9,2,FALSE),"")</f>
        <v/>
      </c>
      <c r="AJ425" s="145"/>
      <c r="AK425" s="123"/>
      <c r="AL425" s="52"/>
      <c r="AM425" s="51" t="str">
        <f>IFERROR(VLOOKUP(Book1345234[[#This Row],[ Reduction in Critical Facilities Flood Risk]],'Data for Pull-down'!$I$5:$J$9,2,FALSE),"")</f>
        <v/>
      </c>
      <c r="AN425" s="100">
        <f>'Life and Safety Tabular Data'!L423</f>
        <v>0</v>
      </c>
      <c r="AO425" s="146"/>
      <c r="AP425" s="48"/>
      <c r="AQ425" s="51" t="str">
        <f>IFERROR(VLOOKUP(Book1345234[[#This Row],[Life and Safety Ranking (Injury/Loss of Life)]],'Data for Pull-down'!$K$4:$L$9,2,FALSE),"")</f>
        <v/>
      </c>
      <c r="AR425" s="100"/>
      <c r="AS425" s="146"/>
      <c r="AT425" s="146"/>
      <c r="AU425" s="146"/>
      <c r="AV425" s="48"/>
      <c r="AW425" s="51" t="str">
        <f>IFERROR(VLOOKUP(Book1345234[[#This Row],[Water Supply Yield Ranking]],'Data for Pull-down'!$M$4:$N$9,2,FALSE),"")</f>
        <v/>
      </c>
      <c r="AX425" s="100"/>
      <c r="AY425" s="52"/>
      <c r="AZ425" s="48"/>
      <c r="BA425" s="51" t="str">
        <f>IFERROR(VLOOKUP(Book1345234[[#This Row],[Social Vulnerability Ranking]],'Data for Pull-down'!$O$4:$P$9,2,FALSE),"")</f>
        <v/>
      </c>
      <c r="BB425" s="100"/>
      <c r="BC425" s="146"/>
      <c r="BD425" s="48"/>
      <c r="BE425" s="51" t="str">
        <f>IFERROR(VLOOKUP(Book1345234[[#This Row],[Nature-Based Solutions Ranking]],'Data for Pull-down'!$Q$4:$R$9,2,FALSE),"")</f>
        <v/>
      </c>
      <c r="BF425" s="100"/>
      <c r="BG425" s="52"/>
      <c r="BH425" s="48"/>
      <c r="BI425" s="51" t="str">
        <f>IFERROR(VLOOKUP(Book1345234[[#This Row],[Multiple Benefit Ranking]],'Data for Pull-down'!$S$4:$T$9,2,FALSE),"")</f>
        <v/>
      </c>
      <c r="BJ425" s="125"/>
      <c r="BK425" s="146"/>
      <c r="BL425" s="48"/>
      <c r="BM425" s="51" t="str">
        <f>IFERROR(VLOOKUP(Book1345234[[#This Row],[Operations and Maintenance Ranking]],'Data for Pull-down'!$U$4:$V$9,2,FALSE),"")</f>
        <v/>
      </c>
      <c r="BN425" s="100"/>
      <c r="BO425" s="48"/>
      <c r="BP425" s="51" t="str">
        <f>IFERROR(VLOOKUP(Book1345234[[#This Row],[Administrative, Regulatory and Other Obstacle Ranking]],'Data for Pull-down'!$W$4:$X$9,2,FALSE),"")</f>
        <v/>
      </c>
      <c r="BQ425" s="100"/>
      <c r="BR425" s="48"/>
      <c r="BS425" s="51" t="str">
        <f>IFERROR(VLOOKUP(Book1345234[[#This Row],[Environmental Benefit Ranking]],'Data for Pull-down'!$Y$4:$Z$9,2,FALSE),"")</f>
        <v/>
      </c>
      <c r="BT425" s="100"/>
      <c r="BU425" s="52"/>
      <c r="BV425" s="51" t="str">
        <f>IFERROR(VLOOKUP(Book1345234[[#This Row],[Environmental Impact Ranking]],'Data for Pull-down'!$AA$4:$AB$9,2,FALSE),"")</f>
        <v/>
      </c>
      <c r="BW425" s="117"/>
      <c r="BX425" s="123"/>
      <c r="BY425" s="48"/>
      <c r="BZ425" s="51" t="str">
        <f>IFERROR(VLOOKUP(Book1345234[[#This Row],[Mobility Ranking]],'Data for Pull-down'!$AC$4:$AD$9,2,FALSE),"")</f>
        <v/>
      </c>
      <c r="CA425" s="117"/>
      <c r="CB425" s="48"/>
      <c r="CC425" s="51" t="str">
        <f>IFERROR(VLOOKUP(Book1345234[[#This Row],[Regional Ranking]],'Data for Pull-down'!$AE$4:$AF$9,2,FALSE),"")</f>
        <v/>
      </c>
    </row>
    <row r="426" spans="1:81">
      <c r="A426" s="164"/>
      <c r="B426" s="142"/>
      <c r="C426" s="143">
        <f>Book1345234[[#This Row],[FMP]]*2</f>
        <v>0</v>
      </c>
      <c r="D426" s="43"/>
      <c r="E426" s="43"/>
      <c r="F426" s="52"/>
      <c r="G426" s="48"/>
      <c r="H426" s="48"/>
      <c r="I426" s="48"/>
      <c r="J426" s="48"/>
      <c r="K426" s="45" t="str">
        <f>IFERROR(Book1345234[[#This Row],[Project Cost]]/Book1345234[[#This Row],['# of Structures Removed from 1% Annual Chance FP]],"")</f>
        <v/>
      </c>
      <c r="L426" s="48"/>
      <c r="M426" s="48"/>
      <c r="N426" s="45"/>
      <c r="O426" s="156"/>
      <c r="P426" s="125"/>
      <c r="Q426" s="52"/>
      <c r="R426" s="48"/>
      <c r="S426" s="51" t="str">
        <f>IFERROR(VLOOKUP(Book1345234[[#This Row],[ Severity Ranking: Pre-Project Average Depth of Flooding (100-year)]],'Data for Pull-down'!$A$4:$B$9,2,FALSE),"")</f>
        <v/>
      </c>
      <c r="T426" s="100"/>
      <c r="U426" s="52"/>
      <c r="V426" s="52"/>
      <c r="W426" s="52"/>
      <c r="X426" s="48"/>
      <c r="Y426" s="51" t="str">
        <f>IFERROR(VLOOKUP(Book1345234[[#This Row],[Severity Ranking: Community Need (% Population)]],'Data for Pull-down'!$C$4:$D$9,2,FALSE),"")</f>
        <v/>
      </c>
      <c r="Z426" s="99"/>
      <c r="AA426" s="45"/>
      <c r="AB426" s="48"/>
      <c r="AC426" s="51" t="str">
        <f>IFERROR(VLOOKUP(Book1345234[[#This Row],[Flood Risk Reduction ]],'Data for Pull-down'!$E$4:$F$9,2,FALSE),"")</f>
        <v/>
      </c>
      <c r="AD426" s="99"/>
      <c r="AE426" s="118"/>
      <c r="AF426" s="52"/>
      <c r="AG426" s="52"/>
      <c r="AH426" s="48"/>
      <c r="AI426" s="51" t="str">
        <f>IFERROR(VLOOKUP(Book1345234[[#This Row],[Flood Damage Reduction]],'Data for Pull-down'!$G$4:$H$9,2,FALSE),"")</f>
        <v/>
      </c>
      <c r="AJ426" s="145"/>
      <c r="AK426" s="123"/>
      <c r="AL426" s="52"/>
      <c r="AM426" s="51" t="str">
        <f>IFERROR(VLOOKUP(Book1345234[[#This Row],[ Reduction in Critical Facilities Flood Risk]],'Data for Pull-down'!$I$5:$J$9,2,FALSE),"")</f>
        <v/>
      </c>
      <c r="AN426" s="100">
        <f>'Life and Safety Tabular Data'!L424</f>
        <v>0</v>
      </c>
      <c r="AO426" s="146"/>
      <c r="AP426" s="48"/>
      <c r="AQ426" s="51" t="str">
        <f>IFERROR(VLOOKUP(Book1345234[[#This Row],[Life and Safety Ranking (Injury/Loss of Life)]],'Data for Pull-down'!$K$4:$L$9,2,FALSE),"")</f>
        <v/>
      </c>
      <c r="AR426" s="100"/>
      <c r="AS426" s="146"/>
      <c r="AT426" s="146"/>
      <c r="AU426" s="146"/>
      <c r="AV426" s="48"/>
      <c r="AW426" s="51" t="str">
        <f>IFERROR(VLOOKUP(Book1345234[[#This Row],[Water Supply Yield Ranking]],'Data for Pull-down'!$M$4:$N$9,2,FALSE),"")</f>
        <v/>
      </c>
      <c r="AX426" s="100"/>
      <c r="AY426" s="52"/>
      <c r="AZ426" s="48"/>
      <c r="BA426" s="51" t="str">
        <f>IFERROR(VLOOKUP(Book1345234[[#This Row],[Social Vulnerability Ranking]],'Data for Pull-down'!$O$4:$P$9,2,FALSE),"")</f>
        <v/>
      </c>
      <c r="BB426" s="100"/>
      <c r="BC426" s="146"/>
      <c r="BD426" s="48"/>
      <c r="BE426" s="51" t="str">
        <f>IFERROR(VLOOKUP(Book1345234[[#This Row],[Nature-Based Solutions Ranking]],'Data for Pull-down'!$Q$4:$R$9,2,FALSE),"")</f>
        <v/>
      </c>
      <c r="BF426" s="100"/>
      <c r="BG426" s="52"/>
      <c r="BH426" s="48"/>
      <c r="BI426" s="51" t="str">
        <f>IFERROR(VLOOKUP(Book1345234[[#This Row],[Multiple Benefit Ranking]],'Data for Pull-down'!$S$4:$T$9,2,FALSE),"")</f>
        <v/>
      </c>
      <c r="BJ426" s="125"/>
      <c r="BK426" s="146"/>
      <c r="BL426" s="48"/>
      <c r="BM426" s="51" t="str">
        <f>IFERROR(VLOOKUP(Book1345234[[#This Row],[Operations and Maintenance Ranking]],'Data for Pull-down'!$U$4:$V$9,2,FALSE),"")</f>
        <v/>
      </c>
      <c r="BN426" s="100"/>
      <c r="BO426" s="48"/>
      <c r="BP426" s="51" t="str">
        <f>IFERROR(VLOOKUP(Book1345234[[#This Row],[Administrative, Regulatory and Other Obstacle Ranking]],'Data for Pull-down'!$W$4:$X$9,2,FALSE),"")</f>
        <v/>
      </c>
      <c r="BQ426" s="100"/>
      <c r="BR426" s="48"/>
      <c r="BS426" s="51" t="str">
        <f>IFERROR(VLOOKUP(Book1345234[[#This Row],[Environmental Benefit Ranking]],'Data for Pull-down'!$Y$4:$Z$9,2,FALSE),"")</f>
        <v/>
      </c>
      <c r="BT426" s="100"/>
      <c r="BU426" s="52"/>
      <c r="BV426" s="51" t="str">
        <f>IFERROR(VLOOKUP(Book1345234[[#This Row],[Environmental Impact Ranking]],'Data for Pull-down'!$AA$4:$AB$9,2,FALSE),"")</f>
        <v/>
      </c>
      <c r="BW426" s="117"/>
      <c r="BX426" s="123"/>
      <c r="BY426" s="48"/>
      <c r="BZ426" s="51" t="str">
        <f>IFERROR(VLOOKUP(Book1345234[[#This Row],[Mobility Ranking]],'Data for Pull-down'!$AC$4:$AD$9,2,FALSE),"")</f>
        <v/>
      </c>
      <c r="CA426" s="117"/>
      <c r="CB426" s="48"/>
      <c r="CC426" s="51" t="str">
        <f>IFERROR(VLOOKUP(Book1345234[[#This Row],[Regional Ranking]],'Data for Pull-down'!$AE$4:$AF$9,2,FALSE),"")</f>
        <v/>
      </c>
    </row>
    <row r="427" spans="1:81">
      <c r="A427" s="164"/>
      <c r="B427" s="142"/>
      <c r="C427" s="143">
        <f>Book1345234[[#This Row],[FMP]]*2</f>
        <v>0</v>
      </c>
      <c r="D427" s="43"/>
      <c r="E427" s="43"/>
      <c r="F427" s="52"/>
      <c r="G427" s="48"/>
      <c r="H427" s="48"/>
      <c r="I427" s="48"/>
      <c r="J427" s="48"/>
      <c r="K427" s="45" t="str">
        <f>IFERROR(Book1345234[[#This Row],[Project Cost]]/Book1345234[[#This Row],['# of Structures Removed from 1% Annual Chance FP]],"")</f>
        <v/>
      </c>
      <c r="L427" s="48"/>
      <c r="M427" s="48"/>
      <c r="N427" s="45"/>
      <c r="O427" s="156"/>
      <c r="P427" s="125"/>
      <c r="Q427" s="52"/>
      <c r="R427" s="48"/>
      <c r="S427" s="51" t="str">
        <f>IFERROR(VLOOKUP(Book1345234[[#This Row],[ Severity Ranking: Pre-Project Average Depth of Flooding (100-year)]],'Data for Pull-down'!$A$4:$B$9,2,FALSE),"")</f>
        <v/>
      </c>
      <c r="T427" s="100"/>
      <c r="U427" s="52"/>
      <c r="V427" s="52"/>
      <c r="W427" s="52"/>
      <c r="X427" s="48"/>
      <c r="Y427" s="51" t="str">
        <f>IFERROR(VLOOKUP(Book1345234[[#This Row],[Severity Ranking: Community Need (% Population)]],'Data for Pull-down'!$C$4:$D$9,2,FALSE),"")</f>
        <v/>
      </c>
      <c r="Z427" s="99"/>
      <c r="AA427" s="45"/>
      <c r="AB427" s="48"/>
      <c r="AC427" s="51" t="str">
        <f>IFERROR(VLOOKUP(Book1345234[[#This Row],[Flood Risk Reduction ]],'Data for Pull-down'!$E$4:$F$9,2,FALSE),"")</f>
        <v/>
      </c>
      <c r="AD427" s="99"/>
      <c r="AE427" s="118"/>
      <c r="AF427" s="52"/>
      <c r="AG427" s="52"/>
      <c r="AH427" s="48"/>
      <c r="AI427" s="51" t="str">
        <f>IFERROR(VLOOKUP(Book1345234[[#This Row],[Flood Damage Reduction]],'Data for Pull-down'!$G$4:$H$9,2,FALSE),"")</f>
        <v/>
      </c>
      <c r="AJ427" s="145"/>
      <c r="AK427" s="123"/>
      <c r="AL427" s="52"/>
      <c r="AM427" s="51" t="str">
        <f>IFERROR(VLOOKUP(Book1345234[[#This Row],[ Reduction in Critical Facilities Flood Risk]],'Data for Pull-down'!$I$5:$J$9,2,FALSE),"")</f>
        <v/>
      </c>
      <c r="AN427" s="100">
        <f>'Life and Safety Tabular Data'!L425</f>
        <v>0</v>
      </c>
      <c r="AO427" s="146"/>
      <c r="AP427" s="48"/>
      <c r="AQ427" s="51" t="str">
        <f>IFERROR(VLOOKUP(Book1345234[[#This Row],[Life and Safety Ranking (Injury/Loss of Life)]],'Data for Pull-down'!$K$4:$L$9,2,FALSE),"")</f>
        <v/>
      </c>
      <c r="AR427" s="100"/>
      <c r="AS427" s="146"/>
      <c r="AT427" s="146"/>
      <c r="AU427" s="146"/>
      <c r="AV427" s="48"/>
      <c r="AW427" s="51" t="str">
        <f>IFERROR(VLOOKUP(Book1345234[[#This Row],[Water Supply Yield Ranking]],'Data for Pull-down'!$M$4:$N$9,2,FALSE),"")</f>
        <v/>
      </c>
      <c r="AX427" s="100"/>
      <c r="AY427" s="52"/>
      <c r="AZ427" s="48"/>
      <c r="BA427" s="51" t="str">
        <f>IFERROR(VLOOKUP(Book1345234[[#This Row],[Social Vulnerability Ranking]],'Data for Pull-down'!$O$4:$P$9,2,FALSE),"")</f>
        <v/>
      </c>
      <c r="BB427" s="100"/>
      <c r="BC427" s="146"/>
      <c r="BD427" s="48"/>
      <c r="BE427" s="51" t="str">
        <f>IFERROR(VLOOKUP(Book1345234[[#This Row],[Nature-Based Solutions Ranking]],'Data for Pull-down'!$Q$4:$R$9,2,FALSE),"")</f>
        <v/>
      </c>
      <c r="BF427" s="100"/>
      <c r="BG427" s="52"/>
      <c r="BH427" s="48"/>
      <c r="BI427" s="51" t="str">
        <f>IFERROR(VLOOKUP(Book1345234[[#This Row],[Multiple Benefit Ranking]],'Data for Pull-down'!$S$4:$T$9,2,FALSE),"")</f>
        <v/>
      </c>
      <c r="BJ427" s="125"/>
      <c r="BK427" s="146"/>
      <c r="BL427" s="48"/>
      <c r="BM427" s="51" t="str">
        <f>IFERROR(VLOOKUP(Book1345234[[#This Row],[Operations and Maintenance Ranking]],'Data for Pull-down'!$U$4:$V$9,2,FALSE),"")</f>
        <v/>
      </c>
      <c r="BN427" s="100"/>
      <c r="BO427" s="48"/>
      <c r="BP427" s="51" t="str">
        <f>IFERROR(VLOOKUP(Book1345234[[#This Row],[Administrative, Regulatory and Other Obstacle Ranking]],'Data for Pull-down'!$W$4:$X$9,2,FALSE),"")</f>
        <v/>
      </c>
      <c r="BQ427" s="100"/>
      <c r="BR427" s="48"/>
      <c r="BS427" s="51" t="str">
        <f>IFERROR(VLOOKUP(Book1345234[[#This Row],[Environmental Benefit Ranking]],'Data for Pull-down'!$Y$4:$Z$9,2,FALSE),"")</f>
        <v/>
      </c>
      <c r="BT427" s="100"/>
      <c r="BU427" s="52"/>
      <c r="BV427" s="51" t="str">
        <f>IFERROR(VLOOKUP(Book1345234[[#This Row],[Environmental Impact Ranking]],'Data for Pull-down'!$AA$4:$AB$9,2,FALSE),"")</f>
        <v/>
      </c>
      <c r="BW427" s="117"/>
      <c r="BX427" s="123"/>
      <c r="BY427" s="48"/>
      <c r="BZ427" s="51" t="str">
        <f>IFERROR(VLOOKUP(Book1345234[[#This Row],[Mobility Ranking]],'Data for Pull-down'!$AC$4:$AD$9,2,FALSE),"")</f>
        <v/>
      </c>
      <c r="CA427" s="117"/>
      <c r="CB427" s="48"/>
      <c r="CC427" s="51" t="str">
        <f>IFERROR(VLOOKUP(Book1345234[[#This Row],[Regional Ranking]],'Data for Pull-down'!$AE$4:$AF$9,2,FALSE),"")</f>
        <v/>
      </c>
    </row>
    <row r="428" spans="1:81">
      <c r="A428" s="164"/>
      <c r="B428" s="142"/>
      <c r="C428" s="143">
        <f>Book1345234[[#This Row],[FMP]]*2</f>
        <v>0</v>
      </c>
      <c r="D428" s="43"/>
      <c r="E428" s="43"/>
      <c r="F428" s="52"/>
      <c r="G428" s="48"/>
      <c r="H428" s="48"/>
      <c r="I428" s="48"/>
      <c r="J428" s="48"/>
      <c r="K428" s="45" t="str">
        <f>IFERROR(Book1345234[[#This Row],[Project Cost]]/Book1345234[[#This Row],['# of Structures Removed from 1% Annual Chance FP]],"")</f>
        <v/>
      </c>
      <c r="L428" s="48"/>
      <c r="M428" s="48"/>
      <c r="N428" s="45"/>
      <c r="O428" s="156"/>
      <c r="P428" s="125"/>
      <c r="Q428" s="52"/>
      <c r="R428" s="48"/>
      <c r="S428" s="51" t="str">
        <f>IFERROR(VLOOKUP(Book1345234[[#This Row],[ Severity Ranking: Pre-Project Average Depth of Flooding (100-year)]],'Data for Pull-down'!$A$4:$B$9,2,FALSE),"")</f>
        <v/>
      </c>
      <c r="T428" s="100"/>
      <c r="U428" s="52"/>
      <c r="V428" s="52"/>
      <c r="W428" s="52"/>
      <c r="X428" s="48"/>
      <c r="Y428" s="51" t="str">
        <f>IFERROR(VLOOKUP(Book1345234[[#This Row],[Severity Ranking: Community Need (% Population)]],'Data for Pull-down'!$C$4:$D$9,2,FALSE),"")</f>
        <v/>
      </c>
      <c r="Z428" s="99"/>
      <c r="AA428" s="45"/>
      <c r="AB428" s="48"/>
      <c r="AC428" s="51" t="str">
        <f>IFERROR(VLOOKUP(Book1345234[[#This Row],[Flood Risk Reduction ]],'Data for Pull-down'!$E$4:$F$9,2,FALSE),"")</f>
        <v/>
      </c>
      <c r="AD428" s="99"/>
      <c r="AE428" s="118"/>
      <c r="AF428" s="52"/>
      <c r="AG428" s="52"/>
      <c r="AH428" s="48"/>
      <c r="AI428" s="51" t="str">
        <f>IFERROR(VLOOKUP(Book1345234[[#This Row],[Flood Damage Reduction]],'Data for Pull-down'!$G$4:$H$9,2,FALSE),"")</f>
        <v/>
      </c>
      <c r="AJ428" s="145"/>
      <c r="AK428" s="123"/>
      <c r="AL428" s="52"/>
      <c r="AM428" s="51" t="str">
        <f>IFERROR(VLOOKUP(Book1345234[[#This Row],[ Reduction in Critical Facilities Flood Risk]],'Data for Pull-down'!$I$5:$J$9,2,FALSE),"")</f>
        <v/>
      </c>
      <c r="AN428" s="100">
        <f>'Life and Safety Tabular Data'!L426</f>
        <v>0</v>
      </c>
      <c r="AO428" s="146"/>
      <c r="AP428" s="48"/>
      <c r="AQ428" s="51" t="str">
        <f>IFERROR(VLOOKUP(Book1345234[[#This Row],[Life and Safety Ranking (Injury/Loss of Life)]],'Data for Pull-down'!$K$4:$L$9,2,FALSE),"")</f>
        <v/>
      </c>
      <c r="AR428" s="100"/>
      <c r="AS428" s="146"/>
      <c r="AT428" s="146"/>
      <c r="AU428" s="146"/>
      <c r="AV428" s="48"/>
      <c r="AW428" s="51" t="str">
        <f>IFERROR(VLOOKUP(Book1345234[[#This Row],[Water Supply Yield Ranking]],'Data for Pull-down'!$M$4:$N$9,2,FALSE),"")</f>
        <v/>
      </c>
      <c r="AX428" s="100"/>
      <c r="AY428" s="52"/>
      <c r="AZ428" s="48"/>
      <c r="BA428" s="51" t="str">
        <f>IFERROR(VLOOKUP(Book1345234[[#This Row],[Social Vulnerability Ranking]],'Data for Pull-down'!$O$4:$P$9,2,FALSE),"")</f>
        <v/>
      </c>
      <c r="BB428" s="100"/>
      <c r="BC428" s="146"/>
      <c r="BD428" s="48"/>
      <c r="BE428" s="51" t="str">
        <f>IFERROR(VLOOKUP(Book1345234[[#This Row],[Nature-Based Solutions Ranking]],'Data for Pull-down'!$Q$4:$R$9,2,FALSE),"")</f>
        <v/>
      </c>
      <c r="BF428" s="100"/>
      <c r="BG428" s="52"/>
      <c r="BH428" s="48"/>
      <c r="BI428" s="51" t="str">
        <f>IFERROR(VLOOKUP(Book1345234[[#This Row],[Multiple Benefit Ranking]],'Data for Pull-down'!$S$4:$T$9,2,FALSE),"")</f>
        <v/>
      </c>
      <c r="BJ428" s="125"/>
      <c r="BK428" s="146"/>
      <c r="BL428" s="48"/>
      <c r="BM428" s="51" t="str">
        <f>IFERROR(VLOOKUP(Book1345234[[#This Row],[Operations and Maintenance Ranking]],'Data for Pull-down'!$U$4:$V$9,2,FALSE),"")</f>
        <v/>
      </c>
      <c r="BN428" s="100"/>
      <c r="BO428" s="48"/>
      <c r="BP428" s="51" t="str">
        <f>IFERROR(VLOOKUP(Book1345234[[#This Row],[Administrative, Regulatory and Other Obstacle Ranking]],'Data for Pull-down'!$W$4:$X$9,2,FALSE),"")</f>
        <v/>
      </c>
      <c r="BQ428" s="100"/>
      <c r="BR428" s="48"/>
      <c r="BS428" s="51" t="str">
        <f>IFERROR(VLOOKUP(Book1345234[[#This Row],[Environmental Benefit Ranking]],'Data for Pull-down'!$Y$4:$Z$9,2,FALSE),"")</f>
        <v/>
      </c>
      <c r="BT428" s="100"/>
      <c r="BU428" s="52"/>
      <c r="BV428" s="51" t="str">
        <f>IFERROR(VLOOKUP(Book1345234[[#This Row],[Environmental Impact Ranking]],'Data for Pull-down'!$AA$4:$AB$9,2,FALSE),"")</f>
        <v/>
      </c>
      <c r="BW428" s="117"/>
      <c r="BX428" s="123"/>
      <c r="BY428" s="48"/>
      <c r="BZ428" s="51" t="str">
        <f>IFERROR(VLOOKUP(Book1345234[[#This Row],[Mobility Ranking]],'Data for Pull-down'!$AC$4:$AD$9,2,FALSE),"")</f>
        <v/>
      </c>
      <c r="CA428" s="117"/>
      <c r="CB428" s="48"/>
      <c r="CC428" s="51" t="str">
        <f>IFERROR(VLOOKUP(Book1345234[[#This Row],[Regional Ranking]],'Data for Pull-down'!$AE$4:$AF$9,2,FALSE),"")</f>
        <v/>
      </c>
    </row>
    <row r="429" spans="1:81">
      <c r="A429" s="164"/>
      <c r="B429" s="142"/>
      <c r="C429" s="143">
        <f>Book1345234[[#This Row],[FMP]]*2</f>
        <v>0</v>
      </c>
      <c r="D429" s="43"/>
      <c r="E429" s="43"/>
      <c r="F429" s="52"/>
      <c r="G429" s="48"/>
      <c r="H429" s="48"/>
      <c r="I429" s="48"/>
      <c r="J429" s="48"/>
      <c r="K429" s="45" t="str">
        <f>IFERROR(Book1345234[[#This Row],[Project Cost]]/Book1345234[[#This Row],['# of Structures Removed from 1% Annual Chance FP]],"")</f>
        <v/>
      </c>
      <c r="L429" s="48"/>
      <c r="M429" s="48"/>
      <c r="N429" s="45"/>
      <c r="O429" s="156"/>
      <c r="P429" s="125"/>
      <c r="Q429" s="52"/>
      <c r="R429" s="48"/>
      <c r="S429" s="51" t="str">
        <f>IFERROR(VLOOKUP(Book1345234[[#This Row],[ Severity Ranking: Pre-Project Average Depth of Flooding (100-year)]],'Data for Pull-down'!$A$4:$B$9,2,FALSE),"")</f>
        <v/>
      </c>
      <c r="T429" s="100"/>
      <c r="U429" s="52"/>
      <c r="V429" s="52"/>
      <c r="W429" s="52"/>
      <c r="X429" s="48"/>
      <c r="Y429" s="51" t="str">
        <f>IFERROR(VLOOKUP(Book1345234[[#This Row],[Severity Ranking: Community Need (% Population)]],'Data for Pull-down'!$C$4:$D$9,2,FALSE),"")</f>
        <v/>
      </c>
      <c r="Z429" s="99"/>
      <c r="AA429" s="45"/>
      <c r="AB429" s="48"/>
      <c r="AC429" s="51" t="str">
        <f>IFERROR(VLOOKUP(Book1345234[[#This Row],[Flood Risk Reduction ]],'Data for Pull-down'!$E$4:$F$9,2,FALSE),"")</f>
        <v/>
      </c>
      <c r="AD429" s="99"/>
      <c r="AE429" s="118"/>
      <c r="AF429" s="52"/>
      <c r="AG429" s="52"/>
      <c r="AH429" s="48"/>
      <c r="AI429" s="51" t="str">
        <f>IFERROR(VLOOKUP(Book1345234[[#This Row],[Flood Damage Reduction]],'Data for Pull-down'!$G$4:$H$9,2,FALSE),"")</f>
        <v/>
      </c>
      <c r="AJ429" s="145"/>
      <c r="AK429" s="123"/>
      <c r="AL429" s="52"/>
      <c r="AM429" s="51" t="str">
        <f>IFERROR(VLOOKUP(Book1345234[[#This Row],[ Reduction in Critical Facilities Flood Risk]],'Data for Pull-down'!$I$5:$J$9,2,FALSE),"")</f>
        <v/>
      </c>
      <c r="AN429" s="100">
        <f>'Life and Safety Tabular Data'!L427</f>
        <v>0</v>
      </c>
      <c r="AO429" s="146"/>
      <c r="AP429" s="48"/>
      <c r="AQ429" s="51" t="str">
        <f>IFERROR(VLOOKUP(Book1345234[[#This Row],[Life and Safety Ranking (Injury/Loss of Life)]],'Data for Pull-down'!$K$4:$L$9,2,FALSE),"")</f>
        <v/>
      </c>
      <c r="AR429" s="100"/>
      <c r="AS429" s="146"/>
      <c r="AT429" s="146"/>
      <c r="AU429" s="146"/>
      <c r="AV429" s="48"/>
      <c r="AW429" s="51" t="str">
        <f>IFERROR(VLOOKUP(Book1345234[[#This Row],[Water Supply Yield Ranking]],'Data for Pull-down'!$M$4:$N$9,2,FALSE),"")</f>
        <v/>
      </c>
      <c r="AX429" s="100"/>
      <c r="AY429" s="52"/>
      <c r="AZ429" s="48"/>
      <c r="BA429" s="51" t="str">
        <f>IFERROR(VLOOKUP(Book1345234[[#This Row],[Social Vulnerability Ranking]],'Data for Pull-down'!$O$4:$P$9,2,FALSE),"")</f>
        <v/>
      </c>
      <c r="BB429" s="100"/>
      <c r="BC429" s="146"/>
      <c r="BD429" s="48"/>
      <c r="BE429" s="51" t="str">
        <f>IFERROR(VLOOKUP(Book1345234[[#This Row],[Nature-Based Solutions Ranking]],'Data for Pull-down'!$Q$4:$R$9,2,FALSE),"")</f>
        <v/>
      </c>
      <c r="BF429" s="100"/>
      <c r="BG429" s="52"/>
      <c r="BH429" s="48"/>
      <c r="BI429" s="51" t="str">
        <f>IFERROR(VLOOKUP(Book1345234[[#This Row],[Multiple Benefit Ranking]],'Data for Pull-down'!$S$4:$T$9,2,FALSE),"")</f>
        <v/>
      </c>
      <c r="BJ429" s="125"/>
      <c r="BK429" s="146"/>
      <c r="BL429" s="48"/>
      <c r="BM429" s="51" t="str">
        <f>IFERROR(VLOOKUP(Book1345234[[#This Row],[Operations and Maintenance Ranking]],'Data for Pull-down'!$U$4:$V$9,2,FALSE),"")</f>
        <v/>
      </c>
      <c r="BN429" s="100"/>
      <c r="BO429" s="48"/>
      <c r="BP429" s="51" t="str">
        <f>IFERROR(VLOOKUP(Book1345234[[#This Row],[Administrative, Regulatory and Other Obstacle Ranking]],'Data for Pull-down'!$W$4:$X$9,2,FALSE),"")</f>
        <v/>
      </c>
      <c r="BQ429" s="100"/>
      <c r="BR429" s="48"/>
      <c r="BS429" s="51" t="str">
        <f>IFERROR(VLOOKUP(Book1345234[[#This Row],[Environmental Benefit Ranking]],'Data for Pull-down'!$Y$4:$Z$9,2,FALSE),"")</f>
        <v/>
      </c>
      <c r="BT429" s="100"/>
      <c r="BU429" s="52"/>
      <c r="BV429" s="51" t="str">
        <f>IFERROR(VLOOKUP(Book1345234[[#This Row],[Environmental Impact Ranking]],'Data for Pull-down'!$AA$4:$AB$9,2,FALSE),"")</f>
        <v/>
      </c>
      <c r="BW429" s="117"/>
      <c r="BX429" s="123"/>
      <c r="BY429" s="48"/>
      <c r="BZ429" s="51" t="str">
        <f>IFERROR(VLOOKUP(Book1345234[[#This Row],[Mobility Ranking]],'Data for Pull-down'!$AC$4:$AD$9,2,FALSE),"")</f>
        <v/>
      </c>
      <c r="CA429" s="117"/>
      <c r="CB429" s="48"/>
      <c r="CC429" s="51" t="str">
        <f>IFERROR(VLOOKUP(Book1345234[[#This Row],[Regional Ranking]],'Data for Pull-down'!$AE$4:$AF$9,2,FALSE),"")</f>
        <v/>
      </c>
    </row>
    <row r="430" spans="1:81">
      <c r="A430" s="164"/>
      <c r="B430" s="142"/>
      <c r="C430" s="143">
        <f>Book1345234[[#This Row],[FMP]]*2</f>
        <v>0</v>
      </c>
      <c r="D430" s="43"/>
      <c r="E430" s="43"/>
      <c r="F430" s="52"/>
      <c r="G430" s="48"/>
      <c r="H430" s="48"/>
      <c r="I430" s="48"/>
      <c r="J430" s="48"/>
      <c r="K430" s="45" t="str">
        <f>IFERROR(Book1345234[[#This Row],[Project Cost]]/Book1345234[[#This Row],['# of Structures Removed from 1% Annual Chance FP]],"")</f>
        <v/>
      </c>
      <c r="L430" s="48"/>
      <c r="M430" s="48"/>
      <c r="N430" s="45"/>
      <c r="O430" s="156"/>
      <c r="P430" s="125"/>
      <c r="Q430" s="52"/>
      <c r="R430" s="48"/>
      <c r="S430" s="51" t="str">
        <f>IFERROR(VLOOKUP(Book1345234[[#This Row],[ Severity Ranking: Pre-Project Average Depth of Flooding (100-year)]],'Data for Pull-down'!$A$4:$B$9,2,FALSE),"")</f>
        <v/>
      </c>
      <c r="T430" s="100"/>
      <c r="U430" s="52"/>
      <c r="V430" s="52"/>
      <c r="W430" s="52"/>
      <c r="X430" s="48"/>
      <c r="Y430" s="51" t="str">
        <f>IFERROR(VLOOKUP(Book1345234[[#This Row],[Severity Ranking: Community Need (% Population)]],'Data for Pull-down'!$C$4:$D$9,2,FALSE),"")</f>
        <v/>
      </c>
      <c r="Z430" s="99"/>
      <c r="AA430" s="45"/>
      <c r="AB430" s="48"/>
      <c r="AC430" s="51" t="str">
        <f>IFERROR(VLOOKUP(Book1345234[[#This Row],[Flood Risk Reduction ]],'Data for Pull-down'!$E$4:$F$9,2,FALSE),"")</f>
        <v/>
      </c>
      <c r="AD430" s="99"/>
      <c r="AE430" s="118"/>
      <c r="AF430" s="52"/>
      <c r="AG430" s="52"/>
      <c r="AH430" s="48"/>
      <c r="AI430" s="51" t="str">
        <f>IFERROR(VLOOKUP(Book1345234[[#This Row],[Flood Damage Reduction]],'Data for Pull-down'!$G$4:$H$9,2,FALSE),"")</f>
        <v/>
      </c>
      <c r="AJ430" s="145"/>
      <c r="AK430" s="123"/>
      <c r="AL430" s="52"/>
      <c r="AM430" s="51" t="str">
        <f>IFERROR(VLOOKUP(Book1345234[[#This Row],[ Reduction in Critical Facilities Flood Risk]],'Data for Pull-down'!$I$5:$J$9,2,FALSE),"")</f>
        <v/>
      </c>
      <c r="AN430" s="100">
        <f>'Life and Safety Tabular Data'!L428</f>
        <v>0</v>
      </c>
      <c r="AO430" s="146"/>
      <c r="AP430" s="48"/>
      <c r="AQ430" s="51" t="str">
        <f>IFERROR(VLOOKUP(Book1345234[[#This Row],[Life and Safety Ranking (Injury/Loss of Life)]],'Data for Pull-down'!$K$4:$L$9,2,FALSE),"")</f>
        <v/>
      </c>
      <c r="AR430" s="100"/>
      <c r="AS430" s="146"/>
      <c r="AT430" s="146"/>
      <c r="AU430" s="146"/>
      <c r="AV430" s="48"/>
      <c r="AW430" s="51" t="str">
        <f>IFERROR(VLOOKUP(Book1345234[[#This Row],[Water Supply Yield Ranking]],'Data for Pull-down'!$M$4:$N$9,2,FALSE),"")</f>
        <v/>
      </c>
      <c r="AX430" s="100"/>
      <c r="AY430" s="52"/>
      <c r="AZ430" s="48"/>
      <c r="BA430" s="51" t="str">
        <f>IFERROR(VLOOKUP(Book1345234[[#This Row],[Social Vulnerability Ranking]],'Data for Pull-down'!$O$4:$P$9,2,FALSE),"")</f>
        <v/>
      </c>
      <c r="BB430" s="100"/>
      <c r="BC430" s="146"/>
      <c r="BD430" s="48"/>
      <c r="BE430" s="51" t="str">
        <f>IFERROR(VLOOKUP(Book1345234[[#This Row],[Nature-Based Solutions Ranking]],'Data for Pull-down'!$Q$4:$R$9,2,FALSE),"")</f>
        <v/>
      </c>
      <c r="BF430" s="100"/>
      <c r="BG430" s="52"/>
      <c r="BH430" s="48"/>
      <c r="BI430" s="51" t="str">
        <f>IFERROR(VLOOKUP(Book1345234[[#This Row],[Multiple Benefit Ranking]],'Data for Pull-down'!$S$4:$T$9,2,FALSE),"")</f>
        <v/>
      </c>
      <c r="BJ430" s="125"/>
      <c r="BK430" s="146"/>
      <c r="BL430" s="48"/>
      <c r="BM430" s="51" t="str">
        <f>IFERROR(VLOOKUP(Book1345234[[#This Row],[Operations and Maintenance Ranking]],'Data for Pull-down'!$U$4:$V$9,2,FALSE),"")</f>
        <v/>
      </c>
      <c r="BN430" s="100"/>
      <c r="BO430" s="48"/>
      <c r="BP430" s="51" t="str">
        <f>IFERROR(VLOOKUP(Book1345234[[#This Row],[Administrative, Regulatory and Other Obstacle Ranking]],'Data for Pull-down'!$W$4:$X$9,2,FALSE),"")</f>
        <v/>
      </c>
      <c r="BQ430" s="100"/>
      <c r="BR430" s="48"/>
      <c r="BS430" s="51" t="str">
        <f>IFERROR(VLOOKUP(Book1345234[[#This Row],[Environmental Benefit Ranking]],'Data for Pull-down'!$Y$4:$Z$9,2,FALSE),"")</f>
        <v/>
      </c>
      <c r="BT430" s="100"/>
      <c r="BU430" s="52"/>
      <c r="BV430" s="51" t="str">
        <f>IFERROR(VLOOKUP(Book1345234[[#This Row],[Environmental Impact Ranking]],'Data for Pull-down'!$AA$4:$AB$9,2,FALSE),"")</f>
        <v/>
      </c>
      <c r="BW430" s="117"/>
      <c r="BX430" s="123"/>
      <c r="BY430" s="48"/>
      <c r="BZ430" s="51" t="str">
        <f>IFERROR(VLOOKUP(Book1345234[[#This Row],[Mobility Ranking]],'Data for Pull-down'!$AC$4:$AD$9,2,FALSE),"")</f>
        <v/>
      </c>
      <c r="CA430" s="117"/>
      <c r="CB430" s="48"/>
      <c r="CC430" s="51" t="str">
        <f>IFERROR(VLOOKUP(Book1345234[[#This Row],[Regional Ranking]],'Data for Pull-down'!$AE$4:$AF$9,2,FALSE),"")</f>
        <v/>
      </c>
    </row>
    <row r="431" spans="1:81">
      <c r="A431" s="164"/>
      <c r="B431" s="142"/>
      <c r="C431" s="143">
        <f>Book1345234[[#This Row],[FMP]]*2</f>
        <v>0</v>
      </c>
      <c r="D431" s="43"/>
      <c r="E431" s="43"/>
      <c r="F431" s="52"/>
      <c r="G431" s="48"/>
      <c r="H431" s="48"/>
      <c r="I431" s="48"/>
      <c r="J431" s="48"/>
      <c r="K431" s="45" t="str">
        <f>IFERROR(Book1345234[[#This Row],[Project Cost]]/Book1345234[[#This Row],['# of Structures Removed from 1% Annual Chance FP]],"")</f>
        <v/>
      </c>
      <c r="L431" s="48"/>
      <c r="M431" s="48"/>
      <c r="N431" s="45"/>
      <c r="O431" s="156"/>
      <c r="P431" s="125"/>
      <c r="Q431" s="52"/>
      <c r="R431" s="48"/>
      <c r="S431" s="51" t="str">
        <f>IFERROR(VLOOKUP(Book1345234[[#This Row],[ Severity Ranking: Pre-Project Average Depth of Flooding (100-year)]],'Data for Pull-down'!$A$4:$B$9,2,FALSE),"")</f>
        <v/>
      </c>
      <c r="T431" s="100"/>
      <c r="U431" s="52"/>
      <c r="V431" s="52"/>
      <c r="W431" s="52"/>
      <c r="X431" s="48"/>
      <c r="Y431" s="51" t="str">
        <f>IFERROR(VLOOKUP(Book1345234[[#This Row],[Severity Ranking: Community Need (% Population)]],'Data for Pull-down'!$C$4:$D$9,2,FALSE),"")</f>
        <v/>
      </c>
      <c r="Z431" s="99"/>
      <c r="AA431" s="45"/>
      <c r="AB431" s="48"/>
      <c r="AC431" s="51" t="str">
        <f>IFERROR(VLOOKUP(Book1345234[[#This Row],[Flood Risk Reduction ]],'Data for Pull-down'!$E$4:$F$9,2,FALSE),"")</f>
        <v/>
      </c>
      <c r="AD431" s="99"/>
      <c r="AE431" s="118"/>
      <c r="AF431" s="52"/>
      <c r="AG431" s="52"/>
      <c r="AH431" s="48"/>
      <c r="AI431" s="51" t="str">
        <f>IFERROR(VLOOKUP(Book1345234[[#This Row],[Flood Damage Reduction]],'Data for Pull-down'!$G$4:$H$9,2,FALSE),"")</f>
        <v/>
      </c>
      <c r="AJ431" s="145"/>
      <c r="AK431" s="123"/>
      <c r="AL431" s="52"/>
      <c r="AM431" s="51" t="str">
        <f>IFERROR(VLOOKUP(Book1345234[[#This Row],[ Reduction in Critical Facilities Flood Risk]],'Data for Pull-down'!$I$5:$J$9,2,FALSE),"")</f>
        <v/>
      </c>
      <c r="AN431" s="100">
        <f>'Life and Safety Tabular Data'!L429</f>
        <v>0</v>
      </c>
      <c r="AO431" s="146"/>
      <c r="AP431" s="48"/>
      <c r="AQ431" s="51" t="str">
        <f>IFERROR(VLOOKUP(Book1345234[[#This Row],[Life and Safety Ranking (Injury/Loss of Life)]],'Data for Pull-down'!$K$4:$L$9,2,FALSE),"")</f>
        <v/>
      </c>
      <c r="AR431" s="100"/>
      <c r="AS431" s="146"/>
      <c r="AT431" s="146"/>
      <c r="AU431" s="146"/>
      <c r="AV431" s="48"/>
      <c r="AW431" s="51" t="str">
        <f>IFERROR(VLOOKUP(Book1345234[[#This Row],[Water Supply Yield Ranking]],'Data for Pull-down'!$M$4:$N$9,2,FALSE),"")</f>
        <v/>
      </c>
      <c r="AX431" s="100"/>
      <c r="AY431" s="52"/>
      <c r="AZ431" s="48"/>
      <c r="BA431" s="51" t="str">
        <f>IFERROR(VLOOKUP(Book1345234[[#This Row],[Social Vulnerability Ranking]],'Data for Pull-down'!$O$4:$P$9,2,FALSE),"")</f>
        <v/>
      </c>
      <c r="BB431" s="100"/>
      <c r="BC431" s="146"/>
      <c r="BD431" s="48"/>
      <c r="BE431" s="51" t="str">
        <f>IFERROR(VLOOKUP(Book1345234[[#This Row],[Nature-Based Solutions Ranking]],'Data for Pull-down'!$Q$4:$R$9,2,FALSE),"")</f>
        <v/>
      </c>
      <c r="BF431" s="100"/>
      <c r="BG431" s="52"/>
      <c r="BH431" s="48"/>
      <c r="BI431" s="51" t="str">
        <f>IFERROR(VLOOKUP(Book1345234[[#This Row],[Multiple Benefit Ranking]],'Data for Pull-down'!$S$4:$T$9,2,FALSE),"")</f>
        <v/>
      </c>
      <c r="BJ431" s="125"/>
      <c r="BK431" s="146"/>
      <c r="BL431" s="48"/>
      <c r="BM431" s="51" t="str">
        <f>IFERROR(VLOOKUP(Book1345234[[#This Row],[Operations and Maintenance Ranking]],'Data for Pull-down'!$U$4:$V$9,2,FALSE),"")</f>
        <v/>
      </c>
      <c r="BN431" s="100"/>
      <c r="BO431" s="48"/>
      <c r="BP431" s="51" t="str">
        <f>IFERROR(VLOOKUP(Book1345234[[#This Row],[Administrative, Regulatory and Other Obstacle Ranking]],'Data for Pull-down'!$W$4:$X$9,2,FALSE),"")</f>
        <v/>
      </c>
      <c r="BQ431" s="100"/>
      <c r="BR431" s="48"/>
      <c r="BS431" s="51" t="str">
        <f>IFERROR(VLOOKUP(Book1345234[[#This Row],[Environmental Benefit Ranking]],'Data for Pull-down'!$Y$4:$Z$9,2,FALSE),"")</f>
        <v/>
      </c>
      <c r="BT431" s="100"/>
      <c r="BU431" s="52"/>
      <c r="BV431" s="51" t="str">
        <f>IFERROR(VLOOKUP(Book1345234[[#This Row],[Environmental Impact Ranking]],'Data for Pull-down'!$AA$4:$AB$9,2,FALSE),"")</f>
        <v/>
      </c>
      <c r="BW431" s="117"/>
      <c r="BX431" s="123"/>
      <c r="BY431" s="48"/>
      <c r="BZ431" s="51" t="str">
        <f>IFERROR(VLOOKUP(Book1345234[[#This Row],[Mobility Ranking]],'Data for Pull-down'!$AC$4:$AD$9,2,FALSE),"")</f>
        <v/>
      </c>
      <c r="CA431" s="117"/>
      <c r="CB431" s="48"/>
      <c r="CC431" s="51" t="str">
        <f>IFERROR(VLOOKUP(Book1345234[[#This Row],[Regional Ranking]],'Data for Pull-down'!$AE$4:$AF$9,2,FALSE),"")</f>
        <v/>
      </c>
    </row>
    <row r="432" spans="1:81">
      <c r="A432" s="164"/>
      <c r="B432" s="142"/>
      <c r="C432" s="143">
        <f>Book1345234[[#This Row],[FMP]]*2</f>
        <v>0</v>
      </c>
      <c r="D432" s="43"/>
      <c r="E432" s="43"/>
      <c r="F432" s="52"/>
      <c r="G432" s="48"/>
      <c r="H432" s="48"/>
      <c r="I432" s="48"/>
      <c r="J432" s="48"/>
      <c r="K432" s="45" t="str">
        <f>IFERROR(Book1345234[[#This Row],[Project Cost]]/Book1345234[[#This Row],['# of Structures Removed from 1% Annual Chance FP]],"")</f>
        <v/>
      </c>
      <c r="L432" s="48"/>
      <c r="M432" s="48"/>
      <c r="N432" s="45"/>
      <c r="O432" s="156"/>
      <c r="P432" s="125"/>
      <c r="Q432" s="52"/>
      <c r="R432" s="48"/>
      <c r="S432" s="51" t="str">
        <f>IFERROR(VLOOKUP(Book1345234[[#This Row],[ Severity Ranking: Pre-Project Average Depth of Flooding (100-year)]],'Data for Pull-down'!$A$4:$B$9,2,FALSE),"")</f>
        <v/>
      </c>
      <c r="T432" s="100"/>
      <c r="U432" s="52"/>
      <c r="V432" s="52"/>
      <c r="W432" s="52"/>
      <c r="X432" s="48"/>
      <c r="Y432" s="51" t="str">
        <f>IFERROR(VLOOKUP(Book1345234[[#This Row],[Severity Ranking: Community Need (% Population)]],'Data for Pull-down'!$C$4:$D$9,2,FALSE),"")</f>
        <v/>
      </c>
      <c r="Z432" s="99"/>
      <c r="AA432" s="45"/>
      <c r="AB432" s="48"/>
      <c r="AC432" s="51" t="str">
        <f>IFERROR(VLOOKUP(Book1345234[[#This Row],[Flood Risk Reduction ]],'Data for Pull-down'!$E$4:$F$9,2,FALSE),"")</f>
        <v/>
      </c>
      <c r="AD432" s="99"/>
      <c r="AE432" s="118"/>
      <c r="AF432" s="52"/>
      <c r="AG432" s="52"/>
      <c r="AH432" s="48"/>
      <c r="AI432" s="51" t="str">
        <f>IFERROR(VLOOKUP(Book1345234[[#This Row],[Flood Damage Reduction]],'Data for Pull-down'!$G$4:$H$9,2,FALSE),"")</f>
        <v/>
      </c>
      <c r="AJ432" s="145"/>
      <c r="AK432" s="123"/>
      <c r="AL432" s="52"/>
      <c r="AM432" s="51" t="str">
        <f>IFERROR(VLOOKUP(Book1345234[[#This Row],[ Reduction in Critical Facilities Flood Risk]],'Data for Pull-down'!$I$5:$J$9,2,FALSE),"")</f>
        <v/>
      </c>
      <c r="AN432" s="100">
        <f>'Life and Safety Tabular Data'!L430</f>
        <v>0</v>
      </c>
      <c r="AO432" s="146"/>
      <c r="AP432" s="48"/>
      <c r="AQ432" s="51" t="str">
        <f>IFERROR(VLOOKUP(Book1345234[[#This Row],[Life and Safety Ranking (Injury/Loss of Life)]],'Data for Pull-down'!$K$4:$L$9,2,FALSE),"")</f>
        <v/>
      </c>
      <c r="AR432" s="100"/>
      <c r="AS432" s="146"/>
      <c r="AT432" s="146"/>
      <c r="AU432" s="146"/>
      <c r="AV432" s="48"/>
      <c r="AW432" s="51" t="str">
        <f>IFERROR(VLOOKUP(Book1345234[[#This Row],[Water Supply Yield Ranking]],'Data for Pull-down'!$M$4:$N$9,2,FALSE),"")</f>
        <v/>
      </c>
      <c r="AX432" s="100"/>
      <c r="AY432" s="52"/>
      <c r="AZ432" s="48"/>
      <c r="BA432" s="51" t="str">
        <f>IFERROR(VLOOKUP(Book1345234[[#This Row],[Social Vulnerability Ranking]],'Data for Pull-down'!$O$4:$P$9,2,FALSE),"")</f>
        <v/>
      </c>
      <c r="BB432" s="100"/>
      <c r="BC432" s="146"/>
      <c r="BD432" s="48"/>
      <c r="BE432" s="51" t="str">
        <f>IFERROR(VLOOKUP(Book1345234[[#This Row],[Nature-Based Solutions Ranking]],'Data for Pull-down'!$Q$4:$R$9,2,FALSE),"")</f>
        <v/>
      </c>
      <c r="BF432" s="100"/>
      <c r="BG432" s="52"/>
      <c r="BH432" s="48"/>
      <c r="BI432" s="51" t="str">
        <f>IFERROR(VLOOKUP(Book1345234[[#This Row],[Multiple Benefit Ranking]],'Data for Pull-down'!$S$4:$T$9,2,FALSE),"")</f>
        <v/>
      </c>
      <c r="BJ432" s="125"/>
      <c r="BK432" s="146"/>
      <c r="BL432" s="48"/>
      <c r="BM432" s="51" t="str">
        <f>IFERROR(VLOOKUP(Book1345234[[#This Row],[Operations and Maintenance Ranking]],'Data for Pull-down'!$U$4:$V$9,2,FALSE),"")</f>
        <v/>
      </c>
      <c r="BN432" s="100"/>
      <c r="BO432" s="48"/>
      <c r="BP432" s="51" t="str">
        <f>IFERROR(VLOOKUP(Book1345234[[#This Row],[Administrative, Regulatory and Other Obstacle Ranking]],'Data for Pull-down'!$W$4:$X$9,2,FALSE),"")</f>
        <v/>
      </c>
      <c r="BQ432" s="100"/>
      <c r="BR432" s="48"/>
      <c r="BS432" s="51" t="str">
        <f>IFERROR(VLOOKUP(Book1345234[[#This Row],[Environmental Benefit Ranking]],'Data for Pull-down'!$Y$4:$Z$9,2,FALSE),"")</f>
        <v/>
      </c>
      <c r="BT432" s="100"/>
      <c r="BU432" s="52"/>
      <c r="BV432" s="51" t="str">
        <f>IFERROR(VLOOKUP(Book1345234[[#This Row],[Environmental Impact Ranking]],'Data for Pull-down'!$AA$4:$AB$9,2,FALSE),"")</f>
        <v/>
      </c>
      <c r="BW432" s="117"/>
      <c r="BX432" s="123"/>
      <c r="BY432" s="48"/>
      <c r="BZ432" s="51" t="str">
        <f>IFERROR(VLOOKUP(Book1345234[[#This Row],[Mobility Ranking]],'Data for Pull-down'!$AC$4:$AD$9,2,FALSE),"")</f>
        <v/>
      </c>
      <c r="CA432" s="117"/>
      <c r="CB432" s="48"/>
      <c r="CC432" s="51" t="str">
        <f>IFERROR(VLOOKUP(Book1345234[[#This Row],[Regional Ranking]],'Data for Pull-down'!$AE$4:$AF$9,2,FALSE),"")</f>
        <v/>
      </c>
    </row>
    <row r="433" spans="1:81">
      <c r="A433" s="164"/>
      <c r="B433" s="142"/>
      <c r="C433" s="143">
        <f>Book1345234[[#This Row],[FMP]]*2</f>
        <v>0</v>
      </c>
      <c r="D433" s="43"/>
      <c r="E433" s="43"/>
      <c r="F433" s="52"/>
      <c r="G433" s="48"/>
      <c r="H433" s="48"/>
      <c r="I433" s="48"/>
      <c r="J433" s="48"/>
      <c r="K433" s="45" t="str">
        <f>IFERROR(Book1345234[[#This Row],[Project Cost]]/Book1345234[[#This Row],['# of Structures Removed from 1% Annual Chance FP]],"")</f>
        <v/>
      </c>
      <c r="L433" s="48"/>
      <c r="M433" s="48"/>
      <c r="N433" s="45"/>
      <c r="O433" s="156"/>
      <c r="P433" s="125"/>
      <c r="Q433" s="52"/>
      <c r="R433" s="48"/>
      <c r="S433" s="51" t="str">
        <f>IFERROR(VLOOKUP(Book1345234[[#This Row],[ Severity Ranking: Pre-Project Average Depth of Flooding (100-year)]],'Data for Pull-down'!$A$4:$B$9,2,FALSE),"")</f>
        <v/>
      </c>
      <c r="T433" s="100"/>
      <c r="U433" s="52"/>
      <c r="V433" s="52"/>
      <c r="W433" s="52"/>
      <c r="X433" s="48"/>
      <c r="Y433" s="51" t="str">
        <f>IFERROR(VLOOKUP(Book1345234[[#This Row],[Severity Ranking: Community Need (% Population)]],'Data for Pull-down'!$C$4:$D$9,2,FALSE),"")</f>
        <v/>
      </c>
      <c r="Z433" s="99"/>
      <c r="AA433" s="45"/>
      <c r="AB433" s="48"/>
      <c r="AC433" s="51" t="str">
        <f>IFERROR(VLOOKUP(Book1345234[[#This Row],[Flood Risk Reduction ]],'Data for Pull-down'!$E$4:$F$9,2,FALSE),"")</f>
        <v/>
      </c>
      <c r="AD433" s="99"/>
      <c r="AE433" s="118"/>
      <c r="AF433" s="52"/>
      <c r="AG433" s="52"/>
      <c r="AH433" s="48"/>
      <c r="AI433" s="51" t="str">
        <f>IFERROR(VLOOKUP(Book1345234[[#This Row],[Flood Damage Reduction]],'Data for Pull-down'!$G$4:$H$9,2,FALSE),"")</f>
        <v/>
      </c>
      <c r="AJ433" s="145"/>
      <c r="AK433" s="123"/>
      <c r="AL433" s="52"/>
      <c r="AM433" s="51" t="str">
        <f>IFERROR(VLOOKUP(Book1345234[[#This Row],[ Reduction in Critical Facilities Flood Risk]],'Data for Pull-down'!$I$5:$J$9,2,FALSE),"")</f>
        <v/>
      </c>
      <c r="AN433" s="100">
        <f>'Life and Safety Tabular Data'!L431</f>
        <v>0</v>
      </c>
      <c r="AO433" s="146"/>
      <c r="AP433" s="48"/>
      <c r="AQ433" s="51" t="str">
        <f>IFERROR(VLOOKUP(Book1345234[[#This Row],[Life and Safety Ranking (Injury/Loss of Life)]],'Data for Pull-down'!$K$4:$L$9,2,FALSE),"")</f>
        <v/>
      </c>
      <c r="AR433" s="100"/>
      <c r="AS433" s="146"/>
      <c r="AT433" s="146"/>
      <c r="AU433" s="146"/>
      <c r="AV433" s="48"/>
      <c r="AW433" s="51" t="str">
        <f>IFERROR(VLOOKUP(Book1345234[[#This Row],[Water Supply Yield Ranking]],'Data for Pull-down'!$M$4:$N$9,2,FALSE),"")</f>
        <v/>
      </c>
      <c r="AX433" s="100"/>
      <c r="AY433" s="52"/>
      <c r="AZ433" s="48"/>
      <c r="BA433" s="51" t="str">
        <f>IFERROR(VLOOKUP(Book1345234[[#This Row],[Social Vulnerability Ranking]],'Data for Pull-down'!$O$4:$P$9,2,FALSE),"")</f>
        <v/>
      </c>
      <c r="BB433" s="100"/>
      <c r="BC433" s="146"/>
      <c r="BD433" s="48"/>
      <c r="BE433" s="51" t="str">
        <f>IFERROR(VLOOKUP(Book1345234[[#This Row],[Nature-Based Solutions Ranking]],'Data for Pull-down'!$Q$4:$R$9,2,FALSE),"")</f>
        <v/>
      </c>
      <c r="BF433" s="100"/>
      <c r="BG433" s="52"/>
      <c r="BH433" s="48"/>
      <c r="BI433" s="51" t="str">
        <f>IFERROR(VLOOKUP(Book1345234[[#This Row],[Multiple Benefit Ranking]],'Data for Pull-down'!$S$4:$T$9,2,FALSE),"")</f>
        <v/>
      </c>
      <c r="BJ433" s="125"/>
      <c r="BK433" s="146"/>
      <c r="BL433" s="48"/>
      <c r="BM433" s="51" t="str">
        <f>IFERROR(VLOOKUP(Book1345234[[#This Row],[Operations and Maintenance Ranking]],'Data for Pull-down'!$U$4:$V$9,2,FALSE),"")</f>
        <v/>
      </c>
      <c r="BN433" s="100"/>
      <c r="BO433" s="48"/>
      <c r="BP433" s="51" t="str">
        <f>IFERROR(VLOOKUP(Book1345234[[#This Row],[Administrative, Regulatory and Other Obstacle Ranking]],'Data for Pull-down'!$W$4:$X$9,2,FALSE),"")</f>
        <v/>
      </c>
      <c r="BQ433" s="100"/>
      <c r="BR433" s="48"/>
      <c r="BS433" s="51" t="str">
        <f>IFERROR(VLOOKUP(Book1345234[[#This Row],[Environmental Benefit Ranking]],'Data for Pull-down'!$Y$4:$Z$9,2,FALSE),"")</f>
        <v/>
      </c>
      <c r="BT433" s="100"/>
      <c r="BU433" s="52"/>
      <c r="BV433" s="51" t="str">
        <f>IFERROR(VLOOKUP(Book1345234[[#This Row],[Environmental Impact Ranking]],'Data for Pull-down'!$AA$4:$AB$9,2,FALSE),"")</f>
        <v/>
      </c>
      <c r="BW433" s="117"/>
      <c r="BX433" s="123"/>
      <c r="BY433" s="48"/>
      <c r="BZ433" s="51" t="str">
        <f>IFERROR(VLOOKUP(Book1345234[[#This Row],[Mobility Ranking]],'Data for Pull-down'!$AC$4:$AD$9,2,FALSE),"")</f>
        <v/>
      </c>
      <c r="CA433" s="117"/>
      <c r="CB433" s="48"/>
      <c r="CC433" s="51" t="str">
        <f>IFERROR(VLOOKUP(Book1345234[[#This Row],[Regional Ranking]],'Data for Pull-down'!$AE$4:$AF$9,2,FALSE),"")</f>
        <v/>
      </c>
    </row>
    <row r="434" spans="1:81">
      <c r="A434" s="164"/>
      <c r="B434" s="142"/>
      <c r="C434" s="143">
        <f>Book1345234[[#This Row],[FMP]]*2</f>
        <v>0</v>
      </c>
      <c r="D434" s="43"/>
      <c r="E434" s="43"/>
      <c r="F434" s="52"/>
      <c r="G434" s="48"/>
      <c r="H434" s="48"/>
      <c r="I434" s="48"/>
      <c r="J434" s="48"/>
      <c r="K434" s="45" t="str">
        <f>IFERROR(Book1345234[[#This Row],[Project Cost]]/Book1345234[[#This Row],['# of Structures Removed from 1% Annual Chance FP]],"")</f>
        <v/>
      </c>
      <c r="L434" s="48"/>
      <c r="M434" s="48"/>
      <c r="N434" s="45"/>
      <c r="O434" s="156"/>
      <c r="P434" s="125"/>
      <c r="Q434" s="52"/>
      <c r="R434" s="48"/>
      <c r="S434" s="51" t="str">
        <f>IFERROR(VLOOKUP(Book1345234[[#This Row],[ Severity Ranking: Pre-Project Average Depth of Flooding (100-year)]],'Data for Pull-down'!$A$4:$B$9,2,FALSE),"")</f>
        <v/>
      </c>
      <c r="T434" s="100"/>
      <c r="U434" s="52"/>
      <c r="V434" s="52"/>
      <c r="W434" s="52"/>
      <c r="X434" s="48"/>
      <c r="Y434" s="51" t="str">
        <f>IFERROR(VLOOKUP(Book1345234[[#This Row],[Severity Ranking: Community Need (% Population)]],'Data for Pull-down'!$C$4:$D$9,2,FALSE),"")</f>
        <v/>
      </c>
      <c r="Z434" s="99"/>
      <c r="AA434" s="45"/>
      <c r="AB434" s="48"/>
      <c r="AC434" s="51" t="str">
        <f>IFERROR(VLOOKUP(Book1345234[[#This Row],[Flood Risk Reduction ]],'Data for Pull-down'!$E$4:$F$9,2,FALSE),"")</f>
        <v/>
      </c>
      <c r="AD434" s="99"/>
      <c r="AE434" s="118"/>
      <c r="AF434" s="52"/>
      <c r="AG434" s="52"/>
      <c r="AH434" s="48"/>
      <c r="AI434" s="51" t="str">
        <f>IFERROR(VLOOKUP(Book1345234[[#This Row],[Flood Damage Reduction]],'Data for Pull-down'!$G$4:$H$9,2,FALSE),"")</f>
        <v/>
      </c>
      <c r="AJ434" s="145"/>
      <c r="AK434" s="123"/>
      <c r="AL434" s="52"/>
      <c r="AM434" s="51" t="str">
        <f>IFERROR(VLOOKUP(Book1345234[[#This Row],[ Reduction in Critical Facilities Flood Risk]],'Data for Pull-down'!$I$5:$J$9,2,FALSE),"")</f>
        <v/>
      </c>
      <c r="AN434" s="100">
        <f>'Life and Safety Tabular Data'!L432</f>
        <v>0</v>
      </c>
      <c r="AO434" s="146"/>
      <c r="AP434" s="48"/>
      <c r="AQ434" s="51" t="str">
        <f>IFERROR(VLOOKUP(Book1345234[[#This Row],[Life and Safety Ranking (Injury/Loss of Life)]],'Data for Pull-down'!$K$4:$L$9,2,FALSE),"")</f>
        <v/>
      </c>
      <c r="AR434" s="100"/>
      <c r="AS434" s="146"/>
      <c r="AT434" s="146"/>
      <c r="AU434" s="146"/>
      <c r="AV434" s="48"/>
      <c r="AW434" s="51" t="str">
        <f>IFERROR(VLOOKUP(Book1345234[[#This Row],[Water Supply Yield Ranking]],'Data for Pull-down'!$M$4:$N$9,2,FALSE),"")</f>
        <v/>
      </c>
      <c r="AX434" s="100"/>
      <c r="AY434" s="52"/>
      <c r="AZ434" s="48"/>
      <c r="BA434" s="51" t="str">
        <f>IFERROR(VLOOKUP(Book1345234[[#This Row],[Social Vulnerability Ranking]],'Data for Pull-down'!$O$4:$P$9,2,FALSE),"")</f>
        <v/>
      </c>
      <c r="BB434" s="100"/>
      <c r="BC434" s="146"/>
      <c r="BD434" s="48"/>
      <c r="BE434" s="51" t="str">
        <f>IFERROR(VLOOKUP(Book1345234[[#This Row],[Nature-Based Solutions Ranking]],'Data for Pull-down'!$Q$4:$R$9,2,FALSE),"")</f>
        <v/>
      </c>
      <c r="BF434" s="100"/>
      <c r="BG434" s="52"/>
      <c r="BH434" s="48"/>
      <c r="BI434" s="51" t="str">
        <f>IFERROR(VLOOKUP(Book1345234[[#This Row],[Multiple Benefit Ranking]],'Data for Pull-down'!$S$4:$T$9,2,FALSE),"")</f>
        <v/>
      </c>
      <c r="BJ434" s="125"/>
      <c r="BK434" s="146"/>
      <c r="BL434" s="48"/>
      <c r="BM434" s="51" t="str">
        <f>IFERROR(VLOOKUP(Book1345234[[#This Row],[Operations and Maintenance Ranking]],'Data for Pull-down'!$U$4:$V$9,2,FALSE),"")</f>
        <v/>
      </c>
      <c r="BN434" s="100"/>
      <c r="BO434" s="48"/>
      <c r="BP434" s="51" t="str">
        <f>IFERROR(VLOOKUP(Book1345234[[#This Row],[Administrative, Regulatory and Other Obstacle Ranking]],'Data for Pull-down'!$W$4:$X$9,2,FALSE),"")</f>
        <v/>
      </c>
      <c r="BQ434" s="100"/>
      <c r="BR434" s="48"/>
      <c r="BS434" s="51" t="str">
        <f>IFERROR(VLOOKUP(Book1345234[[#This Row],[Environmental Benefit Ranking]],'Data for Pull-down'!$Y$4:$Z$9,2,FALSE),"")</f>
        <v/>
      </c>
      <c r="BT434" s="100"/>
      <c r="BU434" s="52"/>
      <c r="BV434" s="51" t="str">
        <f>IFERROR(VLOOKUP(Book1345234[[#This Row],[Environmental Impact Ranking]],'Data for Pull-down'!$AA$4:$AB$9,2,FALSE),"")</f>
        <v/>
      </c>
      <c r="BW434" s="117"/>
      <c r="BX434" s="123"/>
      <c r="BY434" s="48"/>
      <c r="BZ434" s="51" t="str">
        <f>IFERROR(VLOOKUP(Book1345234[[#This Row],[Mobility Ranking]],'Data for Pull-down'!$AC$4:$AD$9,2,FALSE),"")</f>
        <v/>
      </c>
      <c r="CA434" s="117"/>
      <c r="CB434" s="48"/>
      <c r="CC434" s="51" t="str">
        <f>IFERROR(VLOOKUP(Book1345234[[#This Row],[Regional Ranking]],'Data for Pull-down'!$AE$4:$AF$9,2,FALSE),"")</f>
        <v/>
      </c>
    </row>
    <row r="435" spans="1:81">
      <c r="A435" s="164"/>
      <c r="B435" s="142"/>
      <c r="C435" s="143">
        <f>Book1345234[[#This Row],[FMP]]*2</f>
        <v>0</v>
      </c>
      <c r="D435" s="43"/>
      <c r="E435" s="43"/>
      <c r="F435" s="52"/>
      <c r="G435" s="48"/>
      <c r="H435" s="48"/>
      <c r="I435" s="48"/>
      <c r="J435" s="48"/>
      <c r="K435" s="45" t="str">
        <f>IFERROR(Book1345234[[#This Row],[Project Cost]]/Book1345234[[#This Row],['# of Structures Removed from 1% Annual Chance FP]],"")</f>
        <v/>
      </c>
      <c r="L435" s="48"/>
      <c r="M435" s="48"/>
      <c r="N435" s="45"/>
      <c r="O435" s="156"/>
      <c r="P435" s="125"/>
      <c r="Q435" s="52"/>
      <c r="R435" s="48"/>
      <c r="S435" s="51" t="str">
        <f>IFERROR(VLOOKUP(Book1345234[[#This Row],[ Severity Ranking: Pre-Project Average Depth of Flooding (100-year)]],'Data for Pull-down'!$A$4:$B$9,2,FALSE),"")</f>
        <v/>
      </c>
      <c r="T435" s="100"/>
      <c r="U435" s="52"/>
      <c r="V435" s="52"/>
      <c r="W435" s="52"/>
      <c r="X435" s="48"/>
      <c r="Y435" s="51" t="str">
        <f>IFERROR(VLOOKUP(Book1345234[[#This Row],[Severity Ranking: Community Need (% Population)]],'Data for Pull-down'!$C$4:$D$9,2,FALSE),"")</f>
        <v/>
      </c>
      <c r="Z435" s="99"/>
      <c r="AA435" s="45"/>
      <c r="AB435" s="48"/>
      <c r="AC435" s="51" t="str">
        <f>IFERROR(VLOOKUP(Book1345234[[#This Row],[Flood Risk Reduction ]],'Data for Pull-down'!$E$4:$F$9,2,FALSE),"")</f>
        <v/>
      </c>
      <c r="AD435" s="99"/>
      <c r="AE435" s="118"/>
      <c r="AF435" s="52"/>
      <c r="AG435" s="52"/>
      <c r="AH435" s="48"/>
      <c r="AI435" s="51" t="str">
        <f>IFERROR(VLOOKUP(Book1345234[[#This Row],[Flood Damage Reduction]],'Data for Pull-down'!$G$4:$H$9,2,FALSE),"")</f>
        <v/>
      </c>
      <c r="AJ435" s="145"/>
      <c r="AK435" s="123"/>
      <c r="AL435" s="52"/>
      <c r="AM435" s="51" t="str">
        <f>IFERROR(VLOOKUP(Book1345234[[#This Row],[ Reduction in Critical Facilities Flood Risk]],'Data for Pull-down'!$I$5:$J$9,2,FALSE),"")</f>
        <v/>
      </c>
      <c r="AN435" s="100">
        <f>'Life and Safety Tabular Data'!L433</f>
        <v>0</v>
      </c>
      <c r="AO435" s="146"/>
      <c r="AP435" s="48"/>
      <c r="AQ435" s="51" t="str">
        <f>IFERROR(VLOOKUP(Book1345234[[#This Row],[Life and Safety Ranking (Injury/Loss of Life)]],'Data for Pull-down'!$K$4:$L$9,2,FALSE),"")</f>
        <v/>
      </c>
      <c r="AR435" s="100"/>
      <c r="AS435" s="146"/>
      <c r="AT435" s="146"/>
      <c r="AU435" s="146"/>
      <c r="AV435" s="48"/>
      <c r="AW435" s="51" t="str">
        <f>IFERROR(VLOOKUP(Book1345234[[#This Row],[Water Supply Yield Ranking]],'Data for Pull-down'!$M$4:$N$9,2,FALSE),"")</f>
        <v/>
      </c>
      <c r="AX435" s="100"/>
      <c r="AY435" s="52"/>
      <c r="AZ435" s="48"/>
      <c r="BA435" s="51" t="str">
        <f>IFERROR(VLOOKUP(Book1345234[[#This Row],[Social Vulnerability Ranking]],'Data for Pull-down'!$O$4:$P$9,2,FALSE),"")</f>
        <v/>
      </c>
      <c r="BB435" s="100"/>
      <c r="BC435" s="146"/>
      <c r="BD435" s="48"/>
      <c r="BE435" s="51" t="str">
        <f>IFERROR(VLOOKUP(Book1345234[[#This Row],[Nature-Based Solutions Ranking]],'Data for Pull-down'!$Q$4:$R$9,2,FALSE),"")</f>
        <v/>
      </c>
      <c r="BF435" s="100"/>
      <c r="BG435" s="52"/>
      <c r="BH435" s="48"/>
      <c r="BI435" s="51" t="str">
        <f>IFERROR(VLOOKUP(Book1345234[[#This Row],[Multiple Benefit Ranking]],'Data for Pull-down'!$S$4:$T$9,2,FALSE),"")</f>
        <v/>
      </c>
      <c r="BJ435" s="125"/>
      <c r="BK435" s="146"/>
      <c r="BL435" s="48"/>
      <c r="BM435" s="51" t="str">
        <f>IFERROR(VLOOKUP(Book1345234[[#This Row],[Operations and Maintenance Ranking]],'Data for Pull-down'!$U$4:$V$9,2,FALSE),"")</f>
        <v/>
      </c>
      <c r="BN435" s="100"/>
      <c r="BO435" s="48"/>
      <c r="BP435" s="51" t="str">
        <f>IFERROR(VLOOKUP(Book1345234[[#This Row],[Administrative, Regulatory and Other Obstacle Ranking]],'Data for Pull-down'!$W$4:$X$9,2,FALSE),"")</f>
        <v/>
      </c>
      <c r="BQ435" s="100"/>
      <c r="BR435" s="48"/>
      <c r="BS435" s="51" t="str">
        <f>IFERROR(VLOOKUP(Book1345234[[#This Row],[Environmental Benefit Ranking]],'Data for Pull-down'!$Y$4:$Z$9,2,FALSE),"")</f>
        <v/>
      </c>
      <c r="BT435" s="100"/>
      <c r="BU435" s="52"/>
      <c r="BV435" s="51" t="str">
        <f>IFERROR(VLOOKUP(Book1345234[[#This Row],[Environmental Impact Ranking]],'Data for Pull-down'!$AA$4:$AB$9,2,FALSE),"")</f>
        <v/>
      </c>
      <c r="BW435" s="117"/>
      <c r="BX435" s="123"/>
      <c r="BY435" s="48"/>
      <c r="BZ435" s="51" t="str">
        <f>IFERROR(VLOOKUP(Book1345234[[#This Row],[Mobility Ranking]],'Data for Pull-down'!$AC$4:$AD$9,2,FALSE),"")</f>
        <v/>
      </c>
      <c r="CA435" s="117"/>
      <c r="CB435" s="48"/>
      <c r="CC435" s="51" t="str">
        <f>IFERROR(VLOOKUP(Book1345234[[#This Row],[Regional Ranking]],'Data for Pull-down'!$AE$4:$AF$9,2,FALSE),"")</f>
        <v/>
      </c>
    </row>
    <row r="436" spans="1:81">
      <c r="A436" s="164"/>
      <c r="B436" s="142"/>
      <c r="C436" s="143">
        <f>Book1345234[[#This Row],[FMP]]*2</f>
        <v>0</v>
      </c>
      <c r="D436" s="43"/>
      <c r="E436" s="43"/>
      <c r="F436" s="52"/>
      <c r="G436" s="48"/>
      <c r="H436" s="48"/>
      <c r="I436" s="48"/>
      <c r="J436" s="48"/>
      <c r="K436" s="45" t="str">
        <f>IFERROR(Book1345234[[#This Row],[Project Cost]]/Book1345234[[#This Row],['# of Structures Removed from 1% Annual Chance FP]],"")</f>
        <v/>
      </c>
      <c r="L436" s="48"/>
      <c r="M436" s="48"/>
      <c r="N436" s="45"/>
      <c r="O436" s="156"/>
      <c r="P436" s="125"/>
      <c r="Q436" s="52"/>
      <c r="R436" s="48"/>
      <c r="S436" s="51" t="str">
        <f>IFERROR(VLOOKUP(Book1345234[[#This Row],[ Severity Ranking: Pre-Project Average Depth of Flooding (100-year)]],'Data for Pull-down'!$A$4:$B$9,2,FALSE),"")</f>
        <v/>
      </c>
      <c r="T436" s="100"/>
      <c r="U436" s="52"/>
      <c r="V436" s="52"/>
      <c r="W436" s="52"/>
      <c r="X436" s="48"/>
      <c r="Y436" s="51" t="str">
        <f>IFERROR(VLOOKUP(Book1345234[[#This Row],[Severity Ranking: Community Need (% Population)]],'Data for Pull-down'!$C$4:$D$9,2,FALSE),"")</f>
        <v/>
      </c>
      <c r="Z436" s="99"/>
      <c r="AA436" s="45"/>
      <c r="AB436" s="48"/>
      <c r="AC436" s="51" t="str">
        <f>IFERROR(VLOOKUP(Book1345234[[#This Row],[Flood Risk Reduction ]],'Data for Pull-down'!$E$4:$F$9,2,FALSE),"")</f>
        <v/>
      </c>
      <c r="AD436" s="99"/>
      <c r="AE436" s="118"/>
      <c r="AF436" s="52"/>
      <c r="AG436" s="52"/>
      <c r="AH436" s="48"/>
      <c r="AI436" s="51" t="str">
        <f>IFERROR(VLOOKUP(Book1345234[[#This Row],[Flood Damage Reduction]],'Data for Pull-down'!$G$4:$H$9,2,FALSE),"")</f>
        <v/>
      </c>
      <c r="AJ436" s="145"/>
      <c r="AK436" s="123"/>
      <c r="AL436" s="52"/>
      <c r="AM436" s="51" t="str">
        <f>IFERROR(VLOOKUP(Book1345234[[#This Row],[ Reduction in Critical Facilities Flood Risk]],'Data for Pull-down'!$I$5:$J$9,2,FALSE),"")</f>
        <v/>
      </c>
      <c r="AN436" s="100">
        <f>'Life and Safety Tabular Data'!L434</f>
        <v>0</v>
      </c>
      <c r="AO436" s="146"/>
      <c r="AP436" s="48"/>
      <c r="AQ436" s="51" t="str">
        <f>IFERROR(VLOOKUP(Book1345234[[#This Row],[Life and Safety Ranking (Injury/Loss of Life)]],'Data for Pull-down'!$K$4:$L$9,2,FALSE),"")</f>
        <v/>
      </c>
      <c r="AR436" s="100"/>
      <c r="AS436" s="146"/>
      <c r="AT436" s="146"/>
      <c r="AU436" s="146"/>
      <c r="AV436" s="48"/>
      <c r="AW436" s="51" t="str">
        <f>IFERROR(VLOOKUP(Book1345234[[#This Row],[Water Supply Yield Ranking]],'Data for Pull-down'!$M$4:$N$9,2,FALSE),"")</f>
        <v/>
      </c>
      <c r="AX436" s="100"/>
      <c r="AY436" s="52"/>
      <c r="AZ436" s="48"/>
      <c r="BA436" s="51" t="str">
        <f>IFERROR(VLOOKUP(Book1345234[[#This Row],[Social Vulnerability Ranking]],'Data for Pull-down'!$O$4:$P$9,2,FALSE),"")</f>
        <v/>
      </c>
      <c r="BB436" s="100"/>
      <c r="BC436" s="146"/>
      <c r="BD436" s="48"/>
      <c r="BE436" s="51" t="str">
        <f>IFERROR(VLOOKUP(Book1345234[[#This Row],[Nature-Based Solutions Ranking]],'Data for Pull-down'!$Q$4:$R$9,2,FALSE),"")</f>
        <v/>
      </c>
      <c r="BF436" s="100"/>
      <c r="BG436" s="52"/>
      <c r="BH436" s="48"/>
      <c r="BI436" s="51" t="str">
        <f>IFERROR(VLOOKUP(Book1345234[[#This Row],[Multiple Benefit Ranking]],'Data for Pull-down'!$S$4:$T$9,2,FALSE),"")</f>
        <v/>
      </c>
      <c r="BJ436" s="125"/>
      <c r="BK436" s="146"/>
      <c r="BL436" s="48"/>
      <c r="BM436" s="51" t="str">
        <f>IFERROR(VLOOKUP(Book1345234[[#This Row],[Operations and Maintenance Ranking]],'Data for Pull-down'!$U$4:$V$9,2,FALSE),"")</f>
        <v/>
      </c>
      <c r="BN436" s="100"/>
      <c r="BO436" s="48"/>
      <c r="BP436" s="51" t="str">
        <f>IFERROR(VLOOKUP(Book1345234[[#This Row],[Administrative, Regulatory and Other Obstacle Ranking]],'Data for Pull-down'!$W$4:$X$9,2,FALSE),"")</f>
        <v/>
      </c>
      <c r="BQ436" s="100"/>
      <c r="BR436" s="48"/>
      <c r="BS436" s="51" t="str">
        <f>IFERROR(VLOOKUP(Book1345234[[#This Row],[Environmental Benefit Ranking]],'Data for Pull-down'!$Y$4:$Z$9,2,FALSE),"")</f>
        <v/>
      </c>
      <c r="BT436" s="100"/>
      <c r="BU436" s="52"/>
      <c r="BV436" s="51" t="str">
        <f>IFERROR(VLOOKUP(Book1345234[[#This Row],[Environmental Impact Ranking]],'Data for Pull-down'!$AA$4:$AB$9,2,FALSE),"")</f>
        <v/>
      </c>
      <c r="BW436" s="117"/>
      <c r="BX436" s="123"/>
      <c r="BY436" s="48"/>
      <c r="BZ436" s="51" t="str">
        <f>IFERROR(VLOOKUP(Book1345234[[#This Row],[Mobility Ranking]],'Data for Pull-down'!$AC$4:$AD$9,2,FALSE),"")</f>
        <v/>
      </c>
      <c r="CA436" s="117"/>
      <c r="CB436" s="48"/>
      <c r="CC436" s="51" t="str">
        <f>IFERROR(VLOOKUP(Book1345234[[#This Row],[Regional Ranking]],'Data for Pull-down'!$AE$4:$AF$9,2,FALSE),"")</f>
        <v/>
      </c>
    </row>
    <row r="437" spans="1:81">
      <c r="A437" s="164"/>
      <c r="B437" s="142"/>
      <c r="C437" s="143">
        <f>Book1345234[[#This Row],[FMP]]*2</f>
        <v>0</v>
      </c>
      <c r="D437" s="43"/>
      <c r="E437" s="43"/>
      <c r="F437" s="52"/>
      <c r="G437" s="48"/>
      <c r="H437" s="48"/>
      <c r="I437" s="48"/>
      <c r="J437" s="48"/>
      <c r="K437" s="45" t="str">
        <f>IFERROR(Book1345234[[#This Row],[Project Cost]]/Book1345234[[#This Row],['# of Structures Removed from 1% Annual Chance FP]],"")</f>
        <v/>
      </c>
      <c r="L437" s="48"/>
      <c r="M437" s="48"/>
      <c r="N437" s="45"/>
      <c r="O437" s="156"/>
      <c r="P437" s="125"/>
      <c r="Q437" s="52"/>
      <c r="R437" s="48"/>
      <c r="S437" s="51" t="str">
        <f>IFERROR(VLOOKUP(Book1345234[[#This Row],[ Severity Ranking: Pre-Project Average Depth of Flooding (100-year)]],'Data for Pull-down'!$A$4:$B$9,2,FALSE),"")</f>
        <v/>
      </c>
      <c r="T437" s="100"/>
      <c r="U437" s="52"/>
      <c r="V437" s="52"/>
      <c r="W437" s="52"/>
      <c r="X437" s="48"/>
      <c r="Y437" s="51" t="str">
        <f>IFERROR(VLOOKUP(Book1345234[[#This Row],[Severity Ranking: Community Need (% Population)]],'Data for Pull-down'!$C$4:$D$9,2,FALSE),"")</f>
        <v/>
      </c>
      <c r="Z437" s="99"/>
      <c r="AA437" s="45"/>
      <c r="AB437" s="48"/>
      <c r="AC437" s="51" t="str">
        <f>IFERROR(VLOOKUP(Book1345234[[#This Row],[Flood Risk Reduction ]],'Data for Pull-down'!$E$4:$F$9,2,FALSE),"")</f>
        <v/>
      </c>
      <c r="AD437" s="99"/>
      <c r="AE437" s="118"/>
      <c r="AF437" s="52"/>
      <c r="AG437" s="52"/>
      <c r="AH437" s="48"/>
      <c r="AI437" s="51" t="str">
        <f>IFERROR(VLOOKUP(Book1345234[[#This Row],[Flood Damage Reduction]],'Data for Pull-down'!$G$4:$H$9,2,FALSE),"")</f>
        <v/>
      </c>
      <c r="AJ437" s="145"/>
      <c r="AK437" s="123"/>
      <c r="AL437" s="52"/>
      <c r="AM437" s="51" t="str">
        <f>IFERROR(VLOOKUP(Book1345234[[#This Row],[ Reduction in Critical Facilities Flood Risk]],'Data for Pull-down'!$I$5:$J$9,2,FALSE),"")</f>
        <v/>
      </c>
      <c r="AN437" s="100">
        <f>'Life and Safety Tabular Data'!L435</f>
        <v>0</v>
      </c>
      <c r="AO437" s="146"/>
      <c r="AP437" s="48"/>
      <c r="AQ437" s="51" t="str">
        <f>IFERROR(VLOOKUP(Book1345234[[#This Row],[Life and Safety Ranking (Injury/Loss of Life)]],'Data for Pull-down'!$K$4:$L$9,2,FALSE),"")</f>
        <v/>
      </c>
      <c r="AR437" s="100"/>
      <c r="AS437" s="146"/>
      <c r="AT437" s="146"/>
      <c r="AU437" s="146"/>
      <c r="AV437" s="48"/>
      <c r="AW437" s="51" t="str">
        <f>IFERROR(VLOOKUP(Book1345234[[#This Row],[Water Supply Yield Ranking]],'Data for Pull-down'!$M$4:$N$9,2,FALSE),"")</f>
        <v/>
      </c>
      <c r="AX437" s="100"/>
      <c r="AY437" s="52"/>
      <c r="AZ437" s="48"/>
      <c r="BA437" s="51" t="str">
        <f>IFERROR(VLOOKUP(Book1345234[[#This Row],[Social Vulnerability Ranking]],'Data for Pull-down'!$O$4:$P$9,2,FALSE),"")</f>
        <v/>
      </c>
      <c r="BB437" s="100"/>
      <c r="BC437" s="146"/>
      <c r="BD437" s="48"/>
      <c r="BE437" s="51" t="str">
        <f>IFERROR(VLOOKUP(Book1345234[[#This Row],[Nature-Based Solutions Ranking]],'Data for Pull-down'!$Q$4:$R$9,2,FALSE),"")</f>
        <v/>
      </c>
      <c r="BF437" s="100"/>
      <c r="BG437" s="52"/>
      <c r="BH437" s="48"/>
      <c r="BI437" s="51" t="str">
        <f>IFERROR(VLOOKUP(Book1345234[[#This Row],[Multiple Benefit Ranking]],'Data for Pull-down'!$S$4:$T$9,2,FALSE),"")</f>
        <v/>
      </c>
      <c r="BJ437" s="125"/>
      <c r="BK437" s="146"/>
      <c r="BL437" s="48"/>
      <c r="BM437" s="51" t="str">
        <f>IFERROR(VLOOKUP(Book1345234[[#This Row],[Operations and Maintenance Ranking]],'Data for Pull-down'!$U$4:$V$9,2,FALSE),"")</f>
        <v/>
      </c>
      <c r="BN437" s="100"/>
      <c r="BO437" s="48"/>
      <c r="BP437" s="51" t="str">
        <f>IFERROR(VLOOKUP(Book1345234[[#This Row],[Administrative, Regulatory and Other Obstacle Ranking]],'Data for Pull-down'!$W$4:$X$9,2,FALSE),"")</f>
        <v/>
      </c>
      <c r="BQ437" s="100"/>
      <c r="BR437" s="48"/>
      <c r="BS437" s="51" t="str">
        <f>IFERROR(VLOOKUP(Book1345234[[#This Row],[Environmental Benefit Ranking]],'Data for Pull-down'!$Y$4:$Z$9,2,FALSE),"")</f>
        <v/>
      </c>
      <c r="BT437" s="100"/>
      <c r="BU437" s="52"/>
      <c r="BV437" s="51" t="str">
        <f>IFERROR(VLOOKUP(Book1345234[[#This Row],[Environmental Impact Ranking]],'Data for Pull-down'!$AA$4:$AB$9,2,FALSE),"")</f>
        <v/>
      </c>
      <c r="BW437" s="117"/>
      <c r="BX437" s="123"/>
      <c r="BY437" s="48"/>
      <c r="BZ437" s="51" t="str">
        <f>IFERROR(VLOOKUP(Book1345234[[#This Row],[Mobility Ranking]],'Data for Pull-down'!$AC$4:$AD$9,2,FALSE),"")</f>
        <v/>
      </c>
      <c r="CA437" s="117"/>
      <c r="CB437" s="48"/>
      <c r="CC437" s="51" t="str">
        <f>IFERROR(VLOOKUP(Book1345234[[#This Row],[Regional Ranking]],'Data for Pull-down'!$AE$4:$AF$9,2,FALSE),"")</f>
        <v/>
      </c>
    </row>
    <row r="438" spans="1:81">
      <c r="A438" s="164"/>
      <c r="B438" s="142"/>
      <c r="C438" s="143">
        <f>Book1345234[[#This Row],[FMP]]*2</f>
        <v>0</v>
      </c>
      <c r="D438" s="43"/>
      <c r="E438" s="43"/>
      <c r="F438" s="52"/>
      <c r="G438" s="48"/>
      <c r="H438" s="48"/>
      <c r="I438" s="48"/>
      <c r="J438" s="48"/>
      <c r="K438" s="45" t="str">
        <f>IFERROR(Book1345234[[#This Row],[Project Cost]]/Book1345234[[#This Row],['# of Structures Removed from 1% Annual Chance FP]],"")</f>
        <v/>
      </c>
      <c r="L438" s="48"/>
      <c r="M438" s="48"/>
      <c r="N438" s="45"/>
      <c r="O438" s="156"/>
      <c r="P438" s="125"/>
      <c r="Q438" s="52"/>
      <c r="R438" s="48"/>
      <c r="S438" s="51" t="str">
        <f>IFERROR(VLOOKUP(Book1345234[[#This Row],[ Severity Ranking: Pre-Project Average Depth of Flooding (100-year)]],'Data for Pull-down'!$A$4:$B$9,2,FALSE),"")</f>
        <v/>
      </c>
      <c r="T438" s="100"/>
      <c r="U438" s="52"/>
      <c r="V438" s="52"/>
      <c r="W438" s="52"/>
      <c r="X438" s="48"/>
      <c r="Y438" s="51" t="str">
        <f>IFERROR(VLOOKUP(Book1345234[[#This Row],[Severity Ranking: Community Need (% Population)]],'Data for Pull-down'!$C$4:$D$9,2,FALSE),"")</f>
        <v/>
      </c>
      <c r="Z438" s="99"/>
      <c r="AA438" s="45"/>
      <c r="AB438" s="48"/>
      <c r="AC438" s="51" t="str">
        <f>IFERROR(VLOOKUP(Book1345234[[#This Row],[Flood Risk Reduction ]],'Data for Pull-down'!$E$4:$F$9,2,FALSE),"")</f>
        <v/>
      </c>
      <c r="AD438" s="99"/>
      <c r="AE438" s="118"/>
      <c r="AF438" s="52"/>
      <c r="AG438" s="52"/>
      <c r="AH438" s="48"/>
      <c r="AI438" s="51" t="str">
        <f>IFERROR(VLOOKUP(Book1345234[[#This Row],[Flood Damage Reduction]],'Data for Pull-down'!$G$4:$H$9,2,FALSE),"")</f>
        <v/>
      </c>
      <c r="AJ438" s="145"/>
      <c r="AK438" s="123"/>
      <c r="AL438" s="52"/>
      <c r="AM438" s="51" t="str">
        <f>IFERROR(VLOOKUP(Book1345234[[#This Row],[ Reduction in Critical Facilities Flood Risk]],'Data for Pull-down'!$I$5:$J$9,2,FALSE),"")</f>
        <v/>
      </c>
      <c r="AN438" s="100">
        <f>'Life and Safety Tabular Data'!L436</f>
        <v>0</v>
      </c>
      <c r="AO438" s="146"/>
      <c r="AP438" s="48"/>
      <c r="AQ438" s="51" t="str">
        <f>IFERROR(VLOOKUP(Book1345234[[#This Row],[Life and Safety Ranking (Injury/Loss of Life)]],'Data for Pull-down'!$K$4:$L$9,2,FALSE),"")</f>
        <v/>
      </c>
      <c r="AR438" s="100"/>
      <c r="AS438" s="146"/>
      <c r="AT438" s="146"/>
      <c r="AU438" s="146"/>
      <c r="AV438" s="48"/>
      <c r="AW438" s="51" t="str">
        <f>IFERROR(VLOOKUP(Book1345234[[#This Row],[Water Supply Yield Ranking]],'Data for Pull-down'!$M$4:$N$9,2,FALSE),"")</f>
        <v/>
      </c>
      <c r="AX438" s="100"/>
      <c r="AY438" s="52"/>
      <c r="AZ438" s="48"/>
      <c r="BA438" s="51" t="str">
        <f>IFERROR(VLOOKUP(Book1345234[[#This Row],[Social Vulnerability Ranking]],'Data for Pull-down'!$O$4:$P$9,2,FALSE),"")</f>
        <v/>
      </c>
      <c r="BB438" s="100"/>
      <c r="BC438" s="146"/>
      <c r="BD438" s="48"/>
      <c r="BE438" s="51" t="str">
        <f>IFERROR(VLOOKUP(Book1345234[[#This Row],[Nature-Based Solutions Ranking]],'Data for Pull-down'!$Q$4:$R$9,2,FALSE),"")</f>
        <v/>
      </c>
      <c r="BF438" s="100"/>
      <c r="BG438" s="52"/>
      <c r="BH438" s="48"/>
      <c r="BI438" s="51" t="str">
        <f>IFERROR(VLOOKUP(Book1345234[[#This Row],[Multiple Benefit Ranking]],'Data for Pull-down'!$S$4:$T$9,2,FALSE),"")</f>
        <v/>
      </c>
      <c r="BJ438" s="125"/>
      <c r="BK438" s="146"/>
      <c r="BL438" s="48"/>
      <c r="BM438" s="51" t="str">
        <f>IFERROR(VLOOKUP(Book1345234[[#This Row],[Operations and Maintenance Ranking]],'Data for Pull-down'!$U$4:$V$9,2,FALSE),"")</f>
        <v/>
      </c>
      <c r="BN438" s="100"/>
      <c r="BO438" s="48"/>
      <c r="BP438" s="51" t="str">
        <f>IFERROR(VLOOKUP(Book1345234[[#This Row],[Administrative, Regulatory and Other Obstacle Ranking]],'Data for Pull-down'!$W$4:$X$9,2,FALSE),"")</f>
        <v/>
      </c>
      <c r="BQ438" s="100"/>
      <c r="BR438" s="48"/>
      <c r="BS438" s="51" t="str">
        <f>IFERROR(VLOOKUP(Book1345234[[#This Row],[Environmental Benefit Ranking]],'Data for Pull-down'!$Y$4:$Z$9,2,FALSE),"")</f>
        <v/>
      </c>
      <c r="BT438" s="100"/>
      <c r="BU438" s="52"/>
      <c r="BV438" s="51" t="str">
        <f>IFERROR(VLOOKUP(Book1345234[[#This Row],[Environmental Impact Ranking]],'Data for Pull-down'!$AA$4:$AB$9,2,FALSE),"")</f>
        <v/>
      </c>
      <c r="BW438" s="117"/>
      <c r="BX438" s="123"/>
      <c r="BY438" s="48"/>
      <c r="BZ438" s="51" t="str">
        <f>IFERROR(VLOOKUP(Book1345234[[#This Row],[Mobility Ranking]],'Data for Pull-down'!$AC$4:$AD$9,2,FALSE),"")</f>
        <v/>
      </c>
      <c r="CA438" s="117"/>
      <c r="CB438" s="48"/>
      <c r="CC438" s="51" t="str">
        <f>IFERROR(VLOOKUP(Book1345234[[#This Row],[Regional Ranking]],'Data for Pull-down'!$AE$4:$AF$9,2,FALSE),"")</f>
        <v/>
      </c>
    </row>
    <row r="439" spans="1:81">
      <c r="A439" s="164"/>
      <c r="B439" s="142"/>
      <c r="C439" s="143">
        <f>Book1345234[[#This Row],[FMP]]*2</f>
        <v>0</v>
      </c>
      <c r="D439" s="43"/>
      <c r="E439" s="43"/>
      <c r="F439" s="52"/>
      <c r="G439" s="48"/>
      <c r="H439" s="48"/>
      <c r="I439" s="48"/>
      <c r="J439" s="48"/>
      <c r="K439" s="45" t="str">
        <f>IFERROR(Book1345234[[#This Row],[Project Cost]]/Book1345234[[#This Row],['# of Structures Removed from 1% Annual Chance FP]],"")</f>
        <v/>
      </c>
      <c r="L439" s="48"/>
      <c r="M439" s="48"/>
      <c r="N439" s="45"/>
      <c r="O439" s="156"/>
      <c r="P439" s="125"/>
      <c r="Q439" s="52"/>
      <c r="R439" s="48"/>
      <c r="S439" s="51" t="str">
        <f>IFERROR(VLOOKUP(Book1345234[[#This Row],[ Severity Ranking: Pre-Project Average Depth of Flooding (100-year)]],'Data for Pull-down'!$A$4:$B$9,2,FALSE),"")</f>
        <v/>
      </c>
      <c r="T439" s="100"/>
      <c r="U439" s="52"/>
      <c r="V439" s="52"/>
      <c r="W439" s="52"/>
      <c r="X439" s="48"/>
      <c r="Y439" s="51" t="str">
        <f>IFERROR(VLOOKUP(Book1345234[[#This Row],[Severity Ranking: Community Need (% Population)]],'Data for Pull-down'!$C$4:$D$9,2,FALSE),"")</f>
        <v/>
      </c>
      <c r="Z439" s="99"/>
      <c r="AA439" s="45"/>
      <c r="AB439" s="48"/>
      <c r="AC439" s="51" t="str">
        <f>IFERROR(VLOOKUP(Book1345234[[#This Row],[Flood Risk Reduction ]],'Data for Pull-down'!$E$4:$F$9,2,FALSE),"")</f>
        <v/>
      </c>
      <c r="AD439" s="99"/>
      <c r="AE439" s="118"/>
      <c r="AF439" s="52"/>
      <c r="AG439" s="52"/>
      <c r="AH439" s="48"/>
      <c r="AI439" s="51" t="str">
        <f>IFERROR(VLOOKUP(Book1345234[[#This Row],[Flood Damage Reduction]],'Data for Pull-down'!$G$4:$H$9,2,FALSE),"")</f>
        <v/>
      </c>
      <c r="AJ439" s="145"/>
      <c r="AK439" s="123"/>
      <c r="AL439" s="52"/>
      <c r="AM439" s="51" t="str">
        <f>IFERROR(VLOOKUP(Book1345234[[#This Row],[ Reduction in Critical Facilities Flood Risk]],'Data for Pull-down'!$I$5:$J$9,2,FALSE),"")</f>
        <v/>
      </c>
      <c r="AN439" s="100">
        <f>'Life and Safety Tabular Data'!L437</f>
        <v>0</v>
      </c>
      <c r="AO439" s="146"/>
      <c r="AP439" s="48"/>
      <c r="AQ439" s="51" t="str">
        <f>IFERROR(VLOOKUP(Book1345234[[#This Row],[Life and Safety Ranking (Injury/Loss of Life)]],'Data for Pull-down'!$K$4:$L$9,2,FALSE),"")</f>
        <v/>
      </c>
      <c r="AR439" s="100"/>
      <c r="AS439" s="146"/>
      <c r="AT439" s="146"/>
      <c r="AU439" s="146"/>
      <c r="AV439" s="48"/>
      <c r="AW439" s="51" t="str">
        <f>IFERROR(VLOOKUP(Book1345234[[#This Row],[Water Supply Yield Ranking]],'Data for Pull-down'!$M$4:$N$9,2,FALSE),"")</f>
        <v/>
      </c>
      <c r="AX439" s="100"/>
      <c r="AY439" s="52"/>
      <c r="AZ439" s="48"/>
      <c r="BA439" s="51" t="str">
        <f>IFERROR(VLOOKUP(Book1345234[[#This Row],[Social Vulnerability Ranking]],'Data for Pull-down'!$O$4:$P$9,2,FALSE),"")</f>
        <v/>
      </c>
      <c r="BB439" s="100"/>
      <c r="BC439" s="146"/>
      <c r="BD439" s="48"/>
      <c r="BE439" s="51" t="str">
        <f>IFERROR(VLOOKUP(Book1345234[[#This Row],[Nature-Based Solutions Ranking]],'Data for Pull-down'!$Q$4:$R$9,2,FALSE),"")</f>
        <v/>
      </c>
      <c r="BF439" s="100"/>
      <c r="BG439" s="52"/>
      <c r="BH439" s="48"/>
      <c r="BI439" s="51" t="str">
        <f>IFERROR(VLOOKUP(Book1345234[[#This Row],[Multiple Benefit Ranking]],'Data for Pull-down'!$S$4:$T$9,2,FALSE),"")</f>
        <v/>
      </c>
      <c r="BJ439" s="125"/>
      <c r="BK439" s="146"/>
      <c r="BL439" s="48"/>
      <c r="BM439" s="51" t="str">
        <f>IFERROR(VLOOKUP(Book1345234[[#This Row],[Operations and Maintenance Ranking]],'Data for Pull-down'!$U$4:$V$9,2,FALSE),"")</f>
        <v/>
      </c>
      <c r="BN439" s="100"/>
      <c r="BO439" s="48"/>
      <c r="BP439" s="51" t="str">
        <f>IFERROR(VLOOKUP(Book1345234[[#This Row],[Administrative, Regulatory and Other Obstacle Ranking]],'Data for Pull-down'!$W$4:$X$9,2,FALSE),"")</f>
        <v/>
      </c>
      <c r="BQ439" s="100"/>
      <c r="BR439" s="48"/>
      <c r="BS439" s="51" t="str">
        <f>IFERROR(VLOOKUP(Book1345234[[#This Row],[Environmental Benefit Ranking]],'Data for Pull-down'!$Y$4:$Z$9,2,FALSE),"")</f>
        <v/>
      </c>
      <c r="BT439" s="100"/>
      <c r="BU439" s="52"/>
      <c r="BV439" s="51" t="str">
        <f>IFERROR(VLOOKUP(Book1345234[[#This Row],[Environmental Impact Ranking]],'Data for Pull-down'!$AA$4:$AB$9,2,FALSE),"")</f>
        <v/>
      </c>
      <c r="BW439" s="117"/>
      <c r="BX439" s="123"/>
      <c r="BY439" s="48"/>
      <c r="BZ439" s="51" t="str">
        <f>IFERROR(VLOOKUP(Book1345234[[#This Row],[Mobility Ranking]],'Data for Pull-down'!$AC$4:$AD$9,2,FALSE),"")</f>
        <v/>
      </c>
      <c r="CA439" s="117"/>
      <c r="CB439" s="48"/>
      <c r="CC439" s="51" t="str">
        <f>IFERROR(VLOOKUP(Book1345234[[#This Row],[Regional Ranking]],'Data for Pull-down'!$AE$4:$AF$9,2,FALSE),"")</f>
        <v/>
      </c>
    </row>
    <row r="440" spans="1:81">
      <c r="A440" s="164"/>
      <c r="B440" s="142"/>
      <c r="C440" s="143">
        <f>Book1345234[[#This Row],[FMP]]*2</f>
        <v>0</v>
      </c>
      <c r="D440" s="43"/>
      <c r="E440" s="43"/>
      <c r="F440" s="52"/>
      <c r="G440" s="48"/>
      <c r="H440" s="48"/>
      <c r="I440" s="48"/>
      <c r="J440" s="48"/>
      <c r="K440" s="45" t="str">
        <f>IFERROR(Book1345234[[#This Row],[Project Cost]]/Book1345234[[#This Row],['# of Structures Removed from 1% Annual Chance FP]],"")</f>
        <v/>
      </c>
      <c r="L440" s="48"/>
      <c r="M440" s="48"/>
      <c r="N440" s="45"/>
      <c r="O440" s="156"/>
      <c r="P440" s="125"/>
      <c r="Q440" s="52"/>
      <c r="R440" s="48"/>
      <c r="S440" s="51" t="str">
        <f>IFERROR(VLOOKUP(Book1345234[[#This Row],[ Severity Ranking: Pre-Project Average Depth of Flooding (100-year)]],'Data for Pull-down'!$A$4:$B$9,2,FALSE),"")</f>
        <v/>
      </c>
      <c r="T440" s="100"/>
      <c r="U440" s="52"/>
      <c r="V440" s="52"/>
      <c r="W440" s="52"/>
      <c r="X440" s="48"/>
      <c r="Y440" s="51" t="str">
        <f>IFERROR(VLOOKUP(Book1345234[[#This Row],[Severity Ranking: Community Need (% Population)]],'Data for Pull-down'!$C$4:$D$9,2,FALSE),"")</f>
        <v/>
      </c>
      <c r="Z440" s="99"/>
      <c r="AA440" s="45"/>
      <c r="AB440" s="48"/>
      <c r="AC440" s="51" t="str">
        <f>IFERROR(VLOOKUP(Book1345234[[#This Row],[Flood Risk Reduction ]],'Data for Pull-down'!$E$4:$F$9,2,FALSE),"")</f>
        <v/>
      </c>
      <c r="AD440" s="99"/>
      <c r="AE440" s="118"/>
      <c r="AF440" s="52"/>
      <c r="AG440" s="52"/>
      <c r="AH440" s="48"/>
      <c r="AI440" s="51" t="str">
        <f>IFERROR(VLOOKUP(Book1345234[[#This Row],[Flood Damage Reduction]],'Data for Pull-down'!$G$4:$H$9,2,FALSE),"")</f>
        <v/>
      </c>
      <c r="AJ440" s="145"/>
      <c r="AK440" s="123"/>
      <c r="AL440" s="52"/>
      <c r="AM440" s="51" t="str">
        <f>IFERROR(VLOOKUP(Book1345234[[#This Row],[ Reduction in Critical Facilities Flood Risk]],'Data for Pull-down'!$I$5:$J$9,2,FALSE),"")</f>
        <v/>
      </c>
      <c r="AN440" s="100">
        <f>'Life and Safety Tabular Data'!L438</f>
        <v>0</v>
      </c>
      <c r="AO440" s="146"/>
      <c r="AP440" s="48"/>
      <c r="AQ440" s="51" t="str">
        <f>IFERROR(VLOOKUP(Book1345234[[#This Row],[Life and Safety Ranking (Injury/Loss of Life)]],'Data for Pull-down'!$K$4:$L$9,2,FALSE),"")</f>
        <v/>
      </c>
      <c r="AR440" s="100"/>
      <c r="AS440" s="146"/>
      <c r="AT440" s="146"/>
      <c r="AU440" s="146"/>
      <c r="AV440" s="48"/>
      <c r="AW440" s="51" t="str">
        <f>IFERROR(VLOOKUP(Book1345234[[#This Row],[Water Supply Yield Ranking]],'Data for Pull-down'!$M$4:$N$9,2,FALSE),"")</f>
        <v/>
      </c>
      <c r="AX440" s="100"/>
      <c r="AY440" s="52"/>
      <c r="AZ440" s="48"/>
      <c r="BA440" s="51" t="str">
        <f>IFERROR(VLOOKUP(Book1345234[[#This Row],[Social Vulnerability Ranking]],'Data for Pull-down'!$O$4:$P$9,2,FALSE),"")</f>
        <v/>
      </c>
      <c r="BB440" s="100"/>
      <c r="BC440" s="146"/>
      <c r="BD440" s="48"/>
      <c r="BE440" s="51" t="str">
        <f>IFERROR(VLOOKUP(Book1345234[[#This Row],[Nature-Based Solutions Ranking]],'Data for Pull-down'!$Q$4:$R$9,2,FALSE),"")</f>
        <v/>
      </c>
      <c r="BF440" s="100"/>
      <c r="BG440" s="52"/>
      <c r="BH440" s="48"/>
      <c r="BI440" s="51" t="str">
        <f>IFERROR(VLOOKUP(Book1345234[[#This Row],[Multiple Benefit Ranking]],'Data for Pull-down'!$S$4:$T$9,2,FALSE),"")</f>
        <v/>
      </c>
      <c r="BJ440" s="125"/>
      <c r="BK440" s="146"/>
      <c r="BL440" s="48"/>
      <c r="BM440" s="51" t="str">
        <f>IFERROR(VLOOKUP(Book1345234[[#This Row],[Operations and Maintenance Ranking]],'Data for Pull-down'!$U$4:$V$9,2,FALSE),"")</f>
        <v/>
      </c>
      <c r="BN440" s="100"/>
      <c r="BO440" s="48"/>
      <c r="BP440" s="51" t="str">
        <f>IFERROR(VLOOKUP(Book1345234[[#This Row],[Administrative, Regulatory and Other Obstacle Ranking]],'Data for Pull-down'!$W$4:$X$9,2,FALSE),"")</f>
        <v/>
      </c>
      <c r="BQ440" s="100"/>
      <c r="BR440" s="48"/>
      <c r="BS440" s="51" t="str">
        <f>IFERROR(VLOOKUP(Book1345234[[#This Row],[Environmental Benefit Ranking]],'Data for Pull-down'!$Y$4:$Z$9,2,FALSE),"")</f>
        <v/>
      </c>
      <c r="BT440" s="100"/>
      <c r="BU440" s="52"/>
      <c r="BV440" s="51" t="str">
        <f>IFERROR(VLOOKUP(Book1345234[[#This Row],[Environmental Impact Ranking]],'Data for Pull-down'!$AA$4:$AB$9,2,FALSE),"")</f>
        <v/>
      </c>
      <c r="BW440" s="117"/>
      <c r="BX440" s="123"/>
      <c r="BY440" s="48"/>
      <c r="BZ440" s="51" t="str">
        <f>IFERROR(VLOOKUP(Book1345234[[#This Row],[Mobility Ranking]],'Data for Pull-down'!$AC$4:$AD$9,2,FALSE),"")</f>
        <v/>
      </c>
      <c r="CA440" s="117"/>
      <c r="CB440" s="48"/>
      <c r="CC440" s="51" t="str">
        <f>IFERROR(VLOOKUP(Book1345234[[#This Row],[Regional Ranking]],'Data for Pull-down'!$AE$4:$AF$9,2,FALSE),"")</f>
        <v/>
      </c>
    </row>
    <row r="441" spans="1:81">
      <c r="A441" s="164"/>
      <c r="B441" s="142"/>
      <c r="C441" s="143">
        <f>Book1345234[[#This Row],[FMP]]*2</f>
        <v>0</v>
      </c>
      <c r="D441" s="43"/>
      <c r="E441" s="43"/>
      <c r="F441" s="52"/>
      <c r="G441" s="48"/>
      <c r="H441" s="48"/>
      <c r="I441" s="48"/>
      <c r="J441" s="48"/>
      <c r="K441" s="45" t="str">
        <f>IFERROR(Book1345234[[#This Row],[Project Cost]]/Book1345234[[#This Row],['# of Structures Removed from 1% Annual Chance FP]],"")</f>
        <v/>
      </c>
      <c r="L441" s="48"/>
      <c r="M441" s="48"/>
      <c r="N441" s="45"/>
      <c r="O441" s="156"/>
      <c r="P441" s="125"/>
      <c r="Q441" s="52"/>
      <c r="R441" s="48"/>
      <c r="S441" s="51" t="str">
        <f>IFERROR(VLOOKUP(Book1345234[[#This Row],[ Severity Ranking: Pre-Project Average Depth of Flooding (100-year)]],'Data for Pull-down'!$A$4:$B$9,2,FALSE),"")</f>
        <v/>
      </c>
      <c r="T441" s="100"/>
      <c r="U441" s="52"/>
      <c r="V441" s="52"/>
      <c r="W441" s="52"/>
      <c r="X441" s="48"/>
      <c r="Y441" s="51" t="str">
        <f>IFERROR(VLOOKUP(Book1345234[[#This Row],[Severity Ranking: Community Need (% Population)]],'Data for Pull-down'!$C$4:$D$9,2,FALSE),"")</f>
        <v/>
      </c>
      <c r="Z441" s="99"/>
      <c r="AA441" s="45"/>
      <c r="AB441" s="48"/>
      <c r="AC441" s="51" t="str">
        <f>IFERROR(VLOOKUP(Book1345234[[#This Row],[Flood Risk Reduction ]],'Data for Pull-down'!$E$4:$F$9,2,FALSE),"")</f>
        <v/>
      </c>
      <c r="AD441" s="99"/>
      <c r="AE441" s="118"/>
      <c r="AF441" s="52"/>
      <c r="AG441" s="52"/>
      <c r="AH441" s="48"/>
      <c r="AI441" s="51" t="str">
        <f>IFERROR(VLOOKUP(Book1345234[[#This Row],[Flood Damage Reduction]],'Data for Pull-down'!$G$4:$H$9,2,FALSE),"")</f>
        <v/>
      </c>
      <c r="AJ441" s="145"/>
      <c r="AK441" s="123"/>
      <c r="AL441" s="52"/>
      <c r="AM441" s="51" t="str">
        <f>IFERROR(VLOOKUP(Book1345234[[#This Row],[ Reduction in Critical Facilities Flood Risk]],'Data for Pull-down'!$I$5:$J$9,2,FALSE),"")</f>
        <v/>
      </c>
      <c r="AN441" s="100">
        <f>'Life and Safety Tabular Data'!L439</f>
        <v>0</v>
      </c>
      <c r="AO441" s="146"/>
      <c r="AP441" s="48"/>
      <c r="AQ441" s="51" t="str">
        <f>IFERROR(VLOOKUP(Book1345234[[#This Row],[Life and Safety Ranking (Injury/Loss of Life)]],'Data for Pull-down'!$K$4:$L$9,2,FALSE),"")</f>
        <v/>
      </c>
      <c r="AR441" s="100"/>
      <c r="AS441" s="146"/>
      <c r="AT441" s="146"/>
      <c r="AU441" s="146"/>
      <c r="AV441" s="48"/>
      <c r="AW441" s="51" t="str">
        <f>IFERROR(VLOOKUP(Book1345234[[#This Row],[Water Supply Yield Ranking]],'Data for Pull-down'!$M$4:$N$9,2,FALSE),"")</f>
        <v/>
      </c>
      <c r="AX441" s="100"/>
      <c r="AY441" s="52"/>
      <c r="AZ441" s="48"/>
      <c r="BA441" s="51" t="str">
        <f>IFERROR(VLOOKUP(Book1345234[[#This Row],[Social Vulnerability Ranking]],'Data for Pull-down'!$O$4:$P$9,2,FALSE),"")</f>
        <v/>
      </c>
      <c r="BB441" s="100"/>
      <c r="BC441" s="146"/>
      <c r="BD441" s="48"/>
      <c r="BE441" s="51" t="str">
        <f>IFERROR(VLOOKUP(Book1345234[[#This Row],[Nature-Based Solutions Ranking]],'Data for Pull-down'!$Q$4:$R$9,2,FALSE),"")</f>
        <v/>
      </c>
      <c r="BF441" s="100"/>
      <c r="BG441" s="52"/>
      <c r="BH441" s="48"/>
      <c r="BI441" s="51" t="str">
        <f>IFERROR(VLOOKUP(Book1345234[[#This Row],[Multiple Benefit Ranking]],'Data for Pull-down'!$S$4:$T$9,2,FALSE),"")</f>
        <v/>
      </c>
      <c r="BJ441" s="125"/>
      <c r="BK441" s="146"/>
      <c r="BL441" s="48"/>
      <c r="BM441" s="51" t="str">
        <f>IFERROR(VLOOKUP(Book1345234[[#This Row],[Operations and Maintenance Ranking]],'Data for Pull-down'!$U$4:$V$9,2,FALSE),"")</f>
        <v/>
      </c>
      <c r="BN441" s="100"/>
      <c r="BO441" s="48"/>
      <c r="BP441" s="51" t="str">
        <f>IFERROR(VLOOKUP(Book1345234[[#This Row],[Administrative, Regulatory and Other Obstacle Ranking]],'Data for Pull-down'!$W$4:$X$9,2,FALSE),"")</f>
        <v/>
      </c>
      <c r="BQ441" s="100"/>
      <c r="BR441" s="48"/>
      <c r="BS441" s="51" t="str">
        <f>IFERROR(VLOOKUP(Book1345234[[#This Row],[Environmental Benefit Ranking]],'Data for Pull-down'!$Y$4:$Z$9,2,FALSE),"")</f>
        <v/>
      </c>
      <c r="BT441" s="100"/>
      <c r="BU441" s="52"/>
      <c r="BV441" s="51" t="str">
        <f>IFERROR(VLOOKUP(Book1345234[[#This Row],[Environmental Impact Ranking]],'Data for Pull-down'!$AA$4:$AB$9,2,FALSE),"")</f>
        <v/>
      </c>
      <c r="BW441" s="117"/>
      <c r="BX441" s="123"/>
      <c r="BY441" s="48"/>
      <c r="BZ441" s="51" t="str">
        <f>IFERROR(VLOOKUP(Book1345234[[#This Row],[Mobility Ranking]],'Data for Pull-down'!$AC$4:$AD$9,2,FALSE),"")</f>
        <v/>
      </c>
      <c r="CA441" s="117"/>
      <c r="CB441" s="48"/>
      <c r="CC441" s="51" t="str">
        <f>IFERROR(VLOOKUP(Book1345234[[#This Row],[Regional Ranking]],'Data for Pull-down'!$AE$4:$AF$9,2,FALSE),"")</f>
        <v/>
      </c>
    </row>
    <row r="442" spans="1:81">
      <c r="A442" s="164"/>
      <c r="B442" s="142"/>
      <c r="C442" s="143">
        <f>Book1345234[[#This Row],[FMP]]*2</f>
        <v>0</v>
      </c>
      <c r="D442" s="43"/>
      <c r="E442" s="43"/>
      <c r="F442" s="52"/>
      <c r="G442" s="48"/>
      <c r="H442" s="48"/>
      <c r="I442" s="48"/>
      <c r="J442" s="48"/>
      <c r="K442" s="45" t="str">
        <f>IFERROR(Book1345234[[#This Row],[Project Cost]]/Book1345234[[#This Row],['# of Structures Removed from 1% Annual Chance FP]],"")</f>
        <v/>
      </c>
      <c r="L442" s="48"/>
      <c r="M442" s="48"/>
      <c r="N442" s="45"/>
      <c r="O442" s="156"/>
      <c r="P442" s="125"/>
      <c r="Q442" s="52"/>
      <c r="R442" s="48"/>
      <c r="S442" s="51" t="str">
        <f>IFERROR(VLOOKUP(Book1345234[[#This Row],[ Severity Ranking: Pre-Project Average Depth of Flooding (100-year)]],'Data for Pull-down'!$A$4:$B$9,2,FALSE),"")</f>
        <v/>
      </c>
      <c r="T442" s="100"/>
      <c r="U442" s="52"/>
      <c r="V442" s="52"/>
      <c r="W442" s="52"/>
      <c r="X442" s="48"/>
      <c r="Y442" s="51" t="str">
        <f>IFERROR(VLOOKUP(Book1345234[[#This Row],[Severity Ranking: Community Need (% Population)]],'Data for Pull-down'!$C$4:$D$9,2,FALSE),"")</f>
        <v/>
      </c>
      <c r="Z442" s="99"/>
      <c r="AA442" s="45"/>
      <c r="AB442" s="48"/>
      <c r="AC442" s="51" t="str">
        <f>IFERROR(VLOOKUP(Book1345234[[#This Row],[Flood Risk Reduction ]],'Data for Pull-down'!$E$4:$F$9,2,FALSE),"")</f>
        <v/>
      </c>
      <c r="AD442" s="99"/>
      <c r="AE442" s="118"/>
      <c r="AF442" s="52"/>
      <c r="AG442" s="52"/>
      <c r="AH442" s="48"/>
      <c r="AI442" s="51" t="str">
        <f>IFERROR(VLOOKUP(Book1345234[[#This Row],[Flood Damage Reduction]],'Data for Pull-down'!$G$4:$H$9,2,FALSE),"")</f>
        <v/>
      </c>
      <c r="AJ442" s="145"/>
      <c r="AK442" s="123"/>
      <c r="AL442" s="52"/>
      <c r="AM442" s="51" t="str">
        <f>IFERROR(VLOOKUP(Book1345234[[#This Row],[ Reduction in Critical Facilities Flood Risk]],'Data for Pull-down'!$I$5:$J$9,2,FALSE),"")</f>
        <v/>
      </c>
      <c r="AN442" s="100">
        <f>'Life and Safety Tabular Data'!L440</f>
        <v>0</v>
      </c>
      <c r="AO442" s="146"/>
      <c r="AP442" s="48"/>
      <c r="AQ442" s="51" t="str">
        <f>IFERROR(VLOOKUP(Book1345234[[#This Row],[Life and Safety Ranking (Injury/Loss of Life)]],'Data for Pull-down'!$K$4:$L$9,2,FALSE),"")</f>
        <v/>
      </c>
      <c r="AR442" s="100"/>
      <c r="AS442" s="146"/>
      <c r="AT442" s="146"/>
      <c r="AU442" s="146"/>
      <c r="AV442" s="48"/>
      <c r="AW442" s="51" t="str">
        <f>IFERROR(VLOOKUP(Book1345234[[#This Row],[Water Supply Yield Ranking]],'Data for Pull-down'!$M$4:$N$9,2,FALSE),"")</f>
        <v/>
      </c>
      <c r="AX442" s="100"/>
      <c r="AY442" s="52"/>
      <c r="AZ442" s="48"/>
      <c r="BA442" s="51" t="str">
        <f>IFERROR(VLOOKUP(Book1345234[[#This Row],[Social Vulnerability Ranking]],'Data for Pull-down'!$O$4:$P$9,2,FALSE),"")</f>
        <v/>
      </c>
      <c r="BB442" s="100"/>
      <c r="BC442" s="146"/>
      <c r="BD442" s="48"/>
      <c r="BE442" s="51" t="str">
        <f>IFERROR(VLOOKUP(Book1345234[[#This Row],[Nature-Based Solutions Ranking]],'Data for Pull-down'!$Q$4:$R$9,2,FALSE),"")</f>
        <v/>
      </c>
      <c r="BF442" s="100"/>
      <c r="BG442" s="52"/>
      <c r="BH442" s="48"/>
      <c r="BI442" s="51" t="str">
        <f>IFERROR(VLOOKUP(Book1345234[[#This Row],[Multiple Benefit Ranking]],'Data for Pull-down'!$S$4:$T$9,2,FALSE),"")</f>
        <v/>
      </c>
      <c r="BJ442" s="125"/>
      <c r="BK442" s="146"/>
      <c r="BL442" s="48"/>
      <c r="BM442" s="51" t="str">
        <f>IFERROR(VLOOKUP(Book1345234[[#This Row],[Operations and Maintenance Ranking]],'Data for Pull-down'!$U$4:$V$9,2,FALSE),"")</f>
        <v/>
      </c>
      <c r="BN442" s="100"/>
      <c r="BO442" s="48"/>
      <c r="BP442" s="51" t="str">
        <f>IFERROR(VLOOKUP(Book1345234[[#This Row],[Administrative, Regulatory and Other Obstacle Ranking]],'Data for Pull-down'!$W$4:$X$9,2,FALSE),"")</f>
        <v/>
      </c>
      <c r="BQ442" s="100"/>
      <c r="BR442" s="48"/>
      <c r="BS442" s="51" t="str">
        <f>IFERROR(VLOOKUP(Book1345234[[#This Row],[Environmental Benefit Ranking]],'Data for Pull-down'!$Y$4:$Z$9,2,FALSE),"")</f>
        <v/>
      </c>
      <c r="BT442" s="100"/>
      <c r="BU442" s="52"/>
      <c r="BV442" s="51" t="str">
        <f>IFERROR(VLOOKUP(Book1345234[[#This Row],[Environmental Impact Ranking]],'Data for Pull-down'!$AA$4:$AB$9,2,FALSE),"")</f>
        <v/>
      </c>
      <c r="BW442" s="117"/>
      <c r="BX442" s="123"/>
      <c r="BY442" s="48"/>
      <c r="BZ442" s="51" t="str">
        <f>IFERROR(VLOOKUP(Book1345234[[#This Row],[Mobility Ranking]],'Data for Pull-down'!$AC$4:$AD$9,2,FALSE),"")</f>
        <v/>
      </c>
      <c r="CA442" s="117"/>
      <c r="CB442" s="48"/>
      <c r="CC442" s="51" t="str">
        <f>IFERROR(VLOOKUP(Book1345234[[#This Row],[Regional Ranking]],'Data for Pull-down'!$AE$4:$AF$9,2,FALSE),"")</f>
        <v/>
      </c>
    </row>
    <row r="443" spans="1:81">
      <c r="A443" s="164"/>
      <c r="B443" s="142"/>
      <c r="C443" s="143">
        <f>Book1345234[[#This Row],[FMP]]*2</f>
        <v>0</v>
      </c>
      <c r="D443" s="43"/>
      <c r="E443" s="43"/>
      <c r="F443" s="52"/>
      <c r="G443" s="48"/>
      <c r="H443" s="48"/>
      <c r="I443" s="48"/>
      <c r="J443" s="48"/>
      <c r="K443" s="45" t="str">
        <f>IFERROR(Book1345234[[#This Row],[Project Cost]]/Book1345234[[#This Row],['# of Structures Removed from 1% Annual Chance FP]],"")</f>
        <v/>
      </c>
      <c r="L443" s="48"/>
      <c r="M443" s="48"/>
      <c r="N443" s="45"/>
      <c r="O443" s="156"/>
      <c r="P443" s="125"/>
      <c r="Q443" s="52"/>
      <c r="R443" s="48"/>
      <c r="S443" s="51" t="str">
        <f>IFERROR(VLOOKUP(Book1345234[[#This Row],[ Severity Ranking: Pre-Project Average Depth of Flooding (100-year)]],'Data for Pull-down'!$A$4:$B$9,2,FALSE),"")</f>
        <v/>
      </c>
      <c r="T443" s="100"/>
      <c r="U443" s="52"/>
      <c r="V443" s="52"/>
      <c r="W443" s="52"/>
      <c r="X443" s="48"/>
      <c r="Y443" s="51" t="str">
        <f>IFERROR(VLOOKUP(Book1345234[[#This Row],[Severity Ranking: Community Need (% Population)]],'Data for Pull-down'!$C$4:$D$9,2,FALSE),"")</f>
        <v/>
      </c>
      <c r="Z443" s="99"/>
      <c r="AA443" s="45"/>
      <c r="AB443" s="48"/>
      <c r="AC443" s="51" t="str">
        <f>IFERROR(VLOOKUP(Book1345234[[#This Row],[Flood Risk Reduction ]],'Data for Pull-down'!$E$4:$F$9,2,FALSE),"")</f>
        <v/>
      </c>
      <c r="AD443" s="99"/>
      <c r="AE443" s="118"/>
      <c r="AF443" s="52"/>
      <c r="AG443" s="52"/>
      <c r="AH443" s="48"/>
      <c r="AI443" s="51" t="str">
        <f>IFERROR(VLOOKUP(Book1345234[[#This Row],[Flood Damage Reduction]],'Data for Pull-down'!$G$4:$H$9,2,FALSE),"")</f>
        <v/>
      </c>
      <c r="AJ443" s="145"/>
      <c r="AK443" s="123"/>
      <c r="AL443" s="52"/>
      <c r="AM443" s="51" t="str">
        <f>IFERROR(VLOOKUP(Book1345234[[#This Row],[ Reduction in Critical Facilities Flood Risk]],'Data for Pull-down'!$I$5:$J$9,2,FALSE),"")</f>
        <v/>
      </c>
      <c r="AN443" s="100">
        <f>'Life and Safety Tabular Data'!L441</f>
        <v>0</v>
      </c>
      <c r="AO443" s="146"/>
      <c r="AP443" s="48"/>
      <c r="AQ443" s="51" t="str">
        <f>IFERROR(VLOOKUP(Book1345234[[#This Row],[Life and Safety Ranking (Injury/Loss of Life)]],'Data for Pull-down'!$K$4:$L$9,2,FALSE),"")</f>
        <v/>
      </c>
      <c r="AR443" s="100"/>
      <c r="AS443" s="146"/>
      <c r="AT443" s="146"/>
      <c r="AU443" s="146"/>
      <c r="AV443" s="48"/>
      <c r="AW443" s="51" t="str">
        <f>IFERROR(VLOOKUP(Book1345234[[#This Row],[Water Supply Yield Ranking]],'Data for Pull-down'!$M$4:$N$9,2,FALSE),"")</f>
        <v/>
      </c>
      <c r="AX443" s="100"/>
      <c r="AY443" s="52"/>
      <c r="AZ443" s="48"/>
      <c r="BA443" s="51" t="str">
        <f>IFERROR(VLOOKUP(Book1345234[[#This Row],[Social Vulnerability Ranking]],'Data for Pull-down'!$O$4:$P$9,2,FALSE),"")</f>
        <v/>
      </c>
      <c r="BB443" s="100"/>
      <c r="BC443" s="146"/>
      <c r="BD443" s="48"/>
      <c r="BE443" s="51" t="str">
        <f>IFERROR(VLOOKUP(Book1345234[[#This Row],[Nature-Based Solutions Ranking]],'Data for Pull-down'!$Q$4:$R$9,2,FALSE),"")</f>
        <v/>
      </c>
      <c r="BF443" s="100"/>
      <c r="BG443" s="52"/>
      <c r="BH443" s="48"/>
      <c r="BI443" s="51" t="str">
        <f>IFERROR(VLOOKUP(Book1345234[[#This Row],[Multiple Benefit Ranking]],'Data for Pull-down'!$S$4:$T$9,2,FALSE),"")</f>
        <v/>
      </c>
      <c r="BJ443" s="125"/>
      <c r="BK443" s="146"/>
      <c r="BL443" s="48"/>
      <c r="BM443" s="51" t="str">
        <f>IFERROR(VLOOKUP(Book1345234[[#This Row],[Operations and Maintenance Ranking]],'Data for Pull-down'!$U$4:$V$9,2,FALSE),"")</f>
        <v/>
      </c>
      <c r="BN443" s="100"/>
      <c r="BO443" s="48"/>
      <c r="BP443" s="51" t="str">
        <f>IFERROR(VLOOKUP(Book1345234[[#This Row],[Administrative, Regulatory and Other Obstacle Ranking]],'Data for Pull-down'!$W$4:$X$9,2,FALSE),"")</f>
        <v/>
      </c>
      <c r="BQ443" s="100"/>
      <c r="BR443" s="48"/>
      <c r="BS443" s="51" t="str">
        <f>IFERROR(VLOOKUP(Book1345234[[#This Row],[Environmental Benefit Ranking]],'Data for Pull-down'!$Y$4:$Z$9,2,FALSE),"")</f>
        <v/>
      </c>
      <c r="BT443" s="100"/>
      <c r="BU443" s="52"/>
      <c r="BV443" s="51" t="str">
        <f>IFERROR(VLOOKUP(Book1345234[[#This Row],[Environmental Impact Ranking]],'Data for Pull-down'!$AA$4:$AB$9,2,FALSE),"")</f>
        <v/>
      </c>
      <c r="BW443" s="117"/>
      <c r="BX443" s="123"/>
      <c r="BY443" s="48"/>
      <c r="BZ443" s="51" t="str">
        <f>IFERROR(VLOOKUP(Book1345234[[#This Row],[Mobility Ranking]],'Data for Pull-down'!$AC$4:$AD$9,2,FALSE),"")</f>
        <v/>
      </c>
      <c r="CA443" s="117"/>
      <c r="CB443" s="48"/>
      <c r="CC443" s="51" t="str">
        <f>IFERROR(VLOOKUP(Book1345234[[#This Row],[Regional Ranking]],'Data for Pull-down'!$AE$4:$AF$9,2,FALSE),"")</f>
        <v/>
      </c>
    </row>
    <row r="444" spans="1:81">
      <c r="A444" s="164"/>
      <c r="B444" s="142"/>
      <c r="C444" s="143">
        <f>Book1345234[[#This Row],[FMP]]*2</f>
        <v>0</v>
      </c>
      <c r="D444" s="43"/>
      <c r="E444" s="43"/>
      <c r="F444" s="52"/>
      <c r="G444" s="48"/>
      <c r="H444" s="48"/>
      <c r="I444" s="48"/>
      <c r="J444" s="48"/>
      <c r="K444" s="45" t="str">
        <f>IFERROR(Book1345234[[#This Row],[Project Cost]]/Book1345234[[#This Row],['# of Structures Removed from 1% Annual Chance FP]],"")</f>
        <v/>
      </c>
      <c r="L444" s="48"/>
      <c r="M444" s="48"/>
      <c r="N444" s="45"/>
      <c r="O444" s="156"/>
      <c r="P444" s="125"/>
      <c r="Q444" s="52"/>
      <c r="R444" s="48"/>
      <c r="S444" s="51" t="str">
        <f>IFERROR(VLOOKUP(Book1345234[[#This Row],[ Severity Ranking: Pre-Project Average Depth of Flooding (100-year)]],'Data for Pull-down'!$A$4:$B$9,2,FALSE),"")</f>
        <v/>
      </c>
      <c r="T444" s="100"/>
      <c r="U444" s="52"/>
      <c r="V444" s="52"/>
      <c r="W444" s="52"/>
      <c r="X444" s="48"/>
      <c r="Y444" s="51" t="str">
        <f>IFERROR(VLOOKUP(Book1345234[[#This Row],[Severity Ranking: Community Need (% Population)]],'Data for Pull-down'!$C$4:$D$9,2,FALSE),"")</f>
        <v/>
      </c>
      <c r="Z444" s="99"/>
      <c r="AA444" s="45"/>
      <c r="AB444" s="48"/>
      <c r="AC444" s="51" t="str">
        <f>IFERROR(VLOOKUP(Book1345234[[#This Row],[Flood Risk Reduction ]],'Data for Pull-down'!$E$4:$F$9,2,FALSE),"")</f>
        <v/>
      </c>
      <c r="AD444" s="99"/>
      <c r="AE444" s="118"/>
      <c r="AF444" s="52"/>
      <c r="AG444" s="52"/>
      <c r="AH444" s="48"/>
      <c r="AI444" s="51" t="str">
        <f>IFERROR(VLOOKUP(Book1345234[[#This Row],[Flood Damage Reduction]],'Data for Pull-down'!$G$4:$H$9,2,FALSE),"")</f>
        <v/>
      </c>
      <c r="AJ444" s="145"/>
      <c r="AK444" s="123"/>
      <c r="AL444" s="52"/>
      <c r="AM444" s="51" t="str">
        <f>IFERROR(VLOOKUP(Book1345234[[#This Row],[ Reduction in Critical Facilities Flood Risk]],'Data for Pull-down'!$I$5:$J$9,2,FALSE),"")</f>
        <v/>
      </c>
      <c r="AN444" s="100">
        <f>'Life and Safety Tabular Data'!L442</f>
        <v>0</v>
      </c>
      <c r="AO444" s="146"/>
      <c r="AP444" s="48"/>
      <c r="AQ444" s="51" t="str">
        <f>IFERROR(VLOOKUP(Book1345234[[#This Row],[Life and Safety Ranking (Injury/Loss of Life)]],'Data for Pull-down'!$K$4:$L$9,2,FALSE),"")</f>
        <v/>
      </c>
      <c r="AR444" s="100"/>
      <c r="AS444" s="146"/>
      <c r="AT444" s="146"/>
      <c r="AU444" s="146"/>
      <c r="AV444" s="48"/>
      <c r="AW444" s="51" t="str">
        <f>IFERROR(VLOOKUP(Book1345234[[#This Row],[Water Supply Yield Ranking]],'Data for Pull-down'!$M$4:$N$9,2,FALSE),"")</f>
        <v/>
      </c>
      <c r="AX444" s="100"/>
      <c r="AY444" s="52"/>
      <c r="AZ444" s="48"/>
      <c r="BA444" s="51" t="str">
        <f>IFERROR(VLOOKUP(Book1345234[[#This Row],[Social Vulnerability Ranking]],'Data for Pull-down'!$O$4:$P$9,2,FALSE),"")</f>
        <v/>
      </c>
      <c r="BB444" s="100"/>
      <c r="BC444" s="146"/>
      <c r="BD444" s="48"/>
      <c r="BE444" s="51" t="str">
        <f>IFERROR(VLOOKUP(Book1345234[[#This Row],[Nature-Based Solutions Ranking]],'Data for Pull-down'!$Q$4:$R$9,2,FALSE),"")</f>
        <v/>
      </c>
      <c r="BF444" s="100"/>
      <c r="BG444" s="52"/>
      <c r="BH444" s="48"/>
      <c r="BI444" s="51" t="str">
        <f>IFERROR(VLOOKUP(Book1345234[[#This Row],[Multiple Benefit Ranking]],'Data for Pull-down'!$S$4:$T$9,2,FALSE),"")</f>
        <v/>
      </c>
      <c r="BJ444" s="125"/>
      <c r="BK444" s="146"/>
      <c r="BL444" s="48"/>
      <c r="BM444" s="51" t="str">
        <f>IFERROR(VLOOKUP(Book1345234[[#This Row],[Operations and Maintenance Ranking]],'Data for Pull-down'!$U$4:$V$9,2,FALSE),"")</f>
        <v/>
      </c>
      <c r="BN444" s="100"/>
      <c r="BO444" s="48"/>
      <c r="BP444" s="51" t="str">
        <f>IFERROR(VLOOKUP(Book1345234[[#This Row],[Administrative, Regulatory and Other Obstacle Ranking]],'Data for Pull-down'!$W$4:$X$9,2,FALSE),"")</f>
        <v/>
      </c>
      <c r="BQ444" s="100"/>
      <c r="BR444" s="48"/>
      <c r="BS444" s="51" t="str">
        <f>IFERROR(VLOOKUP(Book1345234[[#This Row],[Environmental Benefit Ranking]],'Data for Pull-down'!$Y$4:$Z$9,2,FALSE),"")</f>
        <v/>
      </c>
      <c r="BT444" s="100"/>
      <c r="BU444" s="52"/>
      <c r="BV444" s="51" t="str">
        <f>IFERROR(VLOOKUP(Book1345234[[#This Row],[Environmental Impact Ranking]],'Data for Pull-down'!$AA$4:$AB$9,2,FALSE),"")</f>
        <v/>
      </c>
      <c r="BW444" s="117"/>
      <c r="BX444" s="123"/>
      <c r="BY444" s="48"/>
      <c r="BZ444" s="51" t="str">
        <f>IFERROR(VLOOKUP(Book1345234[[#This Row],[Mobility Ranking]],'Data for Pull-down'!$AC$4:$AD$9,2,FALSE),"")</f>
        <v/>
      </c>
      <c r="CA444" s="117"/>
      <c r="CB444" s="48"/>
      <c r="CC444" s="51" t="str">
        <f>IFERROR(VLOOKUP(Book1345234[[#This Row],[Regional Ranking]],'Data for Pull-down'!$AE$4:$AF$9,2,FALSE),"")</f>
        <v/>
      </c>
    </row>
    <row r="445" spans="1:81">
      <c r="A445" s="164"/>
      <c r="B445" s="142"/>
      <c r="C445" s="143">
        <f>Book1345234[[#This Row],[FMP]]*2</f>
        <v>0</v>
      </c>
      <c r="D445" s="43"/>
      <c r="E445" s="43"/>
      <c r="F445" s="52"/>
      <c r="G445" s="48"/>
      <c r="H445" s="48"/>
      <c r="I445" s="48"/>
      <c r="J445" s="48"/>
      <c r="K445" s="45" t="str">
        <f>IFERROR(Book1345234[[#This Row],[Project Cost]]/Book1345234[[#This Row],['# of Structures Removed from 1% Annual Chance FP]],"")</f>
        <v/>
      </c>
      <c r="L445" s="48"/>
      <c r="M445" s="48"/>
      <c r="N445" s="45"/>
      <c r="O445" s="156"/>
      <c r="P445" s="125"/>
      <c r="Q445" s="52"/>
      <c r="R445" s="48"/>
      <c r="S445" s="51" t="str">
        <f>IFERROR(VLOOKUP(Book1345234[[#This Row],[ Severity Ranking: Pre-Project Average Depth of Flooding (100-year)]],'Data for Pull-down'!$A$4:$B$9,2,FALSE),"")</f>
        <v/>
      </c>
      <c r="T445" s="100"/>
      <c r="U445" s="52"/>
      <c r="V445" s="52"/>
      <c r="W445" s="52"/>
      <c r="X445" s="48"/>
      <c r="Y445" s="51" t="str">
        <f>IFERROR(VLOOKUP(Book1345234[[#This Row],[Severity Ranking: Community Need (% Population)]],'Data for Pull-down'!$C$4:$D$9,2,FALSE),"")</f>
        <v/>
      </c>
      <c r="Z445" s="99"/>
      <c r="AA445" s="45"/>
      <c r="AB445" s="48"/>
      <c r="AC445" s="51" t="str">
        <f>IFERROR(VLOOKUP(Book1345234[[#This Row],[Flood Risk Reduction ]],'Data for Pull-down'!$E$4:$F$9,2,FALSE),"")</f>
        <v/>
      </c>
      <c r="AD445" s="99"/>
      <c r="AE445" s="118"/>
      <c r="AF445" s="52"/>
      <c r="AG445" s="52"/>
      <c r="AH445" s="48"/>
      <c r="AI445" s="51" t="str">
        <f>IFERROR(VLOOKUP(Book1345234[[#This Row],[Flood Damage Reduction]],'Data for Pull-down'!$G$4:$H$9,2,FALSE),"")</f>
        <v/>
      </c>
      <c r="AJ445" s="145"/>
      <c r="AK445" s="123"/>
      <c r="AL445" s="52"/>
      <c r="AM445" s="51" t="str">
        <f>IFERROR(VLOOKUP(Book1345234[[#This Row],[ Reduction in Critical Facilities Flood Risk]],'Data for Pull-down'!$I$5:$J$9,2,FALSE),"")</f>
        <v/>
      </c>
      <c r="AN445" s="100">
        <f>'Life and Safety Tabular Data'!L443</f>
        <v>0</v>
      </c>
      <c r="AO445" s="146"/>
      <c r="AP445" s="48"/>
      <c r="AQ445" s="51" t="str">
        <f>IFERROR(VLOOKUP(Book1345234[[#This Row],[Life and Safety Ranking (Injury/Loss of Life)]],'Data for Pull-down'!$K$4:$L$9,2,FALSE),"")</f>
        <v/>
      </c>
      <c r="AR445" s="100"/>
      <c r="AS445" s="146"/>
      <c r="AT445" s="146"/>
      <c r="AU445" s="146"/>
      <c r="AV445" s="48"/>
      <c r="AW445" s="51" t="str">
        <f>IFERROR(VLOOKUP(Book1345234[[#This Row],[Water Supply Yield Ranking]],'Data for Pull-down'!$M$4:$N$9,2,FALSE),"")</f>
        <v/>
      </c>
      <c r="AX445" s="100"/>
      <c r="AY445" s="52"/>
      <c r="AZ445" s="48"/>
      <c r="BA445" s="51" t="str">
        <f>IFERROR(VLOOKUP(Book1345234[[#This Row],[Social Vulnerability Ranking]],'Data for Pull-down'!$O$4:$P$9,2,FALSE),"")</f>
        <v/>
      </c>
      <c r="BB445" s="100"/>
      <c r="BC445" s="146"/>
      <c r="BD445" s="48"/>
      <c r="BE445" s="51" t="str">
        <f>IFERROR(VLOOKUP(Book1345234[[#This Row],[Nature-Based Solutions Ranking]],'Data for Pull-down'!$Q$4:$R$9,2,FALSE),"")</f>
        <v/>
      </c>
      <c r="BF445" s="100"/>
      <c r="BG445" s="52"/>
      <c r="BH445" s="48"/>
      <c r="BI445" s="51" t="str">
        <f>IFERROR(VLOOKUP(Book1345234[[#This Row],[Multiple Benefit Ranking]],'Data for Pull-down'!$S$4:$T$9,2,FALSE),"")</f>
        <v/>
      </c>
      <c r="BJ445" s="125"/>
      <c r="BK445" s="146"/>
      <c r="BL445" s="48"/>
      <c r="BM445" s="51" t="str">
        <f>IFERROR(VLOOKUP(Book1345234[[#This Row],[Operations and Maintenance Ranking]],'Data for Pull-down'!$U$4:$V$9,2,FALSE),"")</f>
        <v/>
      </c>
      <c r="BN445" s="100"/>
      <c r="BO445" s="48"/>
      <c r="BP445" s="51" t="str">
        <f>IFERROR(VLOOKUP(Book1345234[[#This Row],[Administrative, Regulatory and Other Obstacle Ranking]],'Data for Pull-down'!$W$4:$X$9,2,FALSE),"")</f>
        <v/>
      </c>
      <c r="BQ445" s="100"/>
      <c r="BR445" s="48"/>
      <c r="BS445" s="51" t="str">
        <f>IFERROR(VLOOKUP(Book1345234[[#This Row],[Environmental Benefit Ranking]],'Data for Pull-down'!$Y$4:$Z$9,2,FALSE),"")</f>
        <v/>
      </c>
      <c r="BT445" s="100"/>
      <c r="BU445" s="52"/>
      <c r="BV445" s="51" t="str">
        <f>IFERROR(VLOOKUP(Book1345234[[#This Row],[Environmental Impact Ranking]],'Data for Pull-down'!$AA$4:$AB$9,2,FALSE),"")</f>
        <v/>
      </c>
      <c r="BW445" s="117"/>
      <c r="BX445" s="123"/>
      <c r="BY445" s="48"/>
      <c r="BZ445" s="51" t="str">
        <f>IFERROR(VLOOKUP(Book1345234[[#This Row],[Mobility Ranking]],'Data for Pull-down'!$AC$4:$AD$9,2,FALSE),"")</f>
        <v/>
      </c>
      <c r="CA445" s="117"/>
      <c r="CB445" s="48"/>
      <c r="CC445" s="51" t="str">
        <f>IFERROR(VLOOKUP(Book1345234[[#This Row],[Regional Ranking]],'Data for Pull-down'!$AE$4:$AF$9,2,FALSE),"")</f>
        <v/>
      </c>
    </row>
    <row r="446" spans="1:81">
      <c r="A446" s="164"/>
      <c r="B446" s="142"/>
      <c r="C446" s="143">
        <f>Book1345234[[#This Row],[FMP]]*2</f>
        <v>0</v>
      </c>
      <c r="D446" s="43"/>
      <c r="E446" s="43"/>
      <c r="F446" s="52"/>
      <c r="G446" s="48"/>
      <c r="H446" s="48"/>
      <c r="I446" s="48"/>
      <c r="J446" s="48"/>
      <c r="K446" s="45" t="str">
        <f>IFERROR(Book1345234[[#This Row],[Project Cost]]/Book1345234[[#This Row],['# of Structures Removed from 1% Annual Chance FP]],"")</f>
        <v/>
      </c>
      <c r="L446" s="48"/>
      <c r="M446" s="48"/>
      <c r="N446" s="45"/>
      <c r="O446" s="156"/>
      <c r="P446" s="125"/>
      <c r="Q446" s="52"/>
      <c r="R446" s="48"/>
      <c r="S446" s="51" t="str">
        <f>IFERROR(VLOOKUP(Book1345234[[#This Row],[ Severity Ranking: Pre-Project Average Depth of Flooding (100-year)]],'Data for Pull-down'!$A$4:$B$9,2,FALSE),"")</f>
        <v/>
      </c>
      <c r="T446" s="100"/>
      <c r="U446" s="52"/>
      <c r="V446" s="52"/>
      <c r="W446" s="52"/>
      <c r="X446" s="48"/>
      <c r="Y446" s="51" t="str">
        <f>IFERROR(VLOOKUP(Book1345234[[#This Row],[Severity Ranking: Community Need (% Population)]],'Data for Pull-down'!$C$4:$D$9,2,FALSE),"")</f>
        <v/>
      </c>
      <c r="Z446" s="99"/>
      <c r="AA446" s="45"/>
      <c r="AB446" s="48"/>
      <c r="AC446" s="51" t="str">
        <f>IFERROR(VLOOKUP(Book1345234[[#This Row],[Flood Risk Reduction ]],'Data for Pull-down'!$E$4:$F$9,2,FALSE),"")</f>
        <v/>
      </c>
      <c r="AD446" s="99"/>
      <c r="AE446" s="118"/>
      <c r="AF446" s="52"/>
      <c r="AG446" s="52"/>
      <c r="AH446" s="48"/>
      <c r="AI446" s="51" t="str">
        <f>IFERROR(VLOOKUP(Book1345234[[#This Row],[Flood Damage Reduction]],'Data for Pull-down'!$G$4:$H$9,2,FALSE),"")</f>
        <v/>
      </c>
      <c r="AJ446" s="145"/>
      <c r="AK446" s="123"/>
      <c r="AL446" s="52"/>
      <c r="AM446" s="51" t="str">
        <f>IFERROR(VLOOKUP(Book1345234[[#This Row],[ Reduction in Critical Facilities Flood Risk]],'Data for Pull-down'!$I$5:$J$9,2,FALSE),"")</f>
        <v/>
      </c>
      <c r="AN446" s="100">
        <f>'Life and Safety Tabular Data'!L444</f>
        <v>0</v>
      </c>
      <c r="AO446" s="146"/>
      <c r="AP446" s="48"/>
      <c r="AQ446" s="51" t="str">
        <f>IFERROR(VLOOKUP(Book1345234[[#This Row],[Life and Safety Ranking (Injury/Loss of Life)]],'Data for Pull-down'!$K$4:$L$9,2,FALSE),"")</f>
        <v/>
      </c>
      <c r="AR446" s="100"/>
      <c r="AS446" s="146"/>
      <c r="AT446" s="146"/>
      <c r="AU446" s="146"/>
      <c r="AV446" s="48"/>
      <c r="AW446" s="51" t="str">
        <f>IFERROR(VLOOKUP(Book1345234[[#This Row],[Water Supply Yield Ranking]],'Data for Pull-down'!$M$4:$N$9,2,FALSE),"")</f>
        <v/>
      </c>
      <c r="AX446" s="100"/>
      <c r="AY446" s="52"/>
      <c r="AZ446" s="48"/>
      <c r="BA446" s="51" t="str">
        <f>IFERROR(VLOOKUP(Book1345234[[#This Row],[Social Vulnerability Ranking]],'Data for Pull-down'!$O$4:$P$9,2,FALSE),"")</f>
        <v/>
      </c>
      <c r="BB446" s="100"/>
      <c r="BC446" s="146"/>
      <c r="BD446" s="48"/>
      <c r="BE446" s="51" t="str">
        <f>IFERROR(VLOOKUP(Book1345234[[#This Row],[Nature-Based Solutions Ranking]],'Data for Pull-down'!$Q$4:$R$9,2,FALSE),"")</f>
        <v/>
      </c>
      <c r="BF446" s="100"/>
      <c r="BG446" s="52"/>
      <c r="BH446" s="48"/>
      <c r="BI446" s="51" t="str">
        <f>IFERROR(VLOOKUP(Book1345234[[#This Row],[Multiple Benefit Ranking]],'Data for Pull-down'!$S$4:$T$9,2,FALSE),"")</f>
        <v/>
      </c>
      <c r="BJ446" s="125"/>
      <c r="BK446" s="146"/>
      <c r="BL446" s="48"/>
      <c r="BM446" s="51" t="str">
        <f>IFERROR(VLOOKUP(Book1345234[[#This Row],[Operations and Maintenance Ranking]],'Data for Pull-down'!$U$4:$V$9,2,FALSE),"")</f>
        <v/>
      </c>
      <c r="BN446" s="100"/>
      <c r="BO446" s="48"/>
      <c r="BP446" s="51" t="str">
        <f>IFERROR(VLOOKUP(Book1345234[[#This Row],[Administrative, Regulatory and Other Obstacle Ranking]],'Data for Pull-down'!$W$4:$X$9,2,FALSE),"")</f>
        <v/>
      </c>
      <c r="BQ446" s="100"/>
      <c r="BR446" s="48"/>
      <c r="BS446" s="51" t="str">
        <f>IFERROR(VLOOKUP(Book1345234[[#This Row],[Environmental Benefit Ranking]],'Data for Pull-down'!$Y$4:$Z$9,2,FALSE),"")</f>
        <v/>
      </c>
      <c r="BT446" s="100"/>
      <c r="BU446" s="52"/>
      <c r="BV446" s="51" t="str">
        <f>IFERROR(VLOOKUP(Book1345234[[#This Row],[Environmental Impact Ranking]],'Data for Pull-down'!$AA$4:$AB$9,2,FALSE),"")</f>
        <v/>
      </c>
      <c r="BW446" s="117"/>
      <c r="BX446" s="123"/>
      <c r="BY446" s="48"/>
      <c r="BZ446" s="51" t="str">
        <f>IFERROR(VLOOKUP(Book1345234[[#This Row],[Mobility Ranking]],'Data for Pull-down'!$AC$4:$AD$9,2,FALSE),"")</f>
        <v/>
      </c>
      <c r="CA446" s="117"/>
      <c r="CB446" s="48"/>
      <c r="CC446" s="51" t="str">
        <f>IFERROR(VLOOKUP(Book1345234[[#This Row],[Regional Ranking]],'Data for Pull-down'!$AE$4:$AF$9,2,FALSE),"")</f>
        <v/>
      </c>
    </row>
    <row r="447" spans="1:81">
      <c r="A447" s="164"/>
      <c r="B447" s="142"/>
      <c r="C447" s="143">
        <f>Book1345234[[#This Row],[FMP]]*2</f>
        <v>0</v>
      </c>
      <c r="D447" s="43"/>
      <c r="E447" s="43"/>
      <c r="F447" s="52"/>
      <c r="G447" s="48"/>
      <c r="H447" s="48"/>
      <c r="I447" s="48"/>
      <c r="J447" s="48"/>
      <c r="K447" s="45" t="str">
        <f>IFERROR(Book1345234[[#This Row],[Project Cost]]/Book1345234[[#This Row],['# of Structures Removed from 1% Annual Chance FP]],"")</f>
        <v/>
      </c>
      <c r="L447" s="48"/>
      <c r="M447" s="48"/>
      <c r="N447" s="45"/>
      <c r="O447" s="156"/>
      <c r="P447" s="125"/>
      <c r="Q447" s="52"/>
      <c r="R447" s="48"/>
      <c r="S447" s="51" t="str">
        <f>IFERROR(VLOOKUP(Book1345234[[#This Row],[ Severity Ranking: Pre-Project Average Depth of Flooding (100-year)]],'Data for Pull-down'!$A$4:$B$9,2,FALSE),"")</f>
        <v/>
      </c>
      <c r="T447" s="100"/>
      <c r="U447" s="52"/>
      <c r="V447" s="52"/>
      <c r="W447" s="52"/>
      <c r="X447" s="48"/>
      <c r="Y447" s="51" t="str">
        <f>IFERROR(VLOOKUP(Book1345234[[#This Row],[Severity Ranking: Community Need (% Population)]],'Data for Pull-down'!$C$4:$D$9,2,FALSE),"")</f>
        <v/>
      </c>
      <c r="Z447" s="99"/>
      <c r="AA447" s="45"/>
      <c r="AB447" s="48"/>
      <c r="AC447" s="51" t="str">
        <f>IFERROR(VLOOKUP(Book1345234[[#This Row],[Flood Risk Reduction ]],'Data for Pull-down'!$E$4:$F$9,2,FALSE),"")</f>
        <v/>
      </c>
      <c r="AD447" s="99"/>
      <c r="AE447" s="118"/>
      <c r="AF447" s="52"/>
      <c r="AG447" s="52"/>
      <c r="AH447" s="48"/>
      <c r="AI447" s="51" t="str">
        <f>IFERROR(VLOOKUP(Book1345234[[#This Row],[Flood Damage Reduction]],'Data for Pull-down'!$G$4:$H$9,2,FALSE),"")</f>
        <v/>
      </c>
      <c r="AJ447" s="145"/>
      <c r="AK447" s="123"/>
      <c r="AL447" s="52"/>
      <c r="AM447" s="51" t="str">
        <f>IFERROR(VLOOKUP(Book1345234[[#This Row],[ Reduction in Critical Facilities Flood Risk]],'Data for Pull-down'!$I$5:$J$9,2,FALSE),"")</f>
        <v/>
      </c>
      <c r="AN447" s="100">
        <f>'Life and Safety Tabular Data'!L445</f>
        <v>0</v>
      </c>
      <c r="AO447" s="146"/>
      <c r="AP447" s="48"/>
      <c r="AQ447" s="51" t="str">
        <f>IFERROR(VLOOKUP(Book1345234[[#This Row],[Life and Safety Ranking (Injury/Loss of Life)]],'Data for Pull-down'!$K$4:$L$9,2,FALSE),"")</f>
        <v/>
      </c>
      <c r="AR447" s="100"/>
      <c r="AS447" s="146"/>
      <c r="AT447" s="146"/>
      <c r="AU447" s="146"/>
      <c r="AV447" s="48"/>
      <c r="AW447" s="51" t="str">
        <f>IFERROR(VLOOKUP(Book1345234[[#This Row],[Water Supply Yield Ranking]],'Data for Pull-down'!$M$4:$N$9,2,FALSE),"")</f>
        <v/>
      </c>
      <c r="AX447" s="100"/>
      <c r="AY447" s="52"/>
      <c r="AZ447" s="48"/>
      <c r="BA447" s="51" t="str">
        <f>IFERROR(VLOOKUP(Book1345234[[#This Row],[Social Vulnerability Ranking]],'Data for Pull-down'!$O$4:$P$9,2,FALSE),"")</f>
        <v/>
      </c>
      <c r="BB447" s="100"/>
      <c r="BC447" s="146"/>
      <c r="BD447" s="48"/>
      <c r="BE447" s="51" t="str">
        <f>IFERROR(VLOOKUP(Book1345234[[#This Row],[Nature-Based Solutions Ranking]],'Data for Pull-down'!$Q$4:$R$9,2,FALSE),"")</f>
        <v/>
      </c>
      <c r="BF447" s="100"/>
      <c r="BG447" s="52"/>
      <c r="BH447" s="48"/>
      <c r="BI447" s="51" t="str">
        <f>IFERROR(VLOOKUP(Book1345234[[#This Row],[Multiple Benefit Ranking]],'Data for Pull-down'!$S$4:$T$9,2,FALSE),"")</f>
        <v/>
      </c>
      <c r="BJ447" s="125"/>
      <c r="BK447" s="146"/>
      <c r="BL447" s="48"/>
      <c r="BM447" s="51" t="str">
        <f>IFERROR(VLOOKUP(Book1345234[[#This Row],[Operations and Maintenance Ranking]],'Data for Pull-down'!$U$4:$V$9,2,FALSE),"")</f>
        <v/>
      </c>
      <c r="BN447" s="100"/>
      <c r="BO447" s="48"/>
      <c r="BP447" s="51" t="str">
        <f>IFERROR(VLOOKUP(Book1345234[[#This Row],[Administrative, Regulatory and Other Obstacle Ranking]],'Data for Pull-down'!$W$4:$X$9,2,FALSE),"")</f>
        <v/>
      </c>
      <c r="BQ447" s="100"/>
      <c r="BR447" s="48"/>
      <c r="BS447" s="51" t="str">
        <f>IFERROR(VLOOKUP(Book1345234[[#This Row],[Environmental Benefit Ranking]],'Data for Pull-down'!$Y$4:$Z$9,2,FALSE),"")</f>
        <v/>
      </c>
      <c r="BT447" s="100"/>
      <c r="BU447" s="52"/>
      <c r="BV447" s="51" t="str">
        <f>IFERROR(VLOOKUP(Book1345234[[#This Row],[Environmental Impact Ranking]],'Data for Pull-down'!$AA$4:$AB$9,2,FALSE),"")</f>
        <v/>
      </c>
      <c r="BW447" s="117"/>
      <c r="BX447" s="123"/>
      <c r="BY447" s="48"/>
      <c r="BZ447" s="51" t="str">
        <f>IFERROR(VLOOKUP(Book1345234[[#This Row],[Mobility Ranking]],'Data for Pull-down'!$AC$4:$AD$9,2,FALSE),"")</f>
        <v/>
      </c>
      <c r="CA447" s="117"/>
      <c r="CB447" s="48"/>
      <c r="CC447" s="51" t="str">
        <f>IFERROR(VLOOKUP(Book1345234[[#This Row],[Regional Ranking]],'Data for Pull-down'!$AE$4:$AF$9,2,FALSE),"")</f>
        <v/>
      </c>
    </row>
    <row r="448" spans="1:81">
      <c r="A448" s="164"/>
      <c r="B448" s="142"/>
      <c r="C448" s="143">
        <f>Book1345234[[#This Row],[FMP]]*2</f>
        <v>0</v>
      </c>
      <c r="D448" s="43"/>
      <c r="E448" s="43"/>
      <c r="F448" s="52"/>
      <c r="G448" s="48"/>
      <c r="H448" s="48"/>
      <c r="I448" s="48"/>
      <c r="J448" s="48"/>
      <c r="K448" s="45" t="str">
        <f>IFERROR(Book1345234[[#This Row],[Project Cost]]/Book1345234[[#This Row],['# of Structures Removed from 1% Annual Chance FP]],"")</f>
        <v/>
      </c>
      <c r="L448" s="48"/>
      <c r="M448" s="48"/>
      <c r="N448" s="45"/>
      <c r="O448" s="156"/>
      <c r="P448" s="125"/>
      <c r="Q448" s="52"/>
      <c r="R448" s="48"/>
      <c r="S448" s="51" t="str">
        <f>IFERROR(VLOOKUP(Book1345234[[#This Row],[ Severity Ranking: Pre-Project Average Depth of Flooding (100-year)]],'Data for Pull-down'!$A$4:$B$9,2,FALSE),"")</f>
        <v/>
      </c>
      <c r="T448" s="100"/>
      <c r="U448" s="52"/>
      <c r="V448" s="52"/>
      <c r="W448" s="52"/>
      <c r="X448" s="48"/>
      <c r="Y448" s="51" t="str">
        <f>IFERROR(VLOOKUP(Book1345234[[#This Row],[Severity Ranking: Community Need (% Population)]],'Data for Pull-down'!$C$4:$D$9,2,FALSE),"")</f>
        <v/>
      </c>
      <c r="Z448" s="99"/>
      <c r="AA448" s="45"/>
      <c r="AB448" s="48"/>
      <c r="AC448" s="51" t="str">
        <f>IFERROR(VLOOKUP(Book1345234[[#This Row],[Flood Risk Reduction ]],'Data for Pull-down'!$E$4:$F$9,2,FALSE),"")</f>
        <v/>
      </c>
      <c r="AD448" s="99"/>
      <c r="AE448" s="118"/>
      <c r="AF448" s="52"/>
      <c r="AG448" s="52"/>
      <c r="AH448" s="48"/>
      <c r="AI448" s="51" t="str">
        <f>IFERROR(VLOOKUP(Book1345234[[#This Row],[Flood Damage Reduction]],'Data for Pull-down'!$G$4:$H$9,2,FALSE),"")</f>
        <v/>
      </c>
      <c r="AJ448" s="145"/>
      <c r="AK448" s="123"/>
      <c r="AL448" s="52"/>
      <c r="AM448" s="51" t="str">
        <f>IFERROR(VLOOKUP(Book1345234[[#This Row],[ Reduction in Critical Facilities Flood Risk]],'Data for Pull-down'!$I$5:$J$9,2,FALSE),"")</f>
        <v/>
      </c>
      <c r="AN448" s="100">
        <f>'Life and Safety Tabular Data'!L446</f>
        <v>0</v>
      </c>
      <c r="AO448" s="146"/>
      <c r="AP448" s="48"/>
      <c r="AQ448" s="51" t="str">
        <f>IFERROR(VLOOKUP(Book1345234[[#This Row],[Life and Safety Ranking (Injury/Loss of Life)]],'Data for Pull-down'!$K$4:$L$9,2,FALSE),"")</f>
        <v/>
      </c>
      <c r="AR448" s="100"/>
      <c r="AS448" s="146"/>
      <c r="AT448" s="146"/>
      <c r="AU448" s="146"/>
      <c r="AV448" s="48"/>
      <c r="AW448" s="51" t="str">
        <f>IFERROR(VLOOKUP(Book1345234[[#This Row],[Water Supply Yield Ranking]],'Data for Pull-down'!$M$4:$N$9,2,FALSE),"")</f>
        <v/>
      </c>
      <c r="AX448" s="100"/>
      <c r="AY448" s="52"/>
      <c r="AZ448" s="48"/>
      <c r="BA448" s="51" t="str">
        <f>IFERROR(VLOOKUP(Book1345234[[#This Row],[Social Vulnerability Ranking]],'Data for Pull-down'!$O$4:$P$9,2,FALSE),"")</f>
        <v/>
      </c>
      <c r="BB448" s="100"/>
      <c r="BC448" s="146"/>
      <c r="BD448" s="48"/>
      <c r="BE448" s="51" t="str">
        <f>IFERROR(VLOOKUP(Book1345234[[#This Row],[Nature-Based Solutions Ranking]],'Data for Pull-down'!$Q$4:$R$9,2,FALSE),"")</f>
        <v/>
      </c>
      <c r="BF448" s="100"/>
      <c r="BG448" s="52"/>
      <c r="BH448" s="48"/>
      <c r="BI448" s="51" t="str">
        <f>IFERROR(VLOOKUP(Book1345234[[#This Row],[Multiple Benefit Ranking]],'Data for Pull-down'!$S$4:$T$9,2,FALSE),"")</f>
        <v/>
      </c>
      <c r="BJ448" s="125"/>
      <c r="BK448" s="146"/>
      <c r="BL448" s="48"/>
      <c r="BM448" s="51" t="str">
        <f>IFERROR(VLOOKUP(Book1345234[[#This Row],[Operations and Maintenance Ranking]],'Data for Pull-down'!$U$4:$V$9,2,FALSE),"")</f>
        <v/>
      </c>
      <c r="BN448" s="100"/>
      <c r="BO448" s="48"/>
      <c r="BP448" s="51" t="str">
        <f>IFERROR(VLOOKUP(Book1345234[[#This Row],[Administrative, Regulatory and Other Obstacle Ranking]],'Data for Pull-down'!$W$4:$X$9,2,FALSE),"")</f>
        <v/>
      </c>
      <c r="BQ448" s="100"/>
      <c r="BR448" s="48"/>
      <c r="BS448" s="51" t="str">
        <f>IFERROR(VLOOKUP(Book1345234[[#This Row],[Environmental Benefit Ranking]],'Data for Pull-down'!$Y$4:$Z$9,2,FALSE),"")</f>
        <v/>
      </c>
      <c r="BT448" s="100"/>
      <c r="BU448" s="52"/>
      <c r="BV448" s="51" t="str">
        <f>IFERROR(VLOOKUP(Book1345234[[#This Row],[Environmental Impact Ranking]],'Data for Pull-down'!$AA$4:$AB$9,2,FALSE),"")</f>
        <v/>
      </c>
      <c r="BW448" s="117"/>
      <c r="BX448" s="123"/>
      <c r="BY448" s="48"/>
      <c r="BZ448" s="51" t="str">
        <f>IFERROR(VLOOKUP(Book1345234[[#This Row],[Mobility Ranking]],'Data for Pull-down'!$AC$4:$AD$9,2,FALSE),"")</f>
        <v/>
      </c>
      <c r="CA448" s="117"/>
      <c r="CB448" s="48"/>
      <c r="CC448" s="51" t="str">
        <f>IFERROR(VLOOKUP(Book1345234[[#This Row],[Regional Ranking]],'Data for Pull-down'!$AE$4:$AF$9,2,FALSE),"")</f>
        <v/>
      </c>
    </row>
    <row r="449" spans="1:81">
      <c r="A449" s="164"/>
      <c r="B449" s="142"/>
      <c r="C449" s="143">
        <f>Book1345234[[#This Row],[FMP]]*2</f>
        <v>0</v>
      </c>
      <c r="D449" s="43"/>
      <c r="E449" s="43"/>
      <c r="F449" s="52"/>
      <c r="G449" s="48"/>
      <c r="H449" s="48"/>
      <c r="I449" s="48"/>
      <c r="J449" s="48"/>
      <c r="K449" s="45" t="str">
        <f>IFERROR(Book1345234[[#This Row],[Project Cost]]/Book1345234[[#This Row],['# of Structures Removed from 1% Annual Chance FP]],"")</f>
        <v/>
      </c>
      <c r="L449" s="48"/>
      <c r="M449" s="48"/>
      <c r="N449" s="45"/>
      <c r="O449" s="156"/>
      <c r="P449" s="125"/>
      <c r="Q449" s="52"/>
      <c r="R449" s="48"/>
      <c r="S449" s="51" t="str">
        <f>IFERROR(VLOOKUP(Book1345234[[#This Row],[ Severity Ranking: Pre-Project Average Depth of Flooding (100-year)]],'Data for Pull-down'!$A$4:$B$9,2,FALSE),"")</f>
        <v/>
      </c>
      <c r="T449" s="100"/>
      <c r="U449" s="52"/>
      <c r="V449" s="52"/>
      <c r="W449" s="52"/>
      <c r="X449" s="48"/>
      <c r="Y449" s="51" t="str">
        <f>IFERROR(VLOOKUP(Book1345234[[#This Row],[Severity Ranking: Community Need (% Population)]],'Data for Pull-down'!$C$4:$D$9,2,FALSE),"")</f>
        <v/>
      </c>
      <c r="Z449" s="99"/>
      <c r="AA449" s="45"/>
      <c r="AB449" s="48"/>
      <c r="AC449" s="51" t="str">
        <f>IFERROR(VLOOKUP(Book1345234[[#This Row],[Flood Risk Reduction ]],'Data for Pull-down'!$E$4:$F$9,2,FALSE),"")</f>
        <v/>
      </c>
      <c r="AD449" s="99"/>
      <c r="AE449" s="118"/>
      <c r="AF449" s="52"/>
      <c r="AG449" s="52"/>
      <c r="AH449" s="48"/>
      <c r="AI449" s="51" t="str">
        <f>IFERROR(VLOOKUP(Book1345234[[#This Row],[Flood Damage Reduction]],'Data for Pull-down'!$G$4:$H$9,2,FALSE),"")</f>
        <v/>
      </c>
      <c r="AJ449" s="145"/>
      <c r="AK449" s="123"/>
      <c r="AL449" s="52"/>
      <c r="AM449" s="51" t="str">
        <f>IFERROR(VLOOKUP(Book1345234[[#This Row],[ Reduction in Critical Facilities Flood Risk]],'Data for Pull-down'!$I$5:$J$9,2,FALSE),"")</f>
        <v/>
      </c>
      <c r="AN449" s="100">
        <f>'Life and Safety Tabular Data'!L447</f>
        <v>0</v>
      </c>
      <c r="AO449" s="146"/>
      <c r="AP449" s="48"/>
      <c r="AQ449" s="51" t="str">
        <f>IFERROR(VLOOKUP(Book1345234[[#This Row],[Life and Safety Ranking (Injury/Loss of Life)]],'Data for Pull-down'!$K$4:$L$9,2,FALSE),"")</f>
        <v/>
      </c>
      <c r="AR449" s="100"/>
      <c r="AS449" s="146"/>
      <c r="AT449" s="146"/>
      <c r="AU449" s="146"/>
      <c r="AV449" s="48"/>
      <c r="AW449" s="51" t="str">
        <f>IFERROR(VLOOKUP(Book1345234[[#This Row],[Water Supply Yield Ranking]],'Data for Pull-down'!$M$4:$N$9,2,FALSE),"")</f>
        <v/>
      </c>
      <c r="AX449" s="100"/>
      <c r="AY449" s="52"/>
      <c r="AZ449" s="48"/>
      <c r="BA449" s="51" t="str">
        <f>IFERROR(VLOOKUP(Book1345234[[#This Row],[Social Vulnerability Ranking]],'Data for Pull-down'!$O$4:$P$9,2,FALSE),"")</f>
        <v/>
      </c>
      <c r="BB449" s="100"/>
      <c r="BC449" s="146"/>
      <c r="BD449" s="48"/>
      <c r="BE449" s="51" t="str">
        <f>IFERROR(VLOOKUP(Book1345234[[#This Row],[Nature-Based Solutions Ranking]],'Data for Pull-down'!$Q$4:$R$9,2,FALSE),"")</f>
        <v/>
      </c>
      <c r="BF449" s="100"/>
      <c r="BG449" s="52"/>
      <c r="BH449" s="48"/>
      <c r="BI449" s="51" t="str">
        <f>IFERROR(VLOOKUP(Book1345234[[#This Row],[Multiple Benefit Ranking]],'Data for Pull-down'!$S$4:$T$9,2,FALSE),"")</f>
        <v/>
      </c>
      <c r="BJ449" s="125"/>
      <c r="BK449" s="146"/>
      <c r="BL449" s="48"/>
      <c r="BM449" s="51" t="str">
        <f>IFERROR(VLOOKUP(Book1345234[[#This Row],[Operations and Maintenance Ranking]],'Data for Pull-down'!$U$4:$V$9,2,FALSE),"")</f>
        <v/>
      </c>
      <c r="BN449" s="100"/>
      <c r="BO449" s="48"/>
      <c r="BP449" s="51" t="str">
        <f>IFERROR(VLOOKUP(Book1345234[[#This Row],[Administrative, Regulatory and Other Obstacle Ranking]],'Data for Pull-down'!$W$4:$X$9,2,FALSE),"")</f>
        <v/>
      </c>
      <c r="BQ449" s="100"/>
      <c r="BR449" s="48"/>
      <c r="BS449" s="51" t="str">
        <f>IFERROR(VLOOKUP(Book1345234[[#This Row],[Environmental Benefit Ranking]],'Data for Pull-down'!$Y$4:$Z$9,2,FALSE),"")</f>
        <v/>
      </c>
      <c r="BT449" s="100"/>
      <c r="BU449" s="52"/>
      <c r="BV449" s="51" t="str">
        <f>IFERROR(VLOOKUP(Book1345234[[#This Row],[Environmental Impact Ranking]],'Data for Pull-down'!$AA$4:$AB$9,2,FALSE),"")</f>
        <v/>
      </c>
      <c r="BW449" s="117"/>
      <c r="BX449" s="123"/>
      <c r="BY449" s="48"/>
      <c r="BZ449" s="51" t="str">
        <f>IFERROR(VLOOKUP(Book1345234[[#This Row],[Mobility Ranking]],'Data for Pull-down'!$AC$4:$AD$9,2,FALSE),"")</f>
        <v/>
      </c>
      <c r="CA449" s="117"/>
      <c r="CB449" s="48"/>
      <c r="CC449" s="51" t="str">
        <f>IFERROR(VLOOKUP(Book1345234[[#This Row],[Regional Ranking]],'Data for Pull-down'!$AE$4:$AF$9,2,FALSE),"")</f>
        <v/>
      </c>
    </row>
    <row r="450" spans="1:81">
      <c r="A450" s="164"/>
      <c r="B450" s="142"/>
      <c r="C450" s="143">
        <f>Book1345234[[#This Row],[FMP]]*2</f>
        <v>0</v>
      </c>
      <c r="D450" s="43"/>
      <c r="E450" s="43"/>
      <c r="F450" s="52"/>
      <c r="G450" s="48"/>
      <c r="H450" s="48"/>
      <c r="I450" s="48"/>
      <c r="J450" s="48"/>
      <c r="K450" s="45" t="str">
        <f>IFERROR(Book1345234[[#This Row],[Project Cost]]/Book1345234[[#This Row],['# of Structures Removed from 1% Annual Chance FP]],"")</f>
        <v/>
      </c>
      <c r="L450" s="48"/>
      <c r="M450" s="48"/>
      <c r="N450" s="45"/>
      <c r="O450" s="156"/>
      <c r="P450" s="125"/>
      <c r="Q450" s="52"/>
      <c r="R450" s="48"/>
      <c r="S450" s="51" t="str">
        <f>IFERROR(VLOOKUP(Book1345234[[#This Row],[ Severity Ranking: Pre-Project Average Depth of Flooding (100-year)]],'Data for Pull-down'!$A$4:$B$9,2,FALSE),"")</f>
        <v/>
      </c>
      <c r="T450" s="100"/>
      <c r="U450" s="52"/>
      <c r="V450" s="52"/>
      <c r="W450" s="52"/>
      <c r="X450" s="48"/>
      <c r="Y450" s="51" t="str">
        <f>IFERROR(VLOOKUP(Book1345234[[#This Row],[Severity Ranking: Community Need (% Population)]],'Data for Pull-down'!$C$4:$D$9,2,FALSE),"")</f>
        <v/>
      </c>
      <c r="Z450" s="99"/>
      <c r="AA450" s="45"/>
      <c r="AB450" s="48"/>
      <c r="AC450" s="51" t="str">
        <f>IFERROR(VLOOKUP(Book1345234[[#This Row],[Flood Risk Reduction ]],'Data for Pull-down'!$E$4:$F$9,2,FALSE),"")</f>
        <v/>
      </c>
      <c r="AD450" s="99"/>
      <c r="AE450" s="118"/>
      <c r="AF450" s="52"/>
      <c r="AG450" s="52"/>
      <c r="AH450" s="48"/>
      <c r="AI450" s="51" t="str">
        <f>IFERROR(VLOOKUP(Book1345234[[#This Row],[Flood Damage Reduction]],'Data for Pull-down'!$G$4:$H$9,2,FALSE),"")</f>
        <v/>
      </c>
      <c r="AJ450" s="145"/>
      <c r="AK450" s="123"/>
      <c r="AL450" s="52"/>
      <c r="AM450" s="51" t="str">
        <f>IFERROR(VLOOKUP(Book1345234[[#This Row],[ Reduction in Critical Facilities Flood Risk]],'Data for Pull-down'!$I$5:$J$9,2,FALSE),"")</f>
        <v/>
      </c>
      <c r="AN450" s="100">
        <f>'Life and Safety Tabular Data'!L448</f>
        <v>0</v>
      </c>
      <c r="AO450" s="146"/>
      <c r="AP450" s="48"/>
      <c r="AQ450" s="51" t="str">
        <f>IFERROR(VLOOKUP(Book1345234[[#This Row],[Life and Safety Ranking (Injury/Loss of Life)]],'Data for Pull-down'!$K$4:$L$9,2,FALSE),"")</f>
        <v/>
      </c>
      <c r="AR450" s="100"/>
      <c r="AS450" s="146"/>
      <c r="AT450" s="146"/>
      <c r="AU450" s="146"/>
      <c r="AV450" s="48"/>
      <c r="AW450" s="51" t="str">
        <f>IFERROR(VLOOKUP(Book1345234[[#This Row],[Water Supply Yield Ranking]],'Data for Pull-down'!$M$4:$N$9,2,FALSE),"")</f>
        <v/>
      </c>
      <c r="AX450" s="100"/>
      <c r="AY450" s="52"/>
      <c r="AZ450" s="48"/>
      <c r="BA450" s="51" t="str">
        <f>IFERROR(VLOOKUP(Book1345234[[#This Row],[Social Vulnerability Ranking]],'Data for Pull-down'!$O$4:$P$9,2,FALSE),"")</f>
        <v/>
      </c>
      <c r="BB450" s="100"/>
      <c r="BC450" s="146"/>
      <c r="BD450" s="48"/>
      <c r="BE450" s="51" t="str">
        <f>IFERROR(VLOOKUP(Book1345234[[#This Row],[Nature-Based Solutions Ranking]],'Data for Pull-down'!$Q$4:$R$9,2,FALSE),"")</f>
        <v/>
      </c>
      <c r="BF450" s="100"/>
      <c r="BG450" s="52"/>
      <c r="BH450" s="48"/>
      <c r="BI450" s="51" t="str">
        <f>IFERROR(VLOOKUP(Book1345234[[#This Row],[Multiple Benefit Ranking]],'Data for Pull-down'!$S$4:$T$9,2,FALSE),"")</f>
        <v/>
      </c>
      <c r="BJ450" s="125"/>
      <c r="BK450" s="146"/>
      <c r="BL450" s="48"/>
      <c r="BM450" s="51" t="str">
        <f>IFERROR(VLOOKUP(Book1345234[[#This Row],[Operations and Maintenance Ranking]],'Data for Pull-down'!$U$4:$V$9,2,FALSE),"")</f>
        <v/>
      </c>
      <c r="BN450" s="100"/>
      <c r="BO450" s="48"/>
      <c r="BP450" s="51" t="str">
        <f>IFERROR(VLOOKUP(Book1345234[[#This Row],[Administrative, Regulatory and Other Obstacle Ranking]],'Data for Pull-down'!$W$4:$X$9,2,FALSE),"")</f>
        <v/>
      </c>
      <c r="BQ450" s="100"/>
      <c r="BR450" s="48"/>
      <c r="BS450" s="51" t="str">
        <f>IFERROR(VLOOKUP(Book1345234[[#This Row],[Environmental Benefit Ranking]],'Data for Pull-down'!$Y$4:$Z$9,2,FALSE),"")</f>
        <v/>
      </c>
      <c r="BT450" s="100"/>
      <c r="BU450" s="52"/>
      <c r="BV450" s="51" t="str">
        <f>IFERROR(VLOOKUP(Book1345234[[#This Row],[Environmental Impact Ranking]],'Data for Pull-down'!$AA$4:$AB$9,2,FALSE),"")</f>
        <v/>
      </c>
      <c r="BW450" s="117"/>
      <c r="BX450" s="123"/>
      <c r="BY450" s="48"/>
      <c r="BZ450" s="51" t="str">
        <f>IFERROR(VLOOKUP(Book1345234[[#This Row],[Mobility Ranking]],'Data for Pull-down'!$AC$4:$AD$9,2,FALSE),"")</f>
        <v/>
      </c>
      <c r="CA450" s="117"/>
      <c r="CB450" s="48"/>
      <c r="CC450" s="51" t="str">
        <f>IFERROR(VLOOKUP(Book1345234[[#This Row],[Regional Ranking]],'Data for Pull-down'!$AE$4:$AF$9,2,FALSE),"")</f>
        <v/>
      </c>
    </row>
    <row r="451" spans="1:81">
      <c r="A451" s="164"/>
      <c r="B451" s="142"/>
      <c r="C451" s="143">
        <f>Book1345234[[#This Row],[FMP]]*2</f>
        <v>0</v>
      </c>
      <c r="D451" s="43"/>
      <c r="E451" s="43"/>
      <c r="F451" s="52"/>
      <c r="G451" s="48"/>
      <c r="H451" s="48"/>
      <c r="I451" s="48"/>
      <c r="J451" s="48"/>
      <c r="K451" s="45" t="str">
        <f>IFERROR(Book1345234[[#This Row],[Project Cost]]/Book1345234[[#This Row],['# of Structures Removed from 1% Annual Chance FP]],"")</f>
        <v/>
      </c>
      <c r="L451" s="48"/>
      <c r="M451" s="48"/>
      <c r="N451" s="45"/>
      <c r="O451" s="156"/>
      <c r="P451" s="125"/>
      <c r="Q451" s="52"/>
      <c r="R451" s="48"/>
      <c r="S451" s="51" t="str">
        <f>IFERROR(VLOOKUP(Book1345234[[#This Row],[ Severity Ranking: Pre-Project Average Depth of Flooding (100-year)]],'Data for Pull-down'!$A$4:$B$9,2,FALSE),"")</f>
        <v/>
      </c>
      <c r="T451" s="100"/>
      <c r="U451" s="52"/>
      <c r="V451" s="52"/>
      <c r="W451" s="52"/>
      <c r="X451" s="48"/>
      <c r="Y451" s="51" t="str">
        <f>IFERROR(VLOOKUP(Book1345234[[#This Row],[Severity Ranking: Community Need (% Population)]],'Data for Pull-down'!$C$4:$D$9,2,FALSE),"")</f>
        <v/>
      </c>
      <c r="Z451" s="99"/>
      <c r="AA451" s="45"/>
      <c r="AB451" s="48"/>
      <c r="AC451" s="51" t="str">
        <f>IFERROR(VLOOKUP(Book1345234[[#This Row],[Flood Risk Reduction ]],'Data for Pull-down'!$E$4:$F$9,2,FALSE),"")</f>
        <v/>
      </c>
      <c r="AD451" s="99"/>
      <c r="AE451" s="118"/>
      <c r="AF451" s="52"/>
      <c r="AG451" s="52"/>
      <c r="AH451" s="48"/>
      <c r="AI451" s="51" t="str">
        <f>IFERROR(VLOOKUP(Book1345234[[#This Row],[Flood Damage Reduction]],'Data for Pull-down'!$G$4:$H$9,2,FALSE),"")</f>
        <v/>
      </c>
      <c r="AJ451" s="145"/>
      <c r="AK451" s="123"/>
      <c r="AL451" s="52"/>
      <c r="AM451" s="51" t="str">
        <f>IFERROR(VLOOKUP(Book1345234[[#This Row],[ Reduction in Critical Facilities Flood Risk]],'Data for Pull-down'!$I$5:$J$9,2,FALSE),"")</f>
        <v/>
      </c>
      <c r="AN451" s="100">
        <f>'Life and Safety Tabular Data'!L449</f>
        <v>0</v>
      </c>
      <c r="AO451" s="146"/>
      <c r="AP451" s="48"/>
      <c r="AQ451" s="51" t="str">
        <f>IFERROR(VLOOKUP(Book1345234[[#This Row],[Life and Safety Ranking (Injury/Loss of Life)]],'Data for Pull-down'!$K$4:$L$9,2,FALSE),"")</f>
        <v/>
      </c>
      <c r="AR451" s="100"/>
      <c r="AS451" s="146"/>
      <c r="AT451" s="146"/>
      <c r="AU451" s="146"/>
      <c r="AV451" s="48"/>
      <c r="AW451" s="51" t="str">
        <f>IFERROR(VLOOKUP(Book1345234[[#This Row],[Water Supply Yield Ranking]],'Data for Pull-down'!$M$4:$N$9,2,FALSE),"")</f>
        <v/>
      </c>
      <c r="AX451" s="100"/>
      <c r="AY451" s="52"/>
      <c r="AZ451" s="48"/>
      <c r="BA451" s="51" t="str">
        <f>IFERROR(VLOOKUP(Book1345234[[#This Row],[Social Vulnerability Ranking]],'Data for Pull-down'!$O$4:$P$9,2,FALSE),"")</f>
        <v/>
      </c>
      <c r="BB451" s="100"/>
      <c r="BC451" s="146"/>
      <c r="BD451" s="48"/>
      <c r="BE451" s="51" t="str">
        <f>IFERROR(VLOOKUP(Book1345234[[#This Row],[Nature-Based Solutions Ranking]],'Data for Pull-down'!$Q$4:$R$9,2,FALSE),"")</f>
        <v/>
      </c>
      <c r="BF451" s="100"/>
      <c r="BG451" s="52"/>
      <c r="BH451" s="48"/>
      <c r="BI451" s="51" t="str">
        <f>IFERROR(VLOOKUP(Book1345234[[#This Row],[Multiple Benefit Ranking]],'Data for Pull-down'!$S$4:$T$9,2,FALSE),"")</f>
        <v/>
      </c>
      <c r="BJ451" s="125"/>
      <c r="BK451" s="146"/>
      <c r="BL451" s="48"/>
      <c r="BM451" s="51" t="str">
        <f>IFERROR(VLOOKUP(Book1345234[[#This Row],[Operations and Maintenance Ranking]],'Data for Pull-down'!$U$4:$V$9,2,FALSE),"")</f>
        <v/>
      </c>
      <c r="BN451" s="100"/>
      <c r="BO451" s="48"/>
      <c r="BP451" s="51" t="str">
        <f>IFERROR(VLOOKUP(Book1345234[[#This Row],[Administrative, Regulatory and Other Obstacle Ranking]],'Data for Pull-down'!$W$4:$X$9,2,FALSE),"")</f>
        <v/>
      </c>
      <c r="BQ451" s="100"/>
      <c r="BR451" s="48"/>
      <c r="BS451" s="51" t="str">
        <f>IFERROR(VLOOKUP(Book1345234[[#This Row],[Environmental Benefit Ranking]],'Data for Pull-down'!$Y$4:$Z$9,2,FALSE),"")</f>
        <v/>
      </c>
      <c r="BT451" s="100"/>
      <c r="BU451" s="52"/>
      <c r="BV451" s="51" t="str">
        <f>IFERROR(VLOOKUP(Book1345234[[#This Row],[Environmental Impact Ranking]],'Data for Pull-down'!$AA$4:$AB$9,2,FALSE),"")</f>
        <v/>
      </c>
      <c r="BW451" s="117"/>
      <c r="BX451" s="123"/>
      <c r="BY451" s="48"/>
      <c r="BZ451" s="51" t="str">
        <f>IFERROR(VLOOKUP(Book1345234[[#This Row],[Mobility Ranking]],'Data for Pull-down'!$AC$4:$AD$9,2,FALSE),"")</f>
        <v/>
      </c>
      <c r="CA451" s="117"/>
      <c r="CB451" s="48"/>
      <c r="CC451" s="51" t="str">
        <f>IFERROR(VLOOKUP(Book1345234[[#This Row],[Regional Ranking]],'Data for Pull-down'!$AE$4:$AF$9,2,FALSE),"")</f>
        <v/>
      </c>
    </row>
    <row r="452" spans="1:81">
      <c r="A452" s="164"/>
      <c r="B452" s="142"/>
      <c r="C452" s="143">
        <f>Book1345234[[#This Row],[FMP]]*2</f>
        <v>0</v>
      </c>
      <c r="D452" s="43"/>
      <c r="E452" s="43"/>
      <c r="F452" s="52"/>
      <c r="G452" s="48"/>
      <c r="H452" s="48"/>
      <c r="I452" s="48"/>
      <c r="J452" s="48"/>
      <c r="K452" s="45" t="str">
        <f>IFERROR(Book1345234[[#This Row],[Project Cost]]/Book1345234[[#This Row],['# of Structures Removed from 1% Annual Chance FP]],"")</f>
        <v/>
      </c>
      <c r="L452" s="48"/>
      <c r="M452" s="48"/>
      <c r="N452" s="45"/>
      <c r="O452" s="156"/>
      <c r="P452" s="125"/>
      <c r="Q452" s="52"/>
      <c r="R452" s="48"/>
      <c r="S452" s="51" t="str">
        <f>IFERROR(VLOOKUP(Book1345234[[#This Row],[ Severity Ranking: Pre-Project Average Depth of Flooding (100-year)]],'Data for Pull-down'!$A$4:$B$9,2,FALSE),"")</f>
        <v/>
      </c>
      <c r="T452" s="100"/>
      <c r="U452" s="52"/>
      <c r="V452" s="52"/>
      <c r="W452" s="52"/>
      <c r="X452" s="48"/>
      <c r="Y452" s="51" t="str">
        <f>IFERROR(VLOOKUP(Book1345234[[#This Row],[Severity Ranking: Community Need (% Population)]],'Data for Pull-down'!$C$4:$D$9,2,FALSE),"")</f>
        <v/>
      </c>
      <c r="Z452" s="99"/>
      <c r="AA452" s="45"/>
      <c r="AB452" s="48"/>
      <c r="AC452" s="51" t="str">
        <f>IFERROR(VLOOKUP(Book1345234[[#This Row],[Flood Risk Reduction ]],'Data for Pull-down'!$E$4:$F$9,2,FALSE),"")</f>
        <v/>
      </c>
      <c r="AD452" s="99"/>
      <c r="AE452" s="118"/>
      <c r="AF452" s="52"/>
      <c r="AG452" s="52"/>
      <c r="AH452" s="48"/>
      <c r="AI452" s="51" t="str">
        <f>IFERROR(VLOOKUP(Book1345234[[#This Row],[Flood Damage Reduction]],'Data for Pull-down'!$G$4:$H$9,2,FALSE),"")</f>
        <v/>
      </c>
      <c r="AJ452" s="145"/>
      <c r="AK452" s="123"/>
      <c r="AL452" s="52"/>
      <c r="AM452" s="51" t="str">
        <f>IFERROR(VLOOKUP(Book1345234[[#This Row],[ Reduction in Critical Facilities Flood Risk]],'Data for Pull-down'!$I$5:$J$9,2,FALSE),"")</f>
        <v/>
      </c>
      <c r="AN452" s="100">
        <f>'Life and Safety Tabular Data'!L450</f>
        <v>0</v>
      </c>
      <c r="AO452" s="146"/>
      <c r="AP452" s="48"/>
      <c r="AQ452" s="51" t="str">
        <f>IFERROR(VLOOKUP(Book1345234[[#This Row],[Life and Safety Ranking (Injury/Loss of Life)]],'Data for Pull-down'!$K$4:$L$9,2,FALSE),"")</f>
        <v/>
      </c>
      <c r="AR452" s="100"/>
      <c r="AS452" s="146"/>
      <c r="AT452" s="146"/>
      <c r="AU452" s="146"/>
      <c r="AV452" s="48"/>
      <c r="AW452" s="51" t="str">
        <f>IFERROR(VLOOKUP(Book1345234[[#This Row],[Water Supply Yield Ranking]],'Data for Pull-down'!$M$4:$N$9,2,FALSE),"")</f>
        <v/>
      </c>
      <c r="AX452" s="100"/>
      <c r="AY452" s="52"/>
      <c r="AZ452" s="48"/>
      <c r="BA452" s="51" t="str">
        <f>IFERROR(VLOOKUP(Book1345234[[#This Row],[Social Vulnerability Ranking]],'Data for Pull-down'!$O$4:$P$9,2,FALSE),"")</f>
        <v/>
      </c>
      <c r="BB452" s="100"/>
      <c r="BC452" s="146"/>
      <c r="BD452" s="48"/>
      <c r="BE452" s="51" t="str">
        <f>IFERROR(VLOOKUP(Book1345234[[#This Row],[Nature-Based Solutions Ranking]],'Data for Pull-down'!$Q$4:$R$9,2,FALSE),"")</f>
        <v/>
      </c>
      <c r="BF452" s="100"/>
      <c r="BG452" s="52"/>
      <c r="BH452" s="48"/>
      <c r="BI452" s="51" t="str">
        <f>IFERROR(VLOOKUP(Book1345234[[#This Row],[Multiple Benefit Ranking]],'Data for Pull-down'!$S$4:$T$9,2,FALSE),"")</f>
        <v/>
      </c>
      <c r="BJ452" s="125"/>
      <c r="BK452" s="146"/>
      <c r="BL452" s="48"/>
      <c r="BM452" s="51" t="str">
        <f>IFERROR(VLOOKUP(Book1345234[[#This Row],[Operations and Maintenance Ranking]],'Data for Pull-down'!$U$4:$V$9,2,FALSE),"")</f>
        <v/>
      </c>
      <c r="BN452" s="100"/>
      <c r="BO452" s="48"/>
      <c r="BP452" s="51" t="str">
        <f>IFERROR(VLOOKUP(Book1345234[[#This Row],[Administrative, Regulatory and Other Obstacle Ranking]],'Data for Pull-down'!$W$4:$X$9,2,FALSE),"")</f>
        <v/>
      </c>
      <c r="BQ452" s="100"/>
      <c r="BR452" s="48"/>
      <c r="BS452" s="51" t="str">
        <f>IFERROR(VLOOKUP(Book1345234[[#This Row],[Environmental Benefit Ranking]],'Data for Pull-down'!$Y$4:$Z$9,2,FALSE),"")</f>
        <v/>
      </c>
      <c r="BT452" s="100"/>
      <c r="BU452" s="52"/>
      <c r="BV452" s="51" t="str">
        <f>IFERROR(VLOOKUP(Book1345234[[#This Row],[Environmental Impact Ranking]],'Data for Pull-down'!$AA$4:$AB$9,2,FALSE),"")</f>
        <v/>
      </c>
      <c r="BW452" s="117"/>
      <c r="BX452" s="123"/>
      <c r="BY452" s="48"/>
      <c r="BZ452" s="51" t="str">
        <f>IFERROR(VLOOKUP(Book1345234[[#This Row],[Mobility Ranking]],'Data for Pull-down'!$AC$4:$AD$9,2,FALSE),"")</f>
        <v/>
      </c>
      <c r="CA452" s="117"/>
      <c r="CB452" s="48"/>
      <c r="CC452" s="51" t="str">
        <f>IFERROR(VLOOKUP(Book1345234[[#This Row],[Regional Ranking]],'Data for Pull-down'!$AE$4:$AF$9,2,FALSE),"")</f>
        <v/>
      </c>
    </row>
    <row r="453" spans="1:81">
      <c r="A453" s="164"/>
      <c r="B453" s="142"/>
      <c r="C453" s="143">
        <f>Book1345234[[#This Row],[FMP]]*2</f>
        <v>0</v>
      </c>
      <c r="D453" s="43"/>
      <c r="E453" s="43"/>
      <c r="F453" s="52"/>
      <c r="G453" s="48"/>
      <c r="H453" s="48"/>
      <c r="I453" s="48"/>
      <c r="J453" s="48"/>
      <c r="K453" s="45" t="str">
        <f>IFERROR(Book1345234[[#This Row],[Project Cost]]/Book1345234[[#This Row],['# of Structures Removed from 1% Annual Chance FP]],"")</f>
        <v/>
      </c>
      <c r="L453" s="48"/>
      <c r="M453" s="48"/>
      <c r="N453" s="45"/>
      <c r="O453" s="156"/>
      <c r="P453" s="125"/>
      <c r="Q453" s="52"/>
      <c r="R453" s="48"/>
      <c r="S453" s="51" t="str">
        <f>IFERROR(VLOOKUP(Book1345234[[#This Row],[ Severity Ranking: Pre-Project Average Depth of Flooding (100-year)]],'Data for Pull-down'!$A$4:$B$9,2,FALSE),"")</f>
        <v/>
      </c>
      <c r="T453" s="100"/>
      <c r="U453" s="52"/>
      <c r="V453" s="52"/>
      <c r="W453" s="52"/>
      <c r="X453" s="48"/>
      <c r="Y453" s="51" t="str">
        <f>IFERROR(VLOOKUP(Book1345234[[#This Row],[Severity Ranking: Community Need (% Population)]],'Data for Pull-down'!$C$4:$D$9,2,FALSE),"")</f>
        <v/>
      </c>
      <c r="Z453" s="99"/>
      <c r="AA453" s="45"/>
      <c r="AB453" s="48"/>
      <c r="AC453" s="51" t="str">
        <f>IFERROR(VLOOKUP(Book1345234[[#This Row],[Flood Risk Reduction ]],'Data for Pull-down'!$E$4:$F$9,2,FALSE),"")</f>
        <v/>
      </c>
      <c r="AD453" s="99"/>
      <c r="AE453" s="118"/>
      <c r="AF453" s="52"/>
      <c r="AG453" s="52"/>
      <c r="AH453" s="48"/>
      <c r="AI453" s="51" t="str">
        <f>IFERROR(VLOOKUP(Book1345234[[#This Row],[Flood Damage Reduction]],'Data for Pull-down'!$G$4:$H$9,2,FALSE),"")</f>
        <v/>
      </c>
      <c r="AJ453" s="145"/>
      <c r="AK453" s="123"/>
      <c r="AL453" s="52"/>
      <c r="AM453" s="51" t="str">
        <f>IFERROR(VLOOKUP(Book1345234[[#This Row],[ Reduction in Critical Facilities Flood Risk]],'Data for Pull-down'!$I$5:$J$9,2,FALSE),"")</f>
        <v/>
      </c>
      <c r="AN453" s="100">
        <f>'Life and Safety Tabular Data'!L451</f>
        <v>0</v>
      </c>
      <c r="AO453" s="146"/>
      <c r="AP453" s="48"/>
      <c r="AQ453" s="51" t="str">
        <f>IFERROR(VLOOKUP(Book1345234[[#This Row],[Life and Safety Ranking (Injury/Loss of Life)]],'Data for Pull-down'!$K$4:$L$9,2,FALSE),"")</f>
        <v/>
      </c>
      <c r="AR453" s="100"/>
      <c r="AS453" s="146"/>
      <c r="AT453" s="146"/>
      <c r="AU453" s="146"/>
      <c r="AV453" s="48"/>
      <c r="AW453" s="51" t="str">
        <f>IFERROR(VLOOKUP(Book1345234[[#This Row],[Water Supply Yield Ranking]],'Data for Pull-down'!$M$4:$N$9,2,FALSE),"")</f>
        <v/>
      </c>
      <c r="AX453" s="100"/>
      <c r="AY453" s="52"/>
      <c r="AZ453" s="48"/>
      <c r="BA453" s="51" t="str">
        <f>IFERROR(VLOOKUP(Book1345234[[#This Row],[Social Vulnerability Ranking]],'Data for Pull-down'!$O$4:$P$9,2,FALSE),"")</f>
        <v/>
      </c>
      <c r="BB453" s="100"/>
      <c r="BC453" s="146"/>
      <c r="BD453" s="48"/>
      <c r="BE453" s="51" t="str">
        <f>IFERROR(VLOOKUP(Book1345234[[#This Row],[Nature-Based Solutions Ranking]],'Data for Pull-down'!$Q$4:$R$9,2,FALSE),"")</f>
        <v/>
      </c>
      <c r="BF453" s="100"/>
      <c r="BG453" s="52"/>
      <c r="BH453" s="48"/>
      <c r="BI453" s="51" t="str">
        <f>IFERROR(VLOOKUP(Book1345234[[#This Row],[Multiple Benefit Ranking]],'Data for Pull-down'!$S$4:$T$9,2,FALSE),"")</f>
        <v/>
      </c>
      <c r="BJ453" s="125"/>
      <c r="BK453" s="146"/>
      <c r="BL453" s="48"/>
      <c r="BM453" s="51" t="str">
        <f>IFERROR(VLOOKUP(Book1345234[[#This Row],[Operations and Maintenance Ranking]],'Data for Pull-down'!$U$4:$V$9,2,FALSE),"")</f>
        <v/>
      </c>
      <c r="BN453" s="100"/>
      <c r="BO453" s="48"/>
      <c r="BP453" s="51" t="str">
        <f>IFERROR(VLOOKUP(Book1345234[[#This Row],[Administrative, Regulatory and Other Obstacle Ranking]],'Data for Pull-down'!$W$4:$X$9,2,FALSE),"")</f>
        <v/>
      </c>
      <c r="BQ453" s="100"/>
      <c r="BR453" s="48"/>
      <c r="BS453" s="51" t="str">
        <f>IFERROR(VLOOKUP(Book1345234[[#This Row],[Environmental Benefit Ranking]],'Data for Pull-down'!$Y$4:$Z$9,2,FALSE),"")</f>
        <v/>
      </c>
      <c r="BT453" s="100"/>
      <c r="BU453" s="52"/>
      <c r="BV453" s="51" t="str">
        <f>IFERROR(VLOOKUP(Book1345234[[#This Row],[Environmental Impact Ranking]],'Data for Pull-down'!$AA$4:$AB$9,2,FALSE),"")</f>
        <v/>
      </c>
      <c r="BW453" s="117"/>
      <c r="BX453" s="123"/>
      <c r="BY453" s="48"/>
      <c r="BZ453" s="51" t="str">
        <f>IFERROR(VLOOKUP(Book1345234[[#This Row],[Mobility Ranking]],'Data for Pull-down'!$AC$4:$AD$9,2,FALSE),"")</f>
        <v/>
      </c>
      <c r="CA453" s="117"/>
      <c r="CB453" s="48"/>
      <c r="CC453" s="51" t="str">
        <f>IFERROR(VLOOKUP(Book1345234[[#This Row],[Regional Ranking]],'Data for Pull-down'!$AE$4:$AF$9,2,FALSE),"")</f>
        <v/>
      </c>
    </row>
    <row r="454" spans="1:81">
      <c r="A454" s="164"/>
      <c r="B454" s="142"/>
      <c r="C454" s="143">
        <f>Book1345234[[#This Row],[FMP]]*2</f>
        <v>0</v>
      </c>
      <c r="D454" s="43"/>
      <c r="E454" s="43"/>
      <c r="F454" s="52"/>
      <c r="G454" s="48"/>
      <c r="H454" s="48"/>
      <c r="I454" s="48"/>
      <c r="J454" s="48"/>
      <c r="K454" s="45" t="str">
        <f>IFERROR(Book1345234[[#This Row],[Project Cost]]/Book1345234[[#This Row],['# of Structures Removed from 1% Annual Chance FP]],"")</f>
        <v/>
      </c>
      <c r="L454" s="48"/>
      <c r="M454" s="48"/>
      <c r="N454" s="45"/>
      <c r="O454" s="156"/>
      <c r="P454" s="125"/>
      <c r="Q454" s="52"/>
      <c r="R454" s="48"/>
      <c r="S454" s="51" t="str">
        <f>IFERROR(VLOOKUP(Book1345234[[#This Row],[ Severity Ranking: Pre-Project Average Depth of Flooding (100-year)]],'Data for Pull-down'!$A$4:$B$9,2,FALSE),"")</f>
        <v/>
      </c>
      <c r="T454" s="100"/>
      <c r="U454" s="52"/>
      <c r="V454" s="52"/>
      <c r="W454" s="52"/>
      <c r="X454" s="48"/>
      <c r="Y454" s="51" t="str">
        <f>IFERROR(VLOOKUP(Book1345234[[#This Row],[Severity Ranking: Community Need (% Population)]],'Data for Pull-down'!$C$4:$D$9,2,FALSE),"")</f>
        <v/>
      </c>
      <c r="Z454" s="99"/>
      <c r="AA454" s="45"/>
      <c r="AB454" s="48"/>
      <c r="AC454" s="51" t="str">
        <f>IFERROR(VLOOKUP(Book1345234[[#This Row],[Flood Risk Reduction ]],'Data for Pull-down'!$E$4:$F$9,2,FALSE),"")</f>
        <v/>
      </c>
      <c r="AD454" s="99"/>
      <c r="AE454" s="118"/>
      <c r="AF454" s="52"/>
      <c r="AG454" s="52"/>
      <c r="AH454" s="48"/>
      <c r="AI454" s="51" t="str">
        <f>IFERROR(VLOOKUP(Book1345234[[#This Row],[Flood Damage Reduction]],'Data for Pull-down'!$G$4:$H$9,2,FALSE),"")</f>
        <v/>
      </c>
      <c r="AJ454" s="145"/>
      <c r="AK454" s="123"/>
      <c r="AL454" s="52"/>
      <c r="AM454" s="51" t="str">
        <f>IFERROR(VLOOKUP(Book1345234[[#This Row],[ Reduction in Critical Facilities Flood Risk]],'Data for Pull-down'!$I$5:$J$9,2,FALSE),"")</f>
        <v/>
      </c>
      <c r="AN454" s="100">
        <f>'Life and Safety Tabular Data'!L452</f>
        <v>0</v>
      </c>
      <c r="AO454" s="146"/>
      <c r="AP454" s="48"/>
      <c r="AQ454" s="51" t="str">
        <f>IFERROR(VLOOKUP(Book1345234[[#This Row],[Life and Safety Ranking (Injury/Loss of Life)]],'Data for Pull-down'!$K$4:$L$9,2,FALSE),"")</f>
        <v/>
      </c>
      <c r="AR454" s="100"/>
      <c r="AS454" s="146"/>
      <c r="AT454" s="146"/>
      <c r="AU454" s="146"/>
      <c r="AV454" s="48"/>
      <c r="AW454" s="51" t="str">
        <f>IFERROR(VLOOKUP(Book1345234[[#This Row],[Water Supply Yield Ranking]],'Data for Pull-down'!$M$4:$N$9,2,FALSE),"")</f>
        <v/>
      </c>
      <c r="AX454" s="100"/>
      <c r="AY454" s="52"/>
      <c r="AZ454" s="48"/>
      <c r="BA454" s="51" t="str">
        <f>IFERROR(VLOOKUP(Book1345234[[#This Row],[Social Vulnerability Ranking]],'Data for Pull-down'!$O$4:$P$9,2,FALSE),"")</f>
        <v/>
      </c>
      <c r="BB454" s="100"/>
      <c r="BC454" s="146"/>
      <c r="BD454" s="48"/>
      <c r="BE454" s="51" t="str">
        <f>IFERROR(VLOOKUP(Book1345234[[#This Row],[Nature-Based Solutions Ranking]],'Data for Pull-down'!$Q$4:$R$9,2,FALSE),"")</f>
        <v/>
      </c>
      <c r="BF454" s="100"/>
      <c r="BG454" s="52"/>
      <c r="BH454" s="48"/>
      <c r="BI454" s="51" t="str">
        <f>IFERROR(VLOOKUP(Book1345234[[#This Row],[Multiple Benefit Ranking]],'Data for Pull-down'!$S$4:$T$9,2,FALSE),"")</f>
        <v/>
      </c>
      <c r="BJ454" s="125"/>
      <c r="BK454" s="146"/>
      <c r="BL454" s="48"/>
      <c r="BM454" s="51" t="str">
        <f>IFERROR(VLOOKUP(Book1345234[[#This Row],[Operations and Maintenance Ranking]],'Data for Pull-down'!$U$4:$V$9,2,FALSE),"")</f>
        <v/>
      </c>
      <c r="BN454" s="100"/>
      <c r="BO454" s="48"/>
      <c r="BP454" s="51" t="str">
        <f>IFERROR(VLOOKUP(Book1345234[[#This Row],[Administrative, Regulatory and Other Obstacle Ranking]],'Data for Pull-down'!$W$4:$X$9,2,FALSE),"")</f>
        <v/>
      </c>
      <c r="BQ454" s="100"/>
      <c r="BR454" s="48"/>
      <c r="BS454" s="51" t="str">
        <f>IFERROR(VLOOKUP(Book1345234[[#This Row],[Environmental Benefit Ranking]],'Data for Pull-down'!$Y$4:$Z$9,2,FALSE),"")</f>
        <v/>
      </c>
      <c r="BT454" s="100"/>
      <c r="BU454" s="52"/>
      <c r="BV454" s="51" t="str">
        <f>IFERROR(VLOOKUP(Book1345234[[#This Row],[Environmental Impact Ranking]],'Data for Pull-down'!$AA$4:$AB$9,2,FALSE),"")</f>
        <v/>
      </c>
      <c r="BW454" s="117"/>
      <c r="BX454" s="123"/>
      <c r="BY454" s="48"/>
      <c r="BZ454" s="51" t="str">
        <f>IFERROR(VLOOKUP(Book1345234[[#This Row],[Mobility Ranking]],'Data for Pull-down'!$AC$4:$AD$9,2,FALSE),"")</f>
        <v/>
      </c>
      <c r="CA454" s="117"/>
      <c r="CB454" s="48"/>
      <c r="CC454" s="51" t="str">
        <f>IFERROR(VLOOKUP(Book1345234[[#This Row],[Regional Ranking]],'Data for Pull-down'!$AE$4:$AF$9,2,FALSE),"")</f>
        <v/>
      </c>
    </row>
    <row r="455" spans="1:81">
      <c r="A455" s="164"/>
      <c r="B455" s="142"/>
      <c r="C455" s="143">
        <f>Book1345234[[#This Row],[FMP]]*2</f>
        <v>0</v>
      </c>
      <c r="D455" s="43"/>
      <c r="E455" s="43"/>
      <c r="F455" s="52"/>
      <c r="G455" s="48"/>
      <c r="H455" s="48"/>
      <c r="I455" s="48"/>
      <c r="J455" s="48"/>
      <c r="K455" s="45" t="str">
        <f>IFERROR(Book1345234[[#This Row],[Project Cost]]/Book1345234[[#This Row],['# of Structures Removed from 1% Annual Chance FP]],"")</f>
        <v/>
      </c>
      <c r="L455" s="48"/>
      <c r="M455" s="48"/>
      <c r="N455" s="45"/>
      <c r="O455" s="156"/>
      <c r="P455" s="125"/>
      <c r="Q455" s="52"/>
      <c r="R455" s="48"/>
      <c r="S455" s="51" t="str">
        <f>IFERROR(VLOOKUP(Book1345234[[#This Row],[ Severity Ranking: Pre-Project Average Depth of Flooding (100-year)]],'Data for Pull-down'!$A$4:$B$9,2,FALSE),"")</f>
        <v/>
      </c>
      <c r="T455" s="100"/>
      <c r="U455" s="52"/>
      <c r="V455" s="52"/>
      <c r="W455" s="52"/>
      <c r="X455" s="48"/>
      <c r="Y455" s="51" t="str">
        <f>IFERROR(VLOOKUP(Book1345234[[#This Row],[Severity Ranking: Community Need (% Population)]],'Data for Pull-down'!$C$4:$D$9,2,FALSE),"")</f>
        <v/>
      </c>
      <c r="Z455" s="99"/>
      <c r="AA455" s="45"/>
      <c r="AB455" s="48"/>
      <c r="AC455" s="51" t="str">
        <f>IFERROR(VLOOKUP(Book1345234[[#This Row],[Flood Risk Reduction ]],'Data for Pull-down'!$E$4:$F$9,2,FALSE),"")</f>
        <v/>
      </c>
      <c r="AD455" s="99"/>
      <c r="AE455" s="118"/>
      <c r="AF455" s="52"/>
      <c r="AG455" s="52"/>
      <c r="AH455" s="48"/>
      <c r="AI455" s="51" t="str">
        <f>IFERROR(VLOOKUP(Book1345234[[#This Row],[Flood Damage Reduction]],'Data for Pull-down'!$G$4:$H$9,2,FALSE),"")</f>
        <v/>
      </c>
      <c r="AJ455" s="145"/>
      <c r="AK455" s="123"/>
      <c r="AL455" s="52"/>
      <c r="AM455" s="51" t="str">
        <f>IFERROR(VLOOKUP(Book1345234[[#This Row],[ Reduction in Critical Facilities Flood Risk]],'Data for Pull-down'!$I$5:$J$9,2,FALSE),"")</f>
        <v/>
      </c>
      <c r="AN455" s="100">
        <f>'Life and Safety Tabular Data'!L453</f>
        <v>0</v>
      </c>
      <c r="AO455" s="146"/>
      <c r="AP455" s="48"/>
      <c r="AQ455" s="51" t="str">
        <f>IFERROR(VLOOKUP(Book1345234[[#This Row],[Life and Safety Ranking (Injury/Loss of Life)]],'Data for Pull-down'!$K$4:$L$9,2,FALSE),"")</f>
        <v/>
      </c>
      <c r="AR455" s="100"/>
      <c r="AS455" s="146"/>
      <c r="AT455" s="146"/>
      <c r="AU455" s="146"/>
      <c r="AV455" s="48"/>
      <c r="AW455" s="51" t="str">
        <f>IFERROR(VLOOKUP(Book1345234[[#This Row],[Water Supply Yield Ranking]],'Data for Pull-down'!$M$4:$N$9,2,FALSE),"")</f>
        <v/>
      </c>
      <c r="AX455" s="100"/>
      <c r="AY455" s="52"/>
      <c r="AZ455" s="48"/>
      <c r="BA455" s="51" t="str">
        <f>IFERROR(VLOOKUP(Book1345234[[#This Row],[Social Vulnerability Ranking]],'Data for Pull-down'!$O$4:$P$9,2,FALSE),"")</f>
        <v/>
      </c>
      <c r="BB455" s="100"/>
      <c r="BC455" s="146"/>
      <c r="BD455" s="48"/>
      <c r="BE455" s="51" t="str">
        <f>IFERROR(VLOOKUP(Book1345234[[#This Row],[Nature-Based Solutions Ranking]],'Data for Pull-down'!$Q$4:$R$9,2,FALSE),"")</f>
        <v/>
      </c>
      <c r="BF455" s="100"/>
      <c r="BG455" s="52"/>
      <c r="BH455" s="48"/>
      <c r="BI455" s="51" t="str">
        <f>IFERROR(VLOOKUP(Book1345234[[#This Row],[Multiple Benefit Ranking]],'Data for Pull-down'!$S$4:$T$9,2,FALSE),"")</f>
        <v/>
      </c>
      <c r="BJ455" s="125"/>
      <c r="BK455" s="146"/>
      <c r="BL455" s="48"/>
      <c r="BM455" s="51" t="str">
        <f>IFERROR(VLOOKUP(Book1345234[[#This Row],[Operations and Maintenance Ranking]],'Data for Pull-down'!$U$4:$V$9,2,FALSE),"")</f>
        <v/>
      </c>
      <c r="BN455" s="100"/>
      <c r="BO455" s="48"/>
      <c r="BP455" s="51" t="str">
        <f>IFERROR(VLOOKUP(Book1345234[[#This Row],[Administrative, Regulatory and Other Obstacle Ranking]],'Data for Pull-down'!$W$4:$X$9,2,FALSE),"")</f>
        <v/>
      </c>
      <c r="BQ455" s="100"/>
      <c r="BR455" s="48"/>
      <c r="BS455" s="51" t="str">
        <f>IFERROR(VLOOKUP(Book1345234[[#This Row],[Environmental Benefit Ranking]],'Data for Pull-down'!$Y$4:$Z$9,2,FALSE),"")</f>
        <v/>
      </c>
      <c r="BT455" s="100"/>
      <c r="BU455" s="52"/>
      <c r="BV455" s="51" t="str">
        <f>IFERROR(VLOOKUP(Book1345234[[#This Row],[Environmental Impact Ranking]],'Data for Pull-down'!$AA$4:$AB$9,2,FALSE),"")</f>
        <v/>
      </c>
      <c r="BW455" s="117"/>
      <c r="BX455" s="123"/>
      <c r="BY455" s="48"/>
      <c r="BZ455" s="51" t="str">
        <f>IFERROR(VLOOKUP(Book1345234[[#This Row],[Mobility Ranking]],'Data for Pull-down'!$AC$4:$AD$9,2,FALSE),"")</f>
        <v/>
      </c>
      <c r="CA455" s="117"/>
      <c r="CB455" s="48"/>
      <c r="CC455" s="51" t="str">
        <f>IFERROR(VLOOKUP(Book1345234[[#This Row],[Regional Ranking]],'Data for Pull-down'!$AE$4:$AF$9,2,FALSE),"")</f>
        <v/>
      </c>
    </row>
    <row r="456" spans="1:81">
      <c r="A456" s="164"/>
      <c r="B456" s="142"/>
      <c r="C456" s="143">
        <f>Book1345234[[#This Row],[FMP]]*2</f>
        <v>0</v>
      </c>
      <c r="D456" s="43"/>
      <c r="E456" s="43"/>
      <c r="F456" s="52"/>
      <c r="G456" s="48"/>
      <c r="H456" s="48"/>
      <c r="I456" s="48"/>
      <c r="J456" s="48"/>
      <c r="K456" s="45" t="str">
        <f>IFERROR(Book1345234[[#This Row],[Project Cost]]/Book1345234[[#This Row],['# of Structures Removed from 1% Annual Chance FP]],"")</f>
        <v/>
      </c>
      <c r="L456" s="48"/>
      <c r="M456" s="48"/>
      <c r="N456" s="45"/>
      <c r="O456" s="156"/>
      <c r="P456" s="125"/>
      <c r="Q456" s="52"/>
      <c r="R456" s="48"/>
      <c r="S456" s="51" t="str">
        <f>IFERROR(VLOOKUP(Book1345234[[#This Row],[ Severity Ranking: Pre-Project Average Depth of Flooding (100-year)]],'Data for Pull-down'!$A$4:$B$9,2,FALSE),"")</f>
        <v/>
      </c>
      <c r="T456" s="100"/>
      <c r="U456" s="52"/>
      <c r="V456" s="52"/>
      <c r="W456" s="52"/>
      <c r="X456" s="48"/>
      <c r="Y456" s="51" t="str">
        <f>IFERROR(VLOOKUP(Book1345234[[#This Row],[Severity Ranking: Community Need (% Population)]],'Data for Pull-down'!$C$4:$D$9,2,FALSE),"")</f>
        <v/>
      </c>
      <c r="Z456" s="99"/>
      <c r="AA456" s="45"/>
      <c r="AB456" s="48"/>
      <c r="AC456" s="51" t="str">
        <f>IFERROR(VLOOKUP(Book1345234[[#This Row],[Flood Risk Reduction ]],'Data for Pull-down'!$E$4:$F$9,2,FALSE),"")</f>
        <v/>
      </c>
      <c r="AD456" s="99"/>
      <c r="AE456" s="118"/>
      <c r="AF456" s="52"/>
      <c r="AG456" s="52"/>
      <c r="AH456" s="48"/>
      <c r="AI456" s="51" t="str">
        <f>IFERROR(VLOOKUP(Book1345234[[#This Row],[Flood Damage Reduction]],'Data for Pull-down'!$G$4:$H$9,2,FALSE),"")</f>
        <v/>
      </c>
      <c r="AJ456" s="145"/>
      <c r="AK456" s="123"/>
      <c r="AL456" s="52"/>
      <c r="AM456" s="51" t="str">
        <f>IFERROR(VLOOKUP(Book1345234[[#This Row],[ Reduction in Critical Facilities Flood Risk]],'Data for Pull-down'!$I$5:$J$9,2,FALSE),"")</f>
        <v/>
      </c>
      <c r="AN456" s="100">
        <f>'Life and Safety Tabular Data'!L454</f>
        <v>0</v>
      </c>
      <c r="AO456" s="146"/>
      <c r="AP456" s="48"/>
      <c r="AQ456" s="51" t="str">
        <f>IFERROR(VLOOKUP(Book1345234[[#This Row],[Life and Safety Ranking (Injury/Loss of Life)]],'Data for Pull-down'!$K$4:$L$9,2,FALSE),"")</f>
        <v/>
      </c>
      <c r="AR456" s="100"/>
      <c r="AS456" s="146"/>
      <c r="AT456" s="146"/>
      <c r="AU456" s="146"/>
      <c r="AV456" s="48"/>
      <c r="AW456" s="51" t="str">
        <f>IFERROR(VLOOKUP(Book1345234[[#This Row],[Water Supply Yield Ranking]],'Data for Pull-down'!$M$4:$N$9,2,FALSE),"")</f>
        <v/>
      </c>
      <c r="AX456" s="100"/>
      <c r="AY456" s="52"/>
      <c r="AZ456" s="48"/>
      <c r="BA456" s="51" t="str">
        <f>IFERROR(VLOOKUP(Book1345234[[#This Row],[Social Vulnerability Ranking]],'Data for Pull-down'!$O$4:$P$9,2,FALSE),"")</f>
        <v/>
      </c>
      <c r="BB456" s="100"/>
      <c r="BC456" s="146"/>
      <c r="BD456" s="48"/>
      <c r="BE456" s="51" t="str">
        <f>IFERROR(VLOOKUP(Book1345234[[#This Row],[Nature-Based Solutions Ranking]],'Data for Pull-down'!$Q$4:$R$9,2,FALSE),"")</f>
        <v/>
      </c>
      <c r="BF456" s="100"/>
      <c r="BG456" s="52"/>
      <c r="BH456" s="48"/>
      <c r="BI456" s="51" t="str">
        <f>IFERROR(VLOOKUP(Book1345234[[#This Row],[Multiple Benefit Ranking]],'Data for Pull-down'!$S$4:$T$9,2,FALSE),"")</f>
        <v/>
      </c>
      <c r="BJ456" s="125"/>
      <c r="BK456" s="146"/>
      <c r="BL456" s="48"/>
      <c r="BM456" s="51" t="str">
        <f>IFERROR(VLOOKUP(Book1345234[[#This Row],[Operations and Maintenance Ranking]],'Data for Pull-down'!$U$4:$V$9,2,FALSE),"")</f>
        <v/>
      </c>
      <c r="BN456" s="100"/>
      <c r="BO456" s="48"/>
      <c r="BP456" s="51" t="str">
        <f>IFERROR(VLOOKUP(Book1345234[[#This Row],[Administrative, Regulatory and Other Obstacle Ranking]],'Data for Pull-down'!$W$4:$X$9,2,FALSE),"")</f>
        <v/>
      </c>
      <c r="BQ456" s="100"/>
      <c r="BR456" s="48"/>
      <c r="BS456" s="51" t="str">
        <f>IFERROR(VLOOKUP(Book1345234[[#This Row],[Environmental Benefit Ranking]],'Data for Pull-down'!$Y$4:$Z$9,2,FALSE),"")</f>
        <v/>
      </c>
      <c r="BT456" s="100"/>
      <c r="BU456" s="52"/>
      <c r="BV456" s="51" t="str">
        <f>IFERROR(VLOOKUP(Book1345234[[#This Row],[Environmental Impact Ranking]],'Data for Pull-down'!$AA$4:$AB$9,2,FALSE),"")</f>
        <v/>
      </c>
      <c r="BW456" s="117"/>
      <c r="BX456" s="123"/>
      <c r="BY456" s="48"/>
      <c r="BZ456" s="51" t="str">
        <f>IFERROR(VLOOKUP(Book1345234[[#This Row],[Mobility Ranking]],'Data for Pull-down'!$AC$4:$AD$9,2,FALSE),"")</f>
        <v/>
      </c>
      <c r="CA456" s="117"/>
      <c r="CB456" s="48"/>
      <c r="CC456" s="51" t="str">
        <f>IFERROR(VLOOKUP(Book1345234[[#This Row],[Regional Ranking]],'Data for Pull-down'!$AE$4:$AF$9,2,FALSE),"")</f>
        <v/>
      </c>
    </row>
    <row r="457" spans="1:81">
      <c r="A457" s="164"/>
      <c r="B457" s="142"/>
      <c r="C457" s="143">
        <f>Book1345234[[#This Row],[FMP]]*2</f>
        <v>0</v>
      </c>
      <c r="D457" s="43"/>
      <c r="E457" s="43"/>
      <c r="F457" s="52"/>
      <c r="G457" s="48"/>
      <c r="H457" s="48"/>
      <c r="I457" s="48"/>
      <c r="J457" s="48"/>
      <c r="K457" s="45" t="str">
        <f>IFERROR(Book1345234[[#This Row],[Project Cost]]/Book1345234[[#This Row],['# of Structures Removed from 1% Annual Chance FP]],"")</f>
        <v/>
      </c>
      <c r="L457" s="48"/>
      <c r="M457" s="48"/>
      <c r="N457" s="45"/>
      <c r="O457" s="156"/>
      <c r="P457" s="125"/>
      <c r="Q457" s="52"/>
      <c r="R457" s="48"/>
      <c r="S457" s="51" t="str">
        <f>IFERROR(VLOOKUP(Book1345234[[#This Row],[ Severity Ranking: Pre-Project Average Depth of Flooding (100-year)]],'Data for Pull-down'!$A$4:$B$9,2,FALSE),"")</f>
        <v/>
      </c>
      <c r="T457" s="100"/>
      <c r="U457" s="52"/>
      <c r="V457" s="52"/>
      <c r="W457" s="52"/>
      <c r="X457" s="48"/>
      <c r="Y457" s="51" t="str">
        <f>IFERROR(VLOOKUP(Book1345234[[#This Row],[Severity Ranking: Community Need (% Population)]],'Data for Pull-down'!$C$4:$D$9,2,FALSE),"")</f>
        <v/>
      </c>
      <c r="Z457" s="99"/>
      <c r="AA457" s="45"/>
      <c r="AB457" s="48"/>
      <c r="AC457" s="51" t="str">
        <f>IFERROR(VLOOKUP(Book1345234[[#This Row],[Flood Risk Reduction ]],'Data for Pull-down'!$E$4:$F$9,2,FALSE),"")</f>
        <v/>
      </c>
      <c r="AD457" s="99"/>
      <c r="AE457" s="118"/>
      <c r="AF457" s="52"/>
      <c r="AG457" s="52"/>
      <c r="AH457" s="48"/>
      <c r="AI457" s="51" t="str">
        <f>IFERROR(VLOOKUP(Book1345234[[#This Row],[Flood Damage Reduction]],'Data for Pull-down'!$G$4:$H$9,2,FALSE),"")</f>
        <v/>
      </c>
      <c r="AJ457" s="145"/>
      <c r="AK457" s="123"/>
      <c r="AL457" s="52"/>
      <c r="AM457" s="51" t="str">
        <f>IFERROR(VLOOKUP(Book1345234[[#This Row],[ Reduction in Critical Facilities Flood Risk]],'Data for Pull-down'!$I$5:$J$9,2,FALSE),"")</f>
        <v/>
      </c>
      <c r="AN457" s="100">
        <f>'Life and Safety Tabular Data'!L455</f>
        <v>0</v>
      </c>
      <c r="AO457" s="146"/>
      <c r="AP457" s="48"/>
      <c r="AQ457" s="51" t="str">
        <f>IFERROR(VLOOKUP(Book1345234[[#This Row],[Life and Safety Ranking (Injury/Loss of Life)]],'Data for Pull-down'!$K$4:$L$9,2,FALSE),"")</f>
        <v/>
      </c>
      <c r="AR457" s="100"/>
      <c r="AS457" s="146"/>
      <c r="AT457" s="146"/>
      <c r="AU457" s="146"/>
      <c r="AV457" s="48"/>
      <c r="AW457" s="51" t="str">
        <f>IFERROR(VLOOKUP(Book1345234[[#This Row],[Water Supply Yield Ranking]],'Data for Pull-down'!$M$4:$N$9,2,FALSE),"")</f>
        <v/>
      </c>
      <c r="AX457" s="100"/>
      <c r="AY457" s="52"/>
      <c r="AZ457" s="48"/>
      <c r="BA457" s="51" t="str">
        <f>IFERROR(VLOOKUP(Book1345234[[#This Row],[Social Vulnerability Ranking]],'Data for Pull-down'!$O$4:$P$9,2,FALSE),"")</f>
        <v/>
      </c>
      <c r="BB457" s="100"/>
      <c r="BC457" s="146"/>
      <c r="BD457" s="48"/>
      <c r="BE457" s="51" t="str">
        <f>IFERROR(VLOOKUP(Book1345234[[#This Row],[Nature-Based Solutions Ranking]],'Data for Pull-down'!$Q$4:$R$9,2,FALSE),"")</f>
        <v/>
      </c>
      <c r="BF457" s="100"/>
      <c r="BG457" s="52"/>
      <c r="BH457" s="48"/>
      <c r="BI457" s="51" t="str">
        <f>IFERROR(VLOOKUP(Book1345234[[#This Row],[Multiple Benefit Ranking]],'Data for Pull-down'!$S$4:$T$9,2,FALSE),"")</f>
        <v/>
      </c>
      <c r="BJ457" s="125"/>
      <c r="BK457" s="146"/>
      <c r="BL457" s="48"/>
      <c r="BM457" s="51" t="str">
        <f>IFERROR(VLOOKUP(Book1345234[[#This Row],[Operations and Maintenance Ranking]],'Data for Pull-down'!$U$4:$V$9,2,FALSE),"")</f>
        <v/>
      </c>
      <c r="BN457" s="100"/>
      <c r="BO457" s="48"/>
      <c r="BP457" s="51" t="str">
        <f>IFERROR(VLOOKUP(Book1345234[[#This Row],[Administrative, Regulatory and Other Obstacle Ranking]],'Data for Pull-down'!$W$4:$X$9,2,FALSE),"")</f>
        <v/>
      </c>
      <c r="BQ457" s="100"/>
      <c r="BR457" s="48"/>
      <c r="BS457" s="51" t="str">
        <f>IFERROR(VLOOKUP(Book1345234[[#This Row],[Environmental Benefit Ranking]],'Data for Pull-down'!$Y$4:$Z$9,2,FALSE),"")</f>
        <v/>
      </c>
      <c r="BT457" s="100"/>
      <c r="BU457" s="52"/>
      <c r="BV457" s="51" t="str">
        <f>IFERROR(VLOOKUP(Book1345234[[#This Row],[Environmental Impact Ranking]],'Data for Pull-down'!$AA$4:$AB$9,2,FALSE),"")</f>
        <v/>
      </c>
      <c r="BW457" s="117"/>
      <c r="BX457" s="123"/>
      <c r="BY457" s="48"/>
      <c r="BZ457" s="51" t="str">
        <f>IFERROR(VLOOKUP(Book1345234[[#This Row],[Mobility Ranking]],'Data for Pull-down'!$AC$4:$AD$9,2,FALSE),"")</f>
        <v/>
      </c>
      <c r="CA457" s="117"/>
      <c r="CB457" s="48"/>
      <c r="CC457" s="51" t="str">
        <f>IFERROR(VLOOKUP(Book1345234[[#This Row],[Regional Ranking]],'Data for Pull-down'!$AE$4:$AF$9,2,FALSE),"")</f>
        <v/>
      </c>
    </row>
    <row r="458" spans="1:81">
      <c r="A458" s="164"/>
      <c r="B458" s="142"/>
      <c r="C458" s="143">
        <f>Book1345234[[#This Row],[FMP]]*2</f>
        <v>0</v>
      </c>
      <c r="D458" s="43"/>
      <c r="E458" s="43"/>
      <c r="F458" s="52"/>
      <c r="G458" s="48"/>
      <c r="H458" s="48"/>
      <c r="I458" s="48"/>
      <c r="J458" s="48"/>
      <c r="K458" s="45" t="str">
        <f>IFERROR(Book1345234[[#This Row],[Project Cost]]/Book1345234[[#This Row],['# of Structures Removed from 1% Annual Chance FP]],"")</f>
        <v/>
      </c>
      <c r="L458" s="48"/>
      <c r="M458" s="48"/>
      <c r="N458" s="45"/>
      <c r="O458" s="156"/>
      <c r="P458" s="125"/>
      <c r="Q458" s="52"/>
      <c r="R458" s="48"/>
      <c r="S458" s="51" t="str">
        <f>IFERROR(VLOOKUP(Book1345234[[#This Row],[ Severity Ranking: Pre-Project Average Depth of Flooding (100-year)]],'Data for Pull-down'!$A$4:$B$9,2,FALSE),"")</f>
        <v/>
      </c>
      <c r="T458" s="100"/>
      <c r="U458" s="52"/>
      <c r="V458" s="52"/>
      <c r="W458" s="52"/>
      <c r="X458" s="48"/>
      <c r="Y458" s="51" t="str">
        <f>IFERROR(VLOOKUP(Book1345234[[#This Row],[Severity Ranking: Community Need (% Population)]],'Data for Pull-down'!$C$4:$D$9,2,FALSE),"")</f>
        <v/>
      </c>
      <c r="Z458" s="99"/>
      <c r="AA458" s="45"/>
      <c r="AB458" s="48"/>
      <c r="AC458" s="51" t="str">
        <f>IFERROR(VLOOKUP(Book1345234[[#This Row],[Flood Risk Reduction ]],'Data for Pull-down'!$E$4:$F$9,2,FALSE),"")</f>
        <v/>
      </c>
      <c r="AD458" s="99"/>
      <c r="AE458" s="118"/>
      <c r="AF458" s="52"/>
      <c r="AG458" s="52"/>
      <c r="AH458" s="48"/>
      <c r="AI458" s="51" t="str">
        <f>IFERROR(VLOOKUP(Book1345234[[#This Row],[Flood Damage Reduction]],'Data for Pull-down'!$G$4:$H$9,2,FALSE),"")</f>
        <v/>
      </c>
      <c r="AJ458" s="145"/>
      <c r="AK458" s="123"/>
      <c r="AL458" s="52"/>
      <c r="AM458" s="51" t="str">
        <f>IFERROR(VLOOKUP(Book1345234[[#This Row],[ Reduction in Critical Facilities Flood Risk]],'Data for Pull-down'!$I$5:$J$9,2,FALSE),"")</f>
        <v/>
      </c>
      <c r="AN458" s="100">
        <f>'Life and Safety Tabular Data'!L456</f>
        <v>0</v>
      </c>
      <c r="AO458" s="146"/>
      <c r="AP458" s="48"/>
      <c r="AQ458" s="51" t="str">
        <f>IFERROR(VLOOKUP(Book1345234[[#This Row],[Life and Safety Ranking (Injury/Loss of Life)]],'Data for Pull-down'!$K$4:$L$9,2,FALSE),"")</f>
        <v/>
      </c>
      <c r="AR458" s="100"/>
      <c r="AS458" s="146"/>
      <c r="AT458" s="146"/>
      <c r="AU458" s="146"/>
      <c r="AV458" s="48"/>
      <c r="AW458" s="51" t="str">
        <f>IFERROR(VLOOKUP(Book1345234[[#This Row],[Water Supply Yield Ranking]],'Data for Pull-down'!$M$4:$N$9,2,FALSE),"")</f>
        <v/>
      </c>
      <c r="AX458" s="100"/>
      <c r="AY458" s="52"/>
      <c r="AZ458" s="48"/>
      <c r="BA458" s="51" t="str">
        <f>IFERROR(VLOOKUP(Book1345234[[#This Row],[Social Vulnerability Ranking]],'Data for Pull-down'!$O$4:$P$9,2,FALSE),"")</f>
        <v/>
      </c>
      <c r="BB458" s="100"/>
      <c r="BC458" s="146"/>
      <c r="BD458" s="48"/>
      <c r="BE458" s="51" t="str">
        <f>IFERROR(VLOOKUP(Book1345234[[#This Row],[Nature-Based Solutions Ranking]],'Data for Pull-down'!$Q$4:$R$9,2,FALSE),"")</f>
        <v/>
      </c>
      <c r="BF458" s="100"/>
      <c r="BG458" s="52"/>
      <c r="BH458" s="48"/>
      <c r="BI458" s="51" t="str">
        <f>IFERROR(VLOOKUP(Book1345234[[#This Row],[Multiple Benefit Ranking]],'Data for Pull-down'!$S$4:$T$9,2,FALSE),"")</f>
        <v/>
      </c>
      <c r="BJ458" s="125"/>
      <c r="BK458" s="146"/>
      <c r="BL458" s="48"/>
      <c r="BM458" s="51" t="str">
        <f>IFERROR(VLOOKUP(Book1345234[[#This Row],[Operations and Maintenance Ranking]],'Data for Pull-down'!$U$4:$V$9,2,FALSE),"")</f>
        <v/>
      </c>
      <c r="BN458" s="100"/>
      <c r="BO458" s="48"/>
      <c r="BP458" s="51" t="str">
        <f>IFERROR(VLOOKUP(Book1345234[[#This Row],[Administrative, Regulatory and Other Obstacle Ranking]],'Data for Pull-down'!$W$4:$X$9,2,FALSE),"")</f>
        <v/>
      </c>
      <c r="BQ458" s="100"/>
      <c r="BR458" s="48"/>
      <c r="BS458" s="51" t="str">
        <f>IFERROR(VLOOKUP(Book1345234[[#This Row],[Environmental Benefit Ranking]],'Data for Pull-down'!$Y$4:$Z$9,2,FALSE),"")</f>
        <v/>
      </c>
      <c r="BT458" s="100"/>
      <c r="BU458" s="52"/>
      <c r="BV458" s="51" t="str">
        <f>IFERROR(VLOOKUP(Book1345234[[#This Row],[Environmental Impact Ranking]],'Data for Pull-down'!$AA$4:$AB$9,2,FALSE),"")</f>
        <v/>
      </c>
      <c r="BW458" s="117"/>
      <c r="BX458" s="123"/>
      <c r="BY458" s="48"/>
      <c r="BZ458" s="51" t="str">
        <f>IFERROR(VLOOKUP(Book1345234[[#This Row],[Mobility Ranking]],'Data for Pull-down'!$AC$4:$AD$9,2,FALSE),"")</f>
        <v/>
      </c>
      <c r="CA458" s="117"/>
      <c r="CB458" s="48"/>
      <c r="CC458" s="51" t="str">
        <f>IFERROR(VLOOKUP(Book1345234[[#This Row],[Regional Ranking]],'Data for Pull-down'!$AE$4:$AF$9,2,FALSE),"")</f>
        <v/>
      </c>
    </row>
    <row r="459" spans="1:81">
      <c r="A459" s="164"/>
      <c r="B459" s="142"/>
      <c r="C459" s="143">
        <f>Book1345234[[#This Row],[FMP]]*2</f>
        <v>0</v>
      </c>
      <c r="D459" s="43"/>
      <c r="E459" s="43"/>
      <c r="F459" s="52"/>
      <c r="G459" s="48"/>
      <c r="H459" s="48"/>
      <c r="I459" s="48"/>
      <c r="J459" s="48"/>
      <c r="K459" s="45" t="str">
        <f>IFERROR(Book1345234[[#This Row],[Project Cost]]/Book1345234[[#This Row],['# of Structures Removed from 1% Annual Chance FP]],"")</f>
        <v/>
      </c>
      <c r="L459" s="48"/>
      <c r="M459" s="48"/>
      <c r="N459" s="45"/>
      <c r="O459" s="156"/>
      <c r="P459" s="125"/>
      <c r="Q459" s="52"/>
      <c r="R459" s="48"/>
      <c r="S459" s="51" t="str">
        <f>IFERROR(VLOOKUP(Book1345234[[#This Row],[ Severity Ranking: Pre-Project Average Depth of Flooding (100-year)]],'Data for Pull-down'!$A$4:$B$9,2,FALSE),"")</f>
        <v/>
      </c>
      <c r="T459" s="100"/>
      <c r="U459" s="52"/>
      <c r="V459" s="52"/>
      <c r="W459" s="52"/>
      <c r="X459" s="48"/>
      <c r="Y459" s="51" t="str">
        <f>IFERROR(VLOOKUP(Book1345234[[#This Row],[Severity Ranking: Community Need (% Population)]],'Data for Pull-down'!$C$4:$D$9,2,FALSE),"")</f>
        <v/>
      </c>
      <c r="Z459" s="99"/>
      <c r="AA459" s="45"/>
      <c r="AB459" s="48"/>
      <c r="AC459" s="51" t="str">
        <f>IFERROR(VLOOKUP(Book1345234[[#This Row],[Flood Risk Reduction ]],'Data for Pull-down'!$E$4:$F$9,2,FALSE),"")</f>
        <v/>
      </c>
      <c r="AD459" s="99"/>
      <c r="AE459" s="118"/>
      <c r="AF459" s="52"/>
      <c r="AG459" s="52"/>
      <c r="AH459" s="48"/>
      <c r="AI459" s="51" t="str">
        <f>IFERROR(VLOOKUP(Book1345234[[#This Row],[Flood Damage Reduction]],'Data for Pull-down'!$G$4:$H$9,2,FALSE),"")</f>
        <v/>
      </c>
      <c r="AJ459" s="145"/>
      <c r="AK459" s="123"/>
      <c r="AL459" s="52"/>
      <c r="AM459" s="51" t="str">
        <f>IFERROR(VLOOKUP(Book1345234[[#This Row],[ Reduction in Critical Facilities Flood Risk]],'Data for Pull-down'!$I$5:$J$9,2,FALSE),"")</f>
        <v/>
      </c>
      <c r="AN459" s="100">
        <f>'Life and Safety Tabular Data'!L457</f>
        <v>0</v>
      </c>
      <c r="AO459" s="146"/>
      <c r="AP459" s="48"/>
      <c r="AQ459" s="51" t="str">
        <f>IFERROR(VLOOKUP(Book1345234[[#This Row],[Life and Safety Ranking (Injury/Loss of Life)]],'Data for Pull-down'!$K$4:$L$9,2,FALSE),"")</f>
        <v/>
      </c>
      <c r="AR459" s="100"/>
      <c r="AS459" s="146"/>
      <c r="AT459" s="146"/>
      <c r="AU459" s="146"/>
      <c r="AV459" s="48"/>
      <c r="AW459" s="51" t="str">
        <f>IFERROR(VLOOKUP(Book1345234[[#This Row],[Water Supply Yield Ranking]],'Data for Pull-down'!$M$4:$N$9,2,FALSE),"")</f>
        <v/>
      </c>
      <c r="AX459" s="100"/>
      <c r="AY459" s="52"/>
      <c r="AZ459" s="48"/>
      <c r="BA459" s="51" t="str">
        <f>IFERROR(VLOOKUP(Book1345234[[#This Row],[Social Vulnerability Ranking]],'Data for Pull-down'!$O$4:$P$9,2,FALSE),"")</f>
        <v/>
      </c>
      <c r="BB459" s="100"/>
      <c r="BC459" s="146"/>
      <c r="BD459" s="48"/>
      <c r="BE459" s="51" t="str">
        <f>IFERROR(VLOOKUP(Book1345234[[#This Row],[Nature-Based Solutions Ranking]],'Data for Pull-down'!$Q$4:$R$9,2,FALSE),"")</f>
        <v/>
      </c>
      <c r="BF459" s="100"/>
      <c r="BG459" s="52"/>
      <c r="BH459" s="48"/>
      <c r="BI459" s="51" t="str">
        <f>IFERROR(VLOOKUP(Book1345234[[#This Row],[Multiple Benefit Ranking]],'Data for Pull-down'!$S$4:$T$9,2,FALSE),"")</f>
        <v/>
      </c>
      <c r="BJ459" s="125"/>
      <c r="BK459" s="146"/>
      <c r="BL459" s="48"/>
      <c r="BM459" s="51" t="str">
        <f>IFERROR(VLOOKUP(Book1345234[[#This Row],[Operations and Maintenance Ranking]],'Data for Pull-down'!$U$4:$V$9,2,FALSE),"")</f>
        <v/>
      </c>
      <c r="BN459" s="100"/>
      <c r="BO459" s="48"/>
      <c r="BP459" s="51" t="str">
        <f>IFERROR(VLOOKUP(Book1345234[[#This Row],[Administrative, Regulatory and Other Obstacle Ranking]],'Data for Pull-down'!$W$4:$X$9,2,FALSE),"")</f>
        <v/>
      </c>
      <c r="BQ459" s="100"/>
      <c r="BR459" s="48"/>
      <c r="BS459" s="51" t="str">
        <f>IFERROR(VLOOKUP(Book1345234[[#This Row],[Environmental Benefit Ranking]],'Data for Pull-down'!$Y$4:$Z$9,2,FALSE),"")</f>
        <v/>
      </c>
      <c r="BT459" s="100"/>
      <c r="BU459" s="52"/>
      <c r="BV459" s="51" t="str">
        <f>IFERROR(VLOOKUP(Book1345234[[#This Row],[Environmental Impact Ranking]],'Data for Pull-down'!$AA$4:$AB$9,2,FALSE),"")</f>
        <v/>
      </c>
      <c r="BW459" s="117"/>
      <c r="BX459" s="123"/>
      <c r="BY459" s="48"/>
      <c r="BZ459" s="51" t="str">
        <f>IFERROR(VLOOKUP(Book1345234[[#This Row],[Mobility Ranking]],'Data for Pull-down'!$AC$4:$AD$9,2,FALSE),"")</f>
        <v/>
      </c>
      <c r="CA459" s="117"/>
      <c r="CB459" s="48"/>
      <c r="CC459" s="51" t="str">
        <f>IFERROR(VLOOKUP(Book1345234[[#This Row],[Regional Ranking]],'Data for Pull-down'!$AE$4:$AF$9,2,FALSE),"")</f>
        <v/>
      </c>
    </row>
    <row r="460" spans="1:81">
      <c r="A460" s="164"/>
      <c r="B460" s="142"/>
      <c r="C460" s="143">
        <f>Book1345234[[#This Row],[FMP]]*2</f>
        <v>0</v>
      </c>
      <c r="D460" s="43"/>
      <c r="E460" s="43"/>
      <c r="F460" s="52"/>
      <c r="G460" s="48"/>
      <c r="H460" s="48"/>
      <c r="I460" s="48"/>
      <c r="J460" s="48"/>
      <c r="K460" s="45" t="str">
        <f>IFERROR(Book1345234[[#This Row],[Project Cost]]/Book1345234[[#This Row],['# of Structures Removed from 1% Annual Chance FP]],"")</f>
        <v/>
      </c>
      <c r="L460" s="48"/>
      <c r="M460" s="48"/>
      <c r="N460" s="45"/>
      <c r="O460" s="156"/>
      <c r="P460" s="125"/>
      <c r="Q460" s="52"/>
      <c r="R460" s="48"/>
      <c r="S460" s="51" t="str">
        <f>IFERROR(VLOOKUP(Book1345234[[#This Row],[ Severity Ranking: Pre-Project Average Depth of Flooding (100-year)]],'Data for Pull-down'!$A$4:$B$9,2,FALSE),"")</f>
        <v/>
      </c>
      <c r="T460" s="100"/>
      <c r="U460" s="52"/>
      <c r="V460" s="52"/>
      <c r="W460" s="52"/>
      <c r="X460" s="48"/>
      <c r="Y460" s="51" t="str">
        <f>IFERROR(VLOOKUP(Book1345234[[#This Row],[Severity Ranking: Community Need (% Population)]],'Data for Pull-down'!$C$4:$D$9,2,FALSE),"")</f>
        <v/>
      </c>
      <c r="Z460" s="99"/>
      <c r="AA460" s="45"/>
      <c r="AB460" s="48"/>
      <c r="AC460" s="51" t="str">
        <f>IFERROR(VLOOKUP(Book1345234[[#This Row],[Flood Risk Reduction ]],'Data for Pull-down'!$E$4:$F$9,2,FALSE),"")</f>
        <v/>
      </c>
      <c r="AD460" s="99"/>
      <c r="AE460" s="118"/>
      <c r="AF460" s="52"/>
      <c r="AG460" s="52"/>
      <c r="AH460" s="48"/>
      <c r="AI460" s="51" t="str">
        <f>IFERROR(VLOOKUP(Book1345234[[#This Row],[Flood Damage Reduction]],'Data for Pull-down'!$G$4:$H$9,2,FALSE),"")</f>
        <v/>
      </c>
      <c r="AJ460" s="145"/>
      <c r="AK460" s="123"/>
      <c r="AL460" s="52"/>
      <c r="AM460" s="51" t="str">
        <f>IFERROR(VLOOKUP(Book1345234[[#This Row],[ Reduction in Critical Facilities Flood Risk]],'Data for Pull-down'!$I$5:$J$9,2,FALSE),"")</f>
        <v/>
      </c>
      <c r="AN460" s="100">
        <f>'Life and Safety Tabular Data'!L458</f>
        <v>0</v>
      </c>
      <c r="AO460" s="146"/>
      <c r="AP460" s="48"/>
      <c r="AQ460" s="51" t="str">
        <f>IFERROR(VLOOKUP(Book1345234[[#This Row],[Life and Safety Ranking (Injury/Loss of Life)]],'Data for Pull-down'!$K$4:$L$9,2,FALSE),"")</f>
        <v/>
      </c>
      <c r="AR460" s="100"/>
      <c r="AS460" s="146"/>
      <c r="AT460" s="146"/>
      <c r="AU460" s="146"/>
      <c r="AV460" s="48"/>
      <c r="AW460" s="51" t="str">
        <f>IFERROR(VLOOKUP(Book1345234[[#This Row],[Water Supply Yield Ranking]],'Data for Pull-down'!$M$4:$N$9,2,FALSE),"")</f>
        <v/>
      </c>
      <c r="AX460" s="100"/>
      <c r="AY460" s="52"/>
      <c r="AZ460" s="48"/>
      <c r="BA460" s="51" t="str">
        <f>IFERROR(VLOOKUP(Book1345234[[#This Row],[Social Vulnerability Ranking]],'Data for Pull-down'!$O$4:$P$9,2,FALSE),"")</f>
        <v/>
      </c>
      <c r="BB460" s="100"/>
      <c r="BC460" s="146"/>
      <c r="BD460" s="48"/>
      <c r="BE460" s="51" t="str">
        <f>IFERROR(VLOOKUP(Book1345234[[#This Row],[Nature-Based Solutions Ranking]],'Data for Pull-down'!$Q$4:$R$9,2,FALSE),"")</f>
        <v/>
      </c>
      <c r="BF460" s="100"/>
      <c r="BG460" s="52"/>
      <c r="BH460" s="48"/>
      <c r="BI460" s="51" t="str">
        <f>IFERROR(VLOOKUP(Book1345234[[#This Row],[Multiple Benefit Ranking]],'Data for Pull-down'!$S$4:$T$9,2,FALSE),"")</f>
        <v/>
      </c>
      <c r="BJ460" s="125"/>
      <c r="BK460" s="146"/>
      <c r="BL460" s="48"/>
      <c r="BM460" s="51" t="str">
        <f>IFERROR(VLOOKUP(Book1345234[[#This Row],[Operations and Maintenance Ranking]],'Data for Pull-down'!$U$4:$V$9,2,FALSE),"")</f>
        <v/>
      </c>
      <c r="BN460" s="100"/>
      <c r="BO460" s="48"/>
      <c r="BP460" s="51" t="str">
        <f>IFERROR(VLOOKUP(Book1345234[[#This Row],[Administrative, Regulatory and Other Obstacle Ranking]],'Data for Pull-down'!$W$4:$X$9,2,FALSE),"")</f>
        <v/>
      </c>
      <c r="BQ460" s="100"/>
      <c r="BR460" s="48"/>
      <c r="BS460" s="51" t="str">
        <f>IFERROR(VLOOKUP(Book1345234[[#This Row],[Environmental Benefit Ranking]],'Data for Pull-down'!$Y$4:$Z$9,2,FALSE),"")</f>
        <v/>
      </c>
      <c r="BT460" s="100"/>
      <c r="BU460" s="52"/>
      <c r="BV460" s="51" t="str">
        <f>IFERROR(VLOOKUP(Book1345234[[#This Row],[Environmental Impact Ranking]],'Data for Pull-down'!$AA$4:$AB$9,2,FALSE),"")</f>
        <v/>
      </c>
      <c r="BW460" s="117"/>
      <c r="BX460" s="123"/>
      <c r="BY460" s="48"/>
      <c r="BZ460" s="51" t="str">
        <f>IFERROR(VLOOKUP(Book1345234[[#This Row],[Mobility Ranking]],'Data for Pull-down'!$AC$4:$AD$9,2,FALSE),"")</f>
        <v/>
      </c>
      <c r="CA460" s="117"/>
      <c r="CB460" s="48"/>
      <c r="CC460" s="51" t="str">
        <f>IFERROR(VLOOKUP(Book1345234[[#This Row],[Regional Ranking]],'Data for Pull-down'!$AE$4:$AF$9,2,FALSE),"")</f>
        <v/>
      </c>
    </row>
    <row r="461" spans="1:81">
      <c r="A461" s="164"/>
      <c r="B461" s="142"/>
      <c r="C461" s="143">
        <f>Book1345234[[#This Row],[FMP]]*2</f>
        <v>0</v>
      </c>
      <c r="D461" s="43"/>
      <c r="E461" s="43"/>
      <c r="F461" s="52"/>
      <c r="G461" s="48"/>
      <c r="H461" s="48"/>
      <c r="I461" s="48"/>
      <c r="J461" s="48"/>
      <c r="K461" s="45" t="str">
        <f>IFERROR(Book1345234[[#This Row],[Project Cost]]/Book1345234[[#This Row],['# of Structures Removed from 1% Annual Chance FP]],"")</f>
        <v/>
      </c>
      <c r="L461" s="48"/>
      <c r="M461" s="48"/>
      <c r="N461" s="45"/>
      <c r="O461" s="156"/>
      <c r="P461" s="125"/>
      <c r="Q461" s="52"/>
      <c r="R461" s="48"/>
      <c r="S461" s="51" t="str">
        <f>IFERROR(VLOOKUP(Book1345234[[#This Row],[ Severity Ranking: Pre-Project Average Depth of Flooding (100-year)]],'Data for Pull-down'!$A$4:$B$9,2,FALSE),"")</f>
        <v/>
      </c>
      <c r="T461" s="100"/>
      <c r="U461" s="52"/>
      <c r="V461" s="52"/>
      <c r="W461" s="52"/>
      <c r="X461" s="48"/>
      <c r="Y461" s="51" t="str">
        <f>IFERROR(VLOOKUP(Book1345234[[#This Row],[Severity Ranking: Community Need (% Population)]],'Data for Pull-down'!$C$4:$D$9,2,FALSE),"")</f>
        <v/>
      </c>
      <c r="Z461" s="99"/>
      <c r="AA461" s="45"/>
      <c r="AB461" s="48"/>
      <c r="AC461" s="51" t="str">
        <f>IFERROR(VLOOKUP(Book1345234[[#This Row],[Flood Risk Reduction ]],'Data for Pull-down'!$E$4:$F$9,2,FALSE),"")</f>
        <v/>
      </c>
      <c r="AD461" s="99"/>
      <c r="AE461" s="118"/>
      <c r="AF461" s="52"/>
      <c r="AG461" s="52"/>
      <c r="AH461" s="48"/>
      <c r="AI461" s="51" t="str">
        <f>IFERROR(VLOOKUP(Book1345234[[#This Row],[Flood Damage Reduction]],'Data for Pull-down'!$G$4:$H$9,2,FALSE),"")</f>
        <v/>
      </c>
      <c r="AJ461" s="145"/>
      <c r="AK461" s="123"/>
      <c r="AL461" s="52"/>
      <c r="AM461" s="51" t="str">
        <f>IFERROR(VLOOKUP(Book1345234[[#This Row],[ Reduction in Critical Facilities Flood Risk]],'Data for Pull-down'!$I$5:$J$9,2,FALSE),"")</f>
        <v/>
      </c>
      <c r="AN461" s="100">
        <f>'Life and Safety Tabular Data'!L459</f>
        <v>0</v>
      </c>
      <c r="AO461" s="146"/>
      <c r="AP461" s="48"/>
      <c r="AQ461" s="51" t="str">
        <f>IFERROR(VLOOKUP(Book1345234[[#This Row],[Life and Safety Ranking (Injury/Loss of Life)]],'Data for Pull-down'!$K$4:$L$9,2,FALSE),"")</f>
        <v/>
      </c>
      <c r="AR461" s="100"/>
      <c r="AS461" s="146"/>
      <c r="AT461" s="146"/>
      <c r="AU461" s="146"/>
      <c r="AV461" s="48"/>
      <c r="AW461" s="51" t="str">
        <f>IFERROR(VLOOKUP(Book1345234[[#This Row],[Water Supply Yield Ranking]],'Data for Pull-down'!$M$4:$N$9,2,FALSE),"")</f>
        <v/>
      </c>
      <c r="AX461" s="100"/>
      <c r="AY461" s="52"/>
      <c r="AZ461" s="48"/>
      <c r="BA461" s="51" t="str">
        <f>IFERROR(VLOOKUP(Book1345234[[#This Row],[Social Vulnerability Ranking]],'Data for Pull-down'!$O$4:$P$9,2,FALSE),"")</f>
        <v/>
      </c>
      <c r="BB461" s="100"/>
      <c r="BC461" s="146"/>
      <c r="BD461" s="48"/>
      <c r="BE461" s="51" t="str">
        <f>IFERROR(VLOOKUP(Book1345234[[#This Row],[Nature-Based Solutions Ranking]],'Data for Pull-down'!$Q$4:$R$9,2,FALSE),"")</f>
        <v/>
      </c>
      <c r="BF461" s="100"/>
      <c r="BG461" s="52"/>
      <c r="BH461" s="48"/>
      <c r="BI461" s="51" t="str">
        <f>IFERROR(VLOOKUP(Book1345234[[#This Row],[Multiple Benefit Ranking]],'Data for Pull-down'!$S$4:$T$9,2,FALSE),"")</f>
        <v/>
      </c>
      <c r="BJ461" s="125"/>
      <c r="BK461" s="146"/>
      <c r="BL461" s="48"/>
      <c r="BM461" s="51" t="str">
        <f>IFERROR(VLOOKUP(Book1345234[[#This Row],[Operations and Maintenance Ranking]],'Data for Pull-down'!$U$4:$V$9,2,FALSE),"")</f>
        <v/>
      </c>
      <c r="BN461" s="100"/>
      <c r="BO461" s="48"/>
      <c r="BP461" s="51" t="str">
        <f>IFERROR(VLOOKUP(Book1345234[[#This Row],[Administrative, Regulatory and Other Obstacle Ranking]],'Data for Pull-down'!$W$4:$X$9,2,FALSE),"")</f>
        <v/>
      </c>
      <c r="BQ461" s="100"/>
      <c r="BR461" s="48"/>
      <c r="BS461" s="51" t="str">
        <f>IFERROR(VLOOKUP(Book1345234[[#This Row],[Environmental Benefit Ranking]],'Data for Pull-down'!$Y$4:$Z$9,2,FALSE),"")</f>
        <v/>
      </c>
      <c r="BT461" s="100"/>
      <c r="BU461" s="52"/>
      <c r="BV461" s="51" t="str">
        <f>IFERROR(VLOOKUP(Book1345234[[#This Row],[Environmental Impact Ranking]],'Data for Pull-down'!$AA$4:$AB$9,2,FALSE),"")</f>
        <v/>
      </c>
      <c r="BW461" s="117"/>
      <c r="BX461" s="123"/>
      <c r="BY461" s="48"/>
      <c r="BZ461" s="51" t="str">
        <f>IFERROR(VLOOKUP(Book1345234[[#This Row],[Mobility Ranking]],'Data for Pull-down'!$AC$4:$AD$9,2,FALSE),"")</f>
        <v/>
      </c>
      <c r="CA461" s="117"/>
      <c r="CB461" s="48"/>
      <c r="CC461" s="51" t="str">
        <f>IFERROR(VLOOKUP(Book1345234[[#This Row],[Regional Ranking]],'Data for Pull-down'!$AE$4:$AF$9,2,FALSE),"")</f>
        <v/>
      </c>
    </row>
    <row r="462" spans="1:81">
      <c r="A462" s="164"/>
      <c r="B462" s="142"/>
      <c r="C462" s="143">
        <f>Book1345234[[#This Row],[FMP]]*2</f>
        <v>0</v>
      </c>
      <c r="D462" s="43"/>
      <c r="E462" s="43"/>
      <c r="F462" s="52"/>
      <c r="G462" s="48"/>
      <c r="H462" s="48"/>
      <c r="I462" s="48"/>
      <c r="J462" s="48"/>
      <c r="K462" s="45" t="str">
        <f>IFERROR(Book1345234[[#This Row],[Project Cost]]/Book1345234[[#This Row],['# of Structures Removed from 1% Annual Chance FP]],"")</f>
        <v/>
      </c>
      <c r="L462" s="48"/>
      <c r="M462" s="48"/>
      <c r="N462" s="45"/>
      <c r="O462" s="156"/>
      <c r="P462" s="125"/>
      <c r="Q462" s="52"/>
      <c r="R462" s="48"/>
      <c r="S462" s="51" t="str">
        <f>IFERROR(VLOOKUP(Book1345234[[#This Row],[ Severity Ranking: Pre-Project Average Depth of Flooding (100-year)]],'Data for Pull-down'!$A$4:$B$9,2,FALSE),"")</f>
        <v/>
      </c>
      <c r="T462" s="100"/>
      <c r="U462" s="52"/>
      <c r="V462" s="52"/>
      <c r="W462" s="52"/>
      <c r="X462" s="48"/>
      <c r="Y462" s="51" t="str">
        <f>IFERROR(VLOOKUP(Book1345234[[#This Row],[Severity Ranking: Community Need (% Population)]],'Data for Pull-down'!$C$4:$D$9,2,FALSE),"")</f>
        <v/>
      </c>
      <c r="Z462" s="99"/>
      <c r="AA462" s="45"/>
      <c r="AB462" s="48"/>
      <c r="AC462" s="51" t="str">
        <f>IFERROR(VLOOKUP(Book1345234[[#This Row],[Flood Risk Reduction ]],'Data for Pull-down'!$E$4:$F$9,2,FALSE),"")</f>
        <v/>
      </c>
      <c r="AD462" s="99"/>
      <c r="AE462" s="118"/>
      <c r="AF462" s="52"/>
      <c r="AG462" s="52"/>
      <c r="AH462" s="48"/>
      <c r="AI462" s="51" t="str">
        <f>IFERROR(VLOOKUP(Book1345234[[#This Row],[Flood Damage Reduction]],'Data for Pull-down'!$G$4:$H$9,2,FALSE),"")</f>
        <v/>
      </c>
      <c r="AJ462" s="145"/>
      <c r="AK462" s="123"/>
      <c r="AL462" s="52"/>
      <c r="AM462" s="51" t="str">
        <f>IFERROR(VLOOKUP(Book1345234[[#This Row],[ Reduction in Critical Facilities Flood Risk]],'Data for Pull-down'!$I$5:$J$9,2,FALSE),"")</f>
        <v/>
      </c>
      <c r="AN462" s="100">
        <f>'Life and Safety Tabular Data'!L460</f>
        <v>0</v>
      </c>
      <c r="AO462" s="146"/>
      <c r="AP462" s="48"/>
      <c r="AQ462" s="51" t="str">
        <f>IFERROR(VLOOKUP(Book1345234[[#This Row],[Life and Safety Ranking (Injury/Loss of Life)]],'Data for Pull-down'!$K$4:$L$9,2,FALSE),"")</f>
        <v/>
      </c>
      <c r="AR462" s="100"/>
      <c r="AS462" s="146"/>
      <c r="AT462" s="146"/>
      <c r="AU462" s="146"/>
      <c r="AV462" s="48"/>
      <c r="AW462" s="51" t="str">
        <f>IFERROR(VLOOKUP(Book1345234[[#This Row],[Water Supply Yield Ranking]],'Data for Pull-down'!$M$4:$N$9,2,FALSE),"")</f>
        <v/>
      </c>
      <c r="AX462" s="100"/>
      <c r="AY462" s="52"/>
      <c r="AZ462" s="48"/>
      <c r="BA462" s="51" t="str">
        <f>IFERROR(VLOOKUP(Book1345234[[#This Row],[Social Vulnerability Ranking]],'Data for Pull-down'!$O$4:$P$9,2,FALSE),"")</f>
        <v/>
      </c>
      <c r="BB462" s="100"/>
      <c r="BC462" s="146"/>
      <c r="BD462" s="48"/>
      <c r="BE462" s="51" t="str">
        <f>IFERROR(VLOOKUP(Book1345234[[#This Row],[Nature-Based Solutions Ranking]],'Data for Pull-down'!$Q$4:$R$9,2,FALSE),"")</f>
        <v/>
      </c>
      <c r="BF462" s="100"/>
      <c r="BG462" s="52"/>
      <c r="BH462" s="48"/>
      <c r="BI462" s="51" t="str">
        <f>IFERROR(VLOOKUP(Book1345234[[#This Row],[Multiple Benefit Ranking]],'Data for Pull-down'!$S$4:$T$9,2,FALSE),"")</f>
        <v/>
      </c>
      <c r="BJ462" s="125"/>
      <c r="BK462" s="146"/>
      <c r="BL462" s="48"/>
      <c r="BM462" s="51" t="str">
        <f>IFERROR(VLOOKUP(Book1345234[[#This Row],[Operations and Maintenance Ranking]],'Data for Pull-down'!$U$4:$V$9,2,FALSE),"")</f>
        <v/>
      </c>
      <c r="BN462" s="100"/>
      <c r="BO462" s="48"/>
      <c r="BP462" s="51" t="str">
        <f>IFERROR(VLOOKUP(Book1345234[[#This Row],[Administrative, Regulatory and Other Obstacle Ranking]],'Data for Pull-down'!$W$4:$X$9,2,FALSE),"")</f>
        <v/>
      </c>
      <c r="BQ462" s="100"/>
      <c r="BR462" s="48"/>
      <c r="BS462" s="51" t="str">
        <f>IFERROR(VLOOKUP(Book1345234[[#This Row],[Environmental Benefit Ranking]],'Data for Pull-down'!$Y$4:$Z$9,2,FALSE),"")</f>
        <v/>
      </c>
      <c r="BT462" s="100"/>
      <c r="BU462" s="52"/>
      <c r="BV462" s="51" t="str">
        <f>IFERROR(VLOOKUP(Book1345234[[#This Row],[Environmental Impact Ranking]],'Data for Pull-down'!$AA$4:$AB$9,2,FALSE),"")</f>
        <v/>
      </c>
      <c r="BW462" s="117"/>
      <c r="BX462" s="123"/>
      <c r="BY462" s="48"/>
      <c r="BZ462" s="51" t="str">
        <f>IFERROR(VLOOKUP(Book1345234[[#This Row],[Mobility Ranking]],'Data for Pull-down'!$AC$4:$AD$9,2,FALSE),"")</f>
        <v/>
      </c>
      <c r="CA462" s="117"/>
      <c r="CB462" s="48"/>
      <c r="CC462" s="51" t="str">
        <f>IFERROR(VLOOKUP(Book1345234[[#This Row],[Regional Ranking]],'Data for Pull-down'!$AE$4:$AF$9,2,FALSE),"")</f>
        <v/>
      </c>
    </row>
    <row r="463" spans="1:81">
      <c r="A463" s="164"/>
      <c r="B463" s="142"/>
      <c r="C463" s="143">
        <f>Book1345234[[#This Row],[FMP]]*2</f>
        <v>0</v>
      </c>
      <c r="D463" s="43"/>
      <c r="E463" s="43"/>
      <c r="F463" s="52"/>
      <c r="G463" s="48"/>
      <c r="H463" s="48"/>
      <c r="I463" s="48"/>
      <c r="J463" s="48"/>
      <c r="K463" s="45" t="str">
        <f>IFERROR(Book1345234[[#This Row],[Project Cost]]/Book1345234[[#This Row],['# of Structures Removed from 1% Annual Chance FP]],"")</f>
        <v/>
      </c>
      <c r="L463" s="48"/>
      <c r="M463" s="48"/>
      <c r="N463" s="45"/>
      <c r="O463" s="156"/>
      <c r="P463" s="125"/>
      <c r="Q463" s="52"/>
      <c r="R463" s="48"/>
      <c r="S463" s="51" t="str">
        <f>IFERROR(VLOOKUP(Book1345234[[#This Row],[ Severity Ranking: Pre-Project Average Depth of Flooding (100-year)]],'Data for Pull-down'!$A$4:$B$9,2,FALSE),"")</f>
        <v/>
      </c>
      <c r="T463" s="100"/>
      <c r="U463" s="52"/>
      <c r="V463" s="52"/>
      <c r="W463" s="52"/>
      <c r="X463" s="48"/>
      <c r="Y463" s="51" t="str">
        <f>IFERROR(VLOOKUP(Book1345234[[#This Row],[Severity Ranking: Community Need (% Population)]],'Data for Pull-down'!$C$4:$D$9,2,FALSE),"")</f>
        <v/>
      </c>
      <c r="Z463" s="99"/>
      <c r="AA463" s="45"/>
      <c r="AB463" s="48"/>
      <c r="AC463" s="51" t="str">
        <f>IFERROR(VLOOKUP(Book1345234[[#This Row],[Flood Risk Reduction ]],'Data for Pull-down'!$E$4:$F$9,2,FALSE),"")</f>
        <v/>
      </c>
      <c r="AD463" s="99"/>
      <c r="AE463" s="118"/>
      <c r="AF463" s="52"/>
      <c r="AG463" s="52"/>
      <c r="AH463" s="48"/>
      <c r="AI463" s="51" t="str">
        <f>IFERROR(VLOOKUP(Book1345234[[#This Row],[Flood Damage Reduction]],'Data for Pull-down'!$G$4:$H$9,2,FALSE),"")</f>
        <v/>
      </c>
      <c r="AJ463" s="145"/>
      <c r="AK463" s="123"/>
      <c r="AL463" s="52"/>
      <c r="AM463" s="51" t="str">
        <f>IFERROR(VLOOKUP(Book1345234[[#This Row],[ Reduction in Critical Facilities Flood Risk]],'Data for Pull-down'!$I$5:$J$9,2,FALSE),"")</f>
        <v/>
      </c>
      <c r="AN463" s="100">
        <f>'Life and Safety Tabular Data'!L461</f>
        <v>0</v>
      </c>
      <c r="AO463" s="146"/>
      <c r="AP463" s="48"/>
      <c r="AQ463" s="51" t="str">
        <f>IFERROR(VLOOKUP(Book1345234[[#This Row],[Life and Safety Ranking (Injury/Loss of Life)]],'Data for Pull-down'!$K$4:$L$9,2,FALSE),"")</f>
        <v/>
      </c>
      <c r="AR463" s="100"/>
      <c r="AS463" s="146"/>
      <c r="AT463" s="146"/>
      <c r="AU463" s="146"/>
      <c r="AV463" s="48"/>
      <c r="AW463" s="51" t="str">
        <f>IFERROR(VLOOKUP(Book1345234[[#This Row],[Water Supply Yield Ranking]],'Data for Pull-down'!$M$4:$N$9,2,FALSE),"")</f>
        <v/>
      </c>
      <c r="AX463" s="100"/>
      <c r="AY463" s="52"/>
      <c r="AZ463" s="48"/>
      <c r="BA463" s="51" t="str">
        <f>IFERROR(VLOOKUP(Book1345234[[#This Row],[Social Vulnerability Ranking]],'Data for Pull-down'!$O$4:$P$9,2,FALSE),"")</f>
        <v/>
      </c>
      <c r="BB463" s="100"/>
      <c r="BC463" s="146"/>
      <c r="BD463" s="48"/>
      <c r="BE463" s="51" t="str">
        <f>IFERROR(VLOOKUP(Book1345234[[#This Row],[Nature-Based Solutions Ranking]],'Data for Pull-down'!$Q$4:$R$9,2,FALSE),"")</f>
        <v/>
      </c>
      <c r="BF463" s="100"/>
      <c r="BG463" s="52"/>
      <c r="BH463" s="48"/>
      <c r="BI463" s="51" t="str">
        <f>IFERROR(VLOOKUP(Book1345234[[#This Row],[Multiple Benefit Ranking]],'Data for Pull-down'!$S$4:$T$9,2,FALSE),"")</f>
        <v/>
      </c>
      <c r="BJ463" s="125"/>
      <c r="BK463" s="146"/>
      <c r="BL463" s="48"/>
      <c r="BM463" s="51" t="str">
        <f>IFERROR(VLOOKUP(Book1345234[[#This Row],[Operations and Maintenance Ranking]],'Data for Pull-down'!$U$4:$V$9,2,FALSE),"")</f>
        <v/>
      </c>
      <c r="BN463" s="100"/>
      <c r="BO463" s="48"/>
      <c r="BP463" s="51" t="str">
        <f>IFERROR(VLOOKUP(Book1345234[[#This Row],[Administrative, Regulatory and Other Obstacle Ranking]],'Data for Pull-down'!$W$4:$X$9,2,FALSE),"")</f>
        <v/>
      </c>
      <c r="BQ463" s="100"/>
      <c r="BR463" s="48"/>
      <c r="BS463" s="51" t="str">
        <f>IFERROR(VLOOKUP(Book1345234[[#This Row],[Environmental Benefit Ranking]],'Data for Pull-down'!$Y$4:$Z$9,2,FALSE),"")</f>
        <v/>
      </c>
      <c r="BT463" s="100"/>
      <c r="BU463" s="52"/>
      <c r="BV463" s="51" t="str">
        <f>IFERROR(VLOOKUP(Book1345234[[#This Row],[Environmental Impact Ranking]],'Data for Pull-down'!$AA$4:$AB$9,2,FALSE),"")</f>
        <v/>
      </c>
      <c r="BW463" s="117"/>
      <c r="BX463" s="123"/>
      <c r="BY463" s="48"/>
      <c r="BZ463" s="51" t="str">
        <f>IFERROR(VLOOKUP(Book1345234[[#This Row],[Mobility Ranking]],'Data for Pull-down'!$AC$4:$AD$9,2,FALSE),"")</f>
        <v/>
      </c>
      <c r="CA463" s="117"/>
      <c r="CB463" s="48"/>
      <c r="CC463" s="51" t="str">
        <f>IFERROR(VLOOKUP(Book1345234[[#This Row],[Regional Ranking]],'Data for Pull-down'!$AE$4:$AF$9,2,FALSE),"")</f>
        <v/>
      </c>
    </row>
    <row r="464" spans="1:81">
      <c r="A464" s="164"/>
      <c r="B464" s="142"/>
      <c r="C464" s="143">
        <f>Book1345234[[#This Row],[FMP]]*2</f>
        <v>0</v>
      </c>
      <c r="D464" s="43"/>
      <c r="E464" s="43"/>
      <c r="F464" s="52"/>
      <c r="G464" s="48"/>
      <c r="H464" s="48"/>
      <c r="I464" s="48"/>
      <c r="J464" s="48"/>
      <c r="K464" s="45" t="str">
        <f>IFERROR(Book1345234[[#This Row],[Project Cost]]/Book1345234[[#This Row],['# of Structures Removed from 1% Annual Chance FP]],"")</f>
        <v/>
      </c>
      <c r="L464" s="48"/>
      <c r="M464" s="48"/>
      <c r="N464" s="45"/>
      <c r="O464" s="156"/>
      <c r="P464" s="125"/>
      <c r="Q464" s="52"/>
      <c r="R464" s="48"/>
      <c r="S464" s="51" t="str">
        <f>IFERROR(VLOOKUP(Book1345234[[#This Row],[ Severity Ranking: Pre-Project Average Depth of Flooding (100-year)]],'Data for Pull-down'!$A$4:$B$9,2,FALSE),"")</f>
        <v/>
      </c>
      <c r="T464" s="100"/>
      <c r="U464" s="52"/>
      <c r="V464" s="52"/>
      <c r="W464" s="52"/>
      <c r="X464" s="48"/>
      <c r="Y464" s="51" t="str">
        <f>IFERROR(VLOOKUP(Book1345234[[#This Row],[Severity Ranking: Community Need (% Population)]],'Data for Pull-down'!$C$4:$D$9,2,FALSE),"")</f>
        <v/>
      </c>
      <c r="Z464" s="99"/>
      <c r="AA464" s="45"/>
      <c r="AB464" s="48"/>
      <c r="AC464" s="51" t="str">
        <f>IFERROR(VLOOKUP(Book1345234[[#This Row],[Flood Risk Reduction ]],'Data for Pull-down'!$E$4:$F$9,2,FALSE),"")</f>
        <v/>
      </c>
      <c r="AD464" s="99"/>
      <c r="AE464" s="118"/>
      <c r="AF464" s="52"/>
      <c r="AG464" s="52"/>
      <c r="AH464" s="48"/>
      <c r="AI464" s="51" t="str">
        <f>IFERROR(VLOOKUP(Book1345234[[#This Row],[Flood Damage Reduction]],'Data for Pull-down'!$G$4:$H$9,2,FALSE),"")</f>
        <v/>
      </c>
      <c r="AJ464" s="145"/>
      <c r="AK464" s="123"/>
      <c r="AL464" s="52"/>
      <c r="AM464" s="51" t="str">
        <f>IFERROR(VLOOKUP(Book1345234[[#This Row],[ Reduction in Critical Facilities Flood Risk]],'Data for Pull-down'!$I$5:$J$9,2,FALSE),"")</f>
        <v/>
      </c>
      <c r="AN464" s="100">
        <f>'Life and Safety Tabular Data'!L462</f>
        <v>0</v>
      </c>
      <c r="AO464" s="146"/>
      <c r="AP464" s="48"/>
      <c r="AQ464" s="51" t="str">
        <f>IFERROR(VLOOKUP(Book1345234[[#This Row],[Life and Safety Ranking (Injury/Loss of Life)]],'Data for Pull-down'!$K$4:$L$9,2,FALSE),"")</f>
        <v/>
      </c>
      <c r="AR464" s="100"/>
      <c r="AS464" s="146"/>
      <c r="AT464" s="146"/>
      <c r="AU464" s="146"/>
      <c r="AV464" s="48"/>
      <c r="AW464" s="51" t="str">
        <f>IFERROR(VLOOKUP(Book1345234[[#This Row],[Water Supply Yield Ranking]],'Data for Pull-down'!$M$4:$N$9,2,FALSE),"")</f>
        <v/>
      </c>
      <c r="AX464" s="100"/>
      <c r="AY464" s="52"/>
      <c r="AZ464" s="48"/>
      <c r="BA464" s="51" t="str">
        <f>IFERROR(VLOOKUP(Book1345234[[#This Row],[Social Vulnerability Ranking]],'Data for Pull-down'!$O$4:$P$9,2,FALSE),"")</f>
        <v/>
      </c>
      <c r="BB464" s="100"/>
      <c r="BC464" s="146"/>
      <c r="BD464" s="48"/>
      <c r="BE464" s="51" t="str">
        <f>IFERROR(VLOOKUP(Book1345234[[#This Row],[Nature-Based Solutions Ranking]],'Data for Pull-down'!$Q$4:$R$9,2,FALSE),"")</f>
        <v/>
      </c>
      <c r="BF464" s="100"/>
      <c r="BG464" s="52"/>
      <c r="BH464" s="48"/>
      <c r="BI464" s="51" t="str">
        <f>IFERROR(VLOOKUP(Book1345234[[#This Row],[Multiple Benefit Ranking]],'Data for Pull-down'!$S$4:$T$9,2,FALSE),"")</f>
        <v/>
      </c>
      <c r="BJ464" s="125"/>
      <c r="BK464" s="146"/>
      <c r="BL464" s="48"/>
      <c r="BM464" s="51" t="str">
        <f>IFERROR(VLOOKUP(Book1345234[[#This Row],[Operations and Maintenance Ranking]],'Data for Pull-down'!$U$4:$V$9,2,FALSE),"")</f>
        <v/>
      </c>
      <c r="BN464" s="100"/>
      <c r="BO464" s="48"/>
      <c r="BP464" s="51" t="str">
        <f>IFERROR(VLOOKUP(Book1345234[[#This Row],[Administrative, Regulatory and Other Obstacle Ranking]],'Data for Pull-down'!$W$4:$X$9,2,FALSE),"")</f>
        <v/>
      </c>
      <c r="BQ464" s="100"/>
      <c r="BR464" s="48"/>
      <c r="BS464" s="51" t="str">
        <f>IFERROR(VLOOKUP(Book1345234[[#This Row],[Environmental Benefit Ranking]],'Data for Pull-down'!$Y$4:$Z$9,2,FALSE),"")</f>
        <v/>
      </c>
      <c r="BT464" s="100"/>
      <c r="BU464" s="52"/>
      <c r="BV464" s="51" t="str">
        <f>IFERROR(VLOOKUP(Book1345234[[#This Row],[Environmental Impact Ranking]],'Data for Pull-down'!$AA$4:$AB$9,2,FALSE),"")</f>
        <v/>
      </c>
      <c r="BW464" s="117"/>
      <c r="BX464" s="123"/>
      <c r="BY464" s="48"/>
      <c r="BZ464" s="51" t="str">
        <f>IFERROR(VLOOKUP(Book1345234[[#This Row],[Mobility Ranking]],'Data for Pull-down'!$AC$4:$AD$9,2,FALSE),"")</f>
        <v/>
      </c>
      <c r="CA464" s="117"/>
      <c r="CB464" s="48"/>
      <c r="CC464" s="51" t="str">
        <f>IFERROR(VLOOKUP(Book1345234[[#This Row],[Regional Ranking]],'Data for Pull-down'!$AE$4:$AF$9,2,FALSE),"")</f>
        <v/>
      </c>
    </row>
    <row r="465" spans="1:81">
      <c r="A465" s="164"/>
      <c r="B465" s="142"/>
      <c r="C465" s="143">
        <f>Book1345234[[#This Row],[FMP]]*2</f>
        <v>0</v>
      </c>
      <c r="D465" s="43"/>
      <c r="E465" s="43"/>
      <c r="F465" s="52"/>
      <c r="G465" s="48"/>
      <c r="H465" s="48"/>
      <c r="I465" s="48"/>
      <c r="J465" s="48"/>
      <c r="K465" s="45" t="str">
        <f>IFERROR(Book1345234[[#This Row],[Project Cost]]/Book1345234[[#This Row],['# of Structures Removed from 1% Annual Chance FP]],"")</f>
        <v/>
      </c>
      <c r="L465" s="48"/>
      <c r="M465" s="48"/>
      <c r="N465" s="45"/>
      <c r="O465" s="156"/>
      <c r="P465" s="125"/>
      <c r="Q465" s="52"/>
      <c r="R465" s="48"/>
      <c r="S465" s="51" t="str">
        <f>IFERROR(VLOOKUP(Book1345234[[#This Row],[ Severity Ranking: Pre-Project Average Depth of Flooding (100-year)]],'Data for Pull-down'!$A$4:$B$9,2,FALSE),"")</f>
        <v/>
      </c>
      <c r="T465" s="100"/>
      <c r="U465" s="52"/>
      <c r="V465" s="52"/>
      <c r="W465" s="52"/>
      <c r="X465" s="48"/>
      <c r="Y465" s="51" t="str">
        <f>IFERROR(VLOOKUP(Book1345234[[#This Row],[Severity Ranking: Community Need (% Population)]],'Data for Pull-down'!$C$4:$D$9,2,FALSE),"")</f>
        <v/>
      </c>
      <c r="Z465" s="99"/>
      <c r="AA465" s="45"/>
      <c r="AB465" s="48"/>
      <c r="AC465" s="51" t="str">
        <f>IFERROR(VLOOKUP(Book1345234[[#This Row],[Flood Risk Reduction ]],'Data for Pull-down'!$E$4:$F$9,2,FALSE),"")</f>
        <v/>
      </c>
      <c r="AD465" s="99"/>
      <c r="AE465" s="118"/>
      <c r="AF465" s="52"/>
      <c r="AG465" s="52"/>
      <c r="AH465" s="48"/>
      <c r="AI465" s="51" t="str">
        <f>IFERROR(VLOOKUP(Book1345234[[#This Row],[Flood Damage Reduction]],'Data for Pull-down'!$G$4:$H$9,2,FALSE),"")</f>
        <v/>
      </c>
      <c r="AJ465" s="145"/>
      <c r="AK465" s="123"/>
      <c r="AL465" s="52"/>
      <c r="AM465" s="51" t="str">
        <f>IFERROR(VLOOKUP(Book1345234[[#This Row],[ Reduction in Critical Facilities Flood Risk]],'Data for Pull-down'!$I$5:$J$9,2,FALSE),"")</f>
        <v/>
      </c>
      <c r="AN465" s="100">
        <f>'Life and Safety Tabular Data'!L463</f>
        <v>0</v>
      </c>
      <c r="AO465" s="146"/>
      <c r="AP465" s="48"/>
      <c r="AQ465" s="51" t="str">
        <f>IFERROR(VLOOKUP(Book1345234[[#This Row],[Life and Safety Ranking (Injury/Loss of Life)]],'Data for Pull-down'!$K$4:$L$9,2,FALSE),"")</f>
        <v/>
      </c>
      <c r="AR465" s="100"/>
      <c r="AS465" s="146"/>
      <c r="AT465" s="146"/>
      <c r="AU465" s="146"/>
      <c r="AV465" s="48"/>
      <c r="AW465" s="51" t="str">
        <f>IFERROR(VLOOKUP(Book1345234[[#This Row],[Water Supply Yield Ranking]],'Data for Pull-down'!$M$4:$N$9,2,FALSE),"")</f>
        <v/>
      </c>
      <c r="AX465" s="100"/>
      <c r="AY465" s="52"/>
      <c r="AZ465" s="48"/>
      <c r="BA465" s="51" t="str">
        <f>IFERROR(VLOOKUP(Book1345234[[#This Row],[Social Vulnerability Ranking]],'Data for Pull-down'!$O$4:$P$9,2,FALSE),"")</f>
        <v/>
      </c>
      <c r="BB465" s="100"/>
      <c r="BC465" s="146"/>
      <c r="BD465" s="48"/>
      <c r="BE465" s="51" t="str">
        <f>IFERROR(VLOOKUP(Book1345234[[#This Row],[Nature-Based Solutions Ranking]],'Data for Pull-down'!$Q$4:$R$9,2,FALSE),"")</f>
        <v/>
      </c>
      <c r="BF465" s="100"/>
      <c r="BG465" s="52"/>
      <c r="BH465" s="48"/>
      <c r="BI465" s="51" t="str">
        <f>IFERROR(VLOOKUP(Book1345234[[#This Row],[Multiple Benefit Ranking]],'Data for Pull-down'!$S$4:$T$9,2,FALSE),"")</f>
        <v/>
      </c>
      <c r="BJ465" s="125"/>
      <c r="BK465" s="146"/>
      <c r="BL465" s="48"/>
      <c r="BM465" s="51" t="str">
        <f>IFERROR(VLOOKUP(Book1345234[[#This Row],[Operations and Maintenance Ranking]],'Data for Pull-down'!$U$4:$V$9,2,FALSE),"")</f>
        <v/>
      </c>
      <c r="BN465" s="100"/>
      <c r="BO465" s="48"/>
      <c r="BP465" s="51" t="str">
        <f>IFERROR(VLOOKUP(Book1345234[[#This Row],[Administrative, Regulatory and Other Obstacle Ranking]],'Data for Pull-down'!$W$4:$X$9,2,FALSE),"")</f>
        <v/>
      </c>
      <c r="BQ465" s="100"/>
      <c r="BR465" s="48"/>
      <c r="BS465" s="51" t="str">
        <f>IFERROR(VLOOKUP(Book1345234[[#This Row],[Environmental Benefit Ranking]],'Data for Pull-down'!$Y$4:$Z$9,2,FALSE),"")</f>
        <v/>
      </c>
      <c r="BT465" s="100"/>
      <c r="BU465" s="52"/>
      <c r="BV465" s="51" t="str">
        <f>IFERROR(VLOOKUP(Book1345234[[#This Row],[Environmental Impact Ranking]],'Data for Pull-down'!$AA$4:$AB$9,2,FALSE),"")</f>
        <v/>
      </c>
      <c r="BW465" s="117"/>
      <c r="BX465" s="123"/>
      <c r="BY465" s="48"/>
      <c r="BZ465" s="51" t="str">
        <f>IFERROR(VLOOKUP(Book1345234[[#This Row],[Mobility Ranking]],'Data for Pull-down'!$AC$4:$AD$9,2,FALSE),"")</f>
        <v/>
      </c>
      <c r="CA465" s="117"/>
      <c r="CB465" s="48"/>
      <c r="CC465" s="51" t="str">
        <f>IFERROR(VLOOKUP(Book1345234[[#This Row],[Regional Ranking]],'Data for Pull-down'!$AE$4:$AF$9,2,FALSE),"")</f>
        <v/>
      </c>
    </row>
    <row r="466" spans="1:81">
      <c r="A466" s="164"/>
      <c r="B466" s="142"/>
      <c r="C466" s="143">
        <f>Book1345234[[#This Row],[FMP]]*2</f>
        <v>0</v>
      </c>
      <c r="D466" s="43"/>
      <c r="E466" s="43"/>
      <c r="F466" s="52"/>
      <c r="G466" s="48"/>
      <c r="H466" s="48"/>
      <c r="I466" s="48"/>
      <c r="J466" s="48"/>
      <c r="K466" s="45" t="str">
        <f>IFERROR(Book1345234[[#This Row],[Project Cost]]/Book1345234[[#This Row],['# of Structures Removed from 1% Annual Chance FP]],"")</f>
        <v/>
      </c>
      <c r="L466" s="48"/>
      <c r="M466" s="48"/>
      <c r="N466" s="45"/>
      <c r="O466" s="156"/>
      <c r="P466" s="125"/>
      <c r="Q466" s="52"/>
      <c r="R466" s="48"/>
      <c r="S466" s="51" t="str">
        <f>IFERROR(VLOOKUP(Book1345234[[#This Row],[ Severity Ranking: Pre-Project Average Depth of Flooding (100-year)]],'Data for Pull-down'!$A$4:$B$9,2,FALSE),"")</f>
        <v/>
      </c>
      <c r="T466" s="100"/>
      <c r="U466" s="52"/>
      <c r="V466" s="52"/>
      <c r="W466" s="52"/>
      <c r="X466" s="48"/>
      <c r="Y466" s="51" t="str">
        <f>IFERROR(VLOOKUP(Book1345234[[#This Row],[Severity Ranking: Community Need (% Population)]],'Data for Pull-down'!$C$4:$D$9,2,FALSE),"")</f>
        <v/>
      </c>
      <c r="Z466" s="99"/>
      <c r="AA466" s="45"/>
      <c r="AB466" s="48"/>
      <c r="AC466" s="51" t="str">
        <f>IFERROR(VLOOKUP(Book1345234[[#This Row],[Flood Risk Reduction ]],'Data for Pull-down'!$E$4:$F$9,2,FALSE),"")</f>
        <v/>
      </c>
      <c r="AD466" s="99"/>
      <c r="AE466" s="118"/>
      <c r="AF466" s="52"/>
      <c r="AG466" s="52"/>
      <c r="AH466" s="48"/>
      <c r="AI466" s="51" t="str">
        <f>IFERROR(VLOOKUP(Book1345234[[#This Row],[Flood Damage Reduction]],'Data for Pull-down'!$G$4:$H$9,2,FALSE),"")</f>
        <v/>
      </c>
      <c r="AJ466" s="145"/>
      <c r="AK466" s="123"/>
      <c r="AL466" s="52"/>
      <c r="AM466" s="51" t="str">
        <f>IFERROR(VLOOKUP(Book1345234[[#This Row],[ Reduction in Critical Facilities Flood Risk]],'Data for Pull-down'!$I$5:$J$9,2,FALSE),"")</f>
        <v/>
      </c>
      <c r="AN466" s="100">
        <f>'Life and Safety Tabular Data'!L464</f>
        <v>0</v>
      </c>
      <c r="AO466" s="146"/>
      <c r="AP466" s="48"/>
      <c r="AQ466" s="51" t="str">
        <f>IFERROR(VLOOKUP(Book1345234[[#This Row],[Life and Safety Ranking (Injury/Loss of Life)]],'Data for Pull-down'!$K$4:$L$9,2,FALSE),"")</f>
        <v/>
      </c>
      <c r="AR466" s="100"/>
      <c r="AS466" s="146"/>
      <c r="AT466" s="146"/>
      <c r="AU466" s="146"/>
      <c r="AV466" s="48"/>
      <c r="AW466" s="51" t="str">
        <f>IFERROR(VLOOKUP(Book1345234[[#This Row],[Water Supply Yield Ranking]],'Data for Pull-down'!$M$4:$N$9,2,FALSE),"")</f>
        <v/>
      </c>
      <c r="AX466" s="100"/>
      <c r="AY466" s="52"/>
      <c r="AZ466" s="48"/>
      <c r="BA466" s="51" t="str">
        <f>IFERROR(VLOOKUP(Book1345234[[#This Row],[Social Vulnerability Ranking]],'Data for Pull-down'!$O$4:$P$9,2,FALSE),"")</f>
        <v/>
      </c>
      <c r="BB466" s="100"/>
      <c r="BC466" s="146"/>
      <c r="BD466" s="48"/>
      <c r="BE466" s="51" t="str">
        <f>IFERROR(VLOOKUP(Book1345234[[#This Row],[Nature-Based Solutions Ranking]],'Data for Pull-down'!$Q$4:$R$9,2,FALSE),"")</f>
        <v/>
      </c>
      <c r="BF466" s="100"/>
      <c r="BG466" s="52"/>
      <c r="BH466" s="48"/>
      <c r="BI466" s="51" t="str">
        <f>IFERROR(VLOOKUP(Book1345234[[#This Row],[Multiple Benefit Ranking]],'Data for Pull-down'!$S$4:$T$9,2,FALSE),"")</f>
        <v/>
      </c>
      <c r="BJ466" s="125"/>
      <c r="BK466" s="146"/>
      <c r="BL466" s="48"/>
      <c r="BM466" s="51" t="str">
        <f>IFERROR(VLOOKUP(Book1345234[[#This Row],[Operations and Maintenance Ranking]],'Data for Pull-down'!$U$4:$V$9,2,FALSE),"")</f>
        <v/>
      </c>
      <c r="BN466" s="100"/>
      <c r="BO466" s="48"/>
      <c r="BP466" s="51" t="str">
        <f>IFERROR(VLOOKUP(Book1345234[[#This Row],[Administrative, Regulatory and Other Obstacle Ranking]],'Data for Pull-down'!$W$4:$X$9,2,FALSE),"")</f>
        <v/>
      </c>
      <c r="BQ466" s="100"/>
      <c r="BR466" s="48"/>
      <c r="BS466" s="51" t="str">
        <f>IFERROR(VLOOKUP(Book1345234[[#This Row],[Environmental Benefit Ranking]],'Data for Pull-down'!$Y$4:$Z$9,2,FALSE),"")</f>
        <v/>
      </c>
      <c r="BT466" s="100"/>
      <c r="BU466" s="52"/>
      <c r="BV466" s="51" t="str">
        <f>IFERROR(VLOOKUP(Book1345234[[#This Row],[Environmental Impact Ranking]],'Data for Pull-down'!$AA$4:$AB$9,2,FALSE),"")</f>
        <v/>
      </c>
      <c r="BW466" s="117"/>
      <c r="BX466" s="123"/>
      <c r="BY466" s="48"/>
      <c r="BZ466" s="51" t="str">
        <f>IFERROR(VLOOKUP(Book1345234[[#This Row],[Mobility Ranking]],'Data for Pull-down'!$AC$4:$AD$9,2,FALSE),"")</f>
        <v/>
      </c>
      <c r="CA466" s="117"/>
      <c r="CB466" s="48"/>
      <c r="CC466" s="51" t="str">
        <f>IFERROR(VLOOKUP(Book1345234[[#This Row],[Regional Ranking]],'Data for Pull-down'!$AE$4:$AF$9,2,FALSE),"")</f>
        <v/>
      </c>
    </row>
    <row r="467" spans="1:81">
      <c r="A467" s="164"/>
      <c r="B467" s="142"/>
      <c r="C467" s="143">
        <f>Book1345234[[#This Row],[FMP]]*2</f>
        <v>0</v>
      </c>
      <c r="D467" s="43"/>
      <c r="E467" s="43"/>
      <c r="F467" s="52"/>
      <c r="G467" s="48"/>
      <c r="H467" s="48"/>
      <c r="I467" s="48"/>
      <c r="J467" s="48"/>
      <c r="K467" s="45" t="str">
        <f>IFERROR(Book1345234[[#This Row],[Project Cost]]/Book1345234[[#This Row],['# of Structures Removed from 1% Annual Chance FP]],"")</f>
        <v/>
      </c>
      <c r="L467" s="48"/>
      <c r="M467" s="48"/>
      <c r="N467" s="45"/>
      <c r="O467" s="156"/>
      <c r="P467" s="125"/>
      <c r="Q467" s="52"/>
      <c r="R467" s="48"/>
      <c r="S467" s="51" t="str">
        <f>IFERROR(VLOOKUP(Book1345234[[#This Row],[ Severity Ranking: Pre-Project Average Depth of Flooding (100-year)]],'Data for Pull-down'!$A$4:$B$9,2,FALSE),"")</f>
        <v/>
      </c>
      <c r="T467" s="100"/>
      <c r="U467" s="52"/>
      <c r="V467" s="52"/>
      <c r="W467" s="52"/>
      <c r="X467" s="48"/>
      <c r="Y467" s="51" t="str">
        <f>IFERROR(VLOOKUP(Book1345234[[#This Row],[Severity Ranking: Community Need (% Population)]],'Data for Pull-down'!$C$4:$D$9,2,FALSE),"")</f>
        <v/>
      </c>
      <c r="Z467" s="99"/>
      <c r="AA467" s="45"/>
      <c r="AB467" s="48"/>
      <c r="AC467" s="51" t="str">
        <f>IFERROR(VLOOKUP(Book1345234[[#This Row],[Flood Risk Reduction ]],'Data for Pull-down'!$E$4:$F$9,2,FALSE),"")</f>
        <v/>
      </c>
      <c r="AD467" s="99"/>
      <c r="AE467" s="118"/>
      <c r="AF467" s="52"/>
      <c r="AG467" s="52"/>
      <c r="AH467" s="48"/>
      <c r="AI467" s="51" t="str">
        <f>IFERROR(VLOOKUP(Book1345234[[#This Row],[Flood Damage Reduction]],'Data for Pull-down'!$G$4:$H$9,2,FALSE),"")</f>
        <v/>
      </c>
      <c r="AJ467" s="145"/>
      <c r="AK467" s="123"/>
      <c r="AL467" s="52"/>
      <c r="AM467" s="51" t="str">
        <f>IFERROR(VLOOKUP(Book1345234[[#This Row],[ Reduction in Critical Facilities Flood Risk]],'Data for Pull-down'!$I$5:$J$9,2,FALSE),"")</f>
        <v/>
      </c>
      <c r="AN467" s="100">
        <f>'Life and Safety Tabular Data'!L465</f>
        <v>0</v>
      </c>
      <c r="AO467" s="146"/>
      <c r="AP467" s="48"/>
      <c r="AQ467" s="51" t="str">
        <f>IFERROR(VLOOKUP(Book1345234[[#This Row],[Life and Safety Ranking (Injury/Loss of Life)]],'Data for Pull-down'!$K$4:$L$9,2,FALSE),"")</f>
        <v/>
      </c>
      <c r="AR467" s="100"/>
      <c r="AS467" s="146"/>
      <c r="AT467" s="146"/>
      <c r="AU467" s="146"/>
      <c r="AV467" s="48"/>
      <c r="AW467" s="51" t="str">
        <f>IFERROR(VLOOKUP(Book1345234[[#This Row],[Water Supply Yield Ranking]],'Data for Pull-down'!$M$4:$N$9,2,FALSE),"")</f>
        <v/>
      </c>
      <c r="AX467" s="100"/>
      <c r="AY467" s="52"/>
      <c r="AZ467" s="48"/>
      <c r="BA467" s="51" t="str">
        <f>IFERROR(VLOOKUP(Book1345234[[#This Row],[Social Vulnerability Ranking]],'Data for Pull-down'!$O$4:$P$9,2,FALSE),"")</f>
        <v/>
      </c>
      <c r="BB467" s="100"/>
      <c r="BC467" s="146"/>
      <c r="BD467" s="48"/>
      <c r="BE467" s="51" t="str">
        <f>IFERROR(VLOOKUP(Book1345234[[#This Row],[Nature-Based Solutions Ranking]],'Data for Pull-down'!$Q$4:$R$9,2,FALSE),"")</f>
        <v/>
      </c>
      <c r="BF467" s="100"/>
      <c r="BG467" s="52"/>
      <c r="BH467" s="48"/>
      <c r="BI467" s="51" t="str">
        <f>IFERROR(VLOOKUP(Book1345234[[#This Row],[Multiple Benefit Ranking]],'Data for Pull-down'!$S$4:$T$9,2,FALSE),"")</f>
        <v/>
      </c>
      <c r="BJ467" s="125"/>
      <c r="BK467" s="146"/>
      <c r="BL467" s="48"/>
      <c r="BM467" s="51" t="str">
        <f>IFERROR(VLOOKUP(Book1345234[[#This Row],[Operations and Maintenance Ranking]],'Data for Pull-down'!$U$4:$V$9,2,FALSE),"")</f>
        <v/>
      </c>
      <c r="BN467" s="100"/>
      <c r="BO467" s="48"/>
      <c r="BP467" s="51" t="str">
        <f>IFERROR(VLOOKUP(Book1345234[[#This Row],[Administrative, Regulatory and Other Obstacle Ranking]],'Data for Pull-down'!$W$4:$X$9,2,FALSE),"")</f>
        <v/>
      </c>
      <c r="BQ467" s="100"/>
      <c r="BR467" s="48"/>
      <c r="BS467" s="51" t="str">
        <f>IFERROR(VLOOKUP(Book1345234[[#This Row],[Environmental Benefit Ranking]],'Data for Pull-down'!$Y$4:$Z$9,2,FALSE),"")</f>
        <v/>
      </c>
      <c r="BT467" s="100"/>
      <c r="BU467" s="52"/>
      <c r="BV467" s="51" t="str">
        <f>IFERROR(VLOOKUP(Book1345234[[#This Row],[Environmental Impact Ranking]],'Data for Pull-down'!$AA$4:$AB$9,2,FALSE),"")</f>
        <v/>
      </c>
      <c r="BW467" s="117"/>
      <c r="BX467" s="123"/>
      <c r="BY467" s="48"/>
      <c r="BZ467" s="51" t="str">
        <f>IFERROR(VLOOKUP(Book1345234[[#This Row],[Mobility Ranking]],'Data for Pull-down'!$AC$4:$AD$9,2,FALSE),"")</f>
        <v/>
      </c>
      <c r="CA467" s="117"/>
      <c r="CB467" s="48"/>
      <c r="CC467" s="51" t="str">
        <f>IFERROR(VLOOKUP(Book1345234[[#This Row],[Regional Ranking]],'Data for Pull-down'!$AE$4:$AF$9,2,FALSE),"")</f>
        <v/>
      </c>
    </row>
    <row r="468" spans="1:81">
      <c r="A468" s="164"/>
      <c r="B468" s="142"/>
      <c r="C468" s="143">
        <f>Book1345234[[#This Row],[FMP]]*2</f>
        <v>0</v>
      </c>
      <c r="D468" s="43"/>
      <c r="E468" s="43"/>
      <c r="F468" s="52"/>
      <c r="G468" s="48"/>
      <c r="H468" s="48"/>
      <c r="I468" s="48"/>
      <c r="J468" s="48"/>
      <c r="K468" s="45" t="str">
        <f>IFERROR(Book1345234[[#This Row],[Project Cost]]/Book1345234[[#This Row],['# of Structures Removed from 1% Annual Chance FP]],"")</f>
        <v/>
      </c>
      <c r="L468" s="48"/>
      <c r="M468" s="48"/>
      <c r="N468" s="45"/>
      <c r="O468" s="156"/>
      <c r="P468" s="125"/>
      <c r="Q468" s="52"/>
      <c r="R468" s="48"/>
      <c r="S468" s="51" t="str">
        <f>IFERROR(VLOOKUP(Book1345234[[#This Row],[ Severity Ranking: Pre-Project Average Depth of Flooding (100-year)]],'Data for Pull-down'!$A$4:$B$9,2,FALSE),"")</f>
        <v/>
      </c>
      <c r="T468" s="100"/>
      <c r="U468" s="52"/>
      <c r="V468" s="52"/>
      <c r="W468" s="52"/>
      <c r="X468" s="48"/>
      <c r="Y468" s="51" t="str">
        <f>IFERROR(VLOOKUP(Book1345234[[#This Row],[Severity Ranking: Community Need (% Population)]],'Data for Pull-down'!$C$4:$D$9,2,FALSE),"")</f>
        <v/>
      </c>
      <c r="Z468" s="99"/>
      <c r="AA468" s="45"/>
      <c r="AB468" s="48"/>
      <c r="AC468" s="51" t="str">
        <f>IFERROR(VLOOKUP(Book1345234[[#This Row],[Flood Risk Reduction ]],'Data for Pull-down'!$E$4:$F$9,2,FALSE),"")</f>
        <v/>
      </c>
      <c r="AD468" s="99"/>
      <c r="AE468" s="118"/>
      <c r="AF468" s="52"/>
      <c r="AG468" s="52"/>
      <c r="AH468" s="48"/>
      <c r="AI468" s="51" t="str">
        <f>IFERROR(VLOOKUP(Book1345234[[#This Row],[Flood Damage Reduction]],'Data for Pull-down'!$G$4:$H$9,2,FALSE),"")</f>
        <v/>
      </c>
      <c r="AJ468" s="145"/>
      <c r="AK468" s="123"/>
      <c r="AL468" s="52"/>
      <c r="AM468" s="51" t="str">
        <f>IFERROR(VLOOKUP(Book1345234[[#This Row],[ Reduction in Critical Facilities Flood Risk]],'Data for Pull-down'!$I$5:$J$9,2,FALSE),"")</f>
        <v/>
      </c>
      <c r="AN468" s="100">
        <f>'Life and Safety Tabular Data'!L466</f>
        <v>0</v>
      </c>
      <c r="AO468" s="146"/>
      <c r="AP468" s="48"/>
      <c r="AQ468" s="51" t="str">
        <f>IFERROR(VLOOKUP(Book1345234[[#This Row],[Life and Safety Ranking (Injury/Loss of Life)]],'Data for Pull-down'!$K$4:$L$9,2,FALSE),"")</f>
        <v/>
      </c>
      <c r="AR468" s="100"/>
      <c r="AS468" s="146"/>
      <c r="AT468" s="146"/>
      <c r="AU468" s="146"/>
      <c r="AV468" s="48"/>
      <c r="AW468" s="51" t="str">
        <f>IFERROR(VLOOKUP(Book1345234[[#This Row],[Water Supply Yield Ranking]],'Data for Pull-down'!$M$4:$N$9,2,FALSE),"")</f>
        <v/>
      </c>
      <c r="AX468" s="100"/>
      <c r="AY468" s="52"/>
      <c r="AZ468" s="48"/>
      <c r="BA468" s="51" t="str">
        <f>IFERROR(VLOOKUP(Book1345234[[#This Row],[Social Vulnerability Ranking]],'Data for Pull-down'!$O$4:$P$9,2,FALSE),"")</f>
        <v/>
      </c>
      <c r="BB468" s="100"/>
      <c r="BC468" s="146"/>
      <c r="BD468" s="48"/>
      <c r="BE468" s="51" t="str">
        <f>IFERROR(VLOOKUP(Book1345234[[#This Row],[Nature-Based Solutions Ranking]],'Data for Pull-down'!$Q$4:$R$9,2,FALSE),"")</f>
        <v/>
      </c>
      <c r="BF468" s="100"/>
      <c r="BG468" s="52"/>
      <c r="BH468" s="48"/>
      <c r="BI468" s="51" t="str">
        <f>IFERROR(VLOOKUP(Book1345234[[#This Row],[Multiple Benefit Ranking]],'Data for Pull-down'!$S$4:$T$9,2,FALSE),"")</f>
        <v/>
      </c>
      <c r="BJ468" s="125"/>
      <c r="BK468" s="146"/>
      <c r="BL468" s="48"/>
      <c r="BM468" s="51" t="str">
        <f>IFERROR(VLOOKUP(Book1345234[[#This Row],[Operations and Maintenance Ranking]],'Data for Pull-down'!$U$4:$V$9,2,FALSE),"")</f>
        <v/>
      </c>
      <c r="BN468" s="100"/>
      <c r="BO468" s="48"/>
      <c r="BP468" s="51" t="str">
        <f>IFERROR(VLOOKUP(Book1345234[[#This Row],[Administrative, Regulatory and Other Obstacle Ranking]],'Data for Pull-down'!$W$4:$X$9,2,FALSE),"")</f>
        <v/>
      </c>
      <c r="BQ468" s="100"/>
      <c r="BR468" s="48"/>
      <c r="BS468" s="51" t="str">
        <f>IFERROR(VLOOKUP(Book1345234[[#This Row],[Environmental Benefit Ranking]],'Data for Pull-down'!$Y$4:$Z$9,2,FALSE),"")</f>
        <v/>
      </c>
      <c r="BT468" s="100"/>
      <c r="BU468" s="52"/>
      <c r="BV468" s="51" t="str">
        <f>IFERROR(VLOOKUP(Book1345234[[#This Row],[Environmental Impact Ranking]],'Data for Pull-down'!$AA$4:$AB$9,2,FALSE),"")</f>
        <v/>
      </c>
      <c r="BW468" s="117"/>
      <c r="BX468" s="123"/>
      <c r="BY468" s="48"/>
      <c r="BZ468" s="51" t="str">
        <f>IFERROR(VLOOKUP(Book1345234[[#This Row],[Mobility Ranking]],'Data for Pull-down'!$AC$4:$AD$9,2,FALSE),"")</f>
        <v/>
      </c>
      <c r="CA468" s="117"/>
      <c r="CB468" s="48"/>
      <c r="CC468" s="51" t="str">
        <f>IFERROR(VLOOKUP(Book1345234[[#This Row],[Regional Ranking]],'Data for Pull-down'!$AE$4:$AF$9,2,FALSE),"")</f>
        <v/>
      </c>
    </row>
    <row r="469" spans="1:81">
      <c r="A469" s="164"/>
      <c r="B469" s="142"/>
      <c r="C469" s="143">
        <f>Book1345234[[#This Row],[FMP]]*2</f>
        <v>0</v>
      </c>
      <c r="D469" s="43"/>
      <c r="E469" s="43"/>
      <c r="F469" s="52"/>
      <c r="G469" s="48"/>
      <c r="H469" s="48"/>
      <c r="I469" s="48"/>
      <c r="J469" s="48"/>
      <c r="K469" s="45" t="str">
        <f>IFERROR(Book1345234[[#This Row],[Project Cost]]/Book1345234[[#This Row],['# of Structures Removed from 1% Annual Chance FP]],"")</f>
        <v/>
      </c>
      <c r="L469" s="48"/>
      <c r="M469" s="48"/>
      <c r="N469" s="45"/>
      <c r="O469" s="156"/>
      <c r="P469" s="125"/>
      <c r="Q469" s="52"/>
      <c r="R469" s="48"/>
      <c r="S469" s="51" t="str">
        <f>IFERROR(VLOOKUP(Book1345234[[#This Row],[ Severity Ranking: Pre-Project Average Depth of Flooding (100-year)]],'Data for Pull-down'!$A$4:$B$9,2,FALSE),"")</f>
        <v/>
      </c>
      <c r="T469" s="100"/>
      <c r="U469" s="52"/>
      <c r="V469" s="52"/>
      <c r="W469" s="52"/>
      <c r="X469" s="48"/>
      <c r="Y469" s="51" t="str">
        <f>IFERROR(VLOOKUP(Book1345234[[#This Row],[Severity Ranking: Community Need (% Population)]],'Data for Pull-down'!$C$4:$D$9,2,FALSE),"")</f>
        <v/>
      </c>
      <c r="Z469" s="99"/>
      <c r="AA469" s="45"/>
      <c r="AB469" s="48"/>
      <c r="AC469" s="51" t="str">
        <f>IFERROR(VLOOKUP(Book1345234[[#This Row],[Flood Risk Reduction ]],'Data for Pull-down'!$E$4:$F$9,2,FALSE),"")</f>
        <v/>
      </c>
      <c r="AD469" s="99"/>
      <c r="AE469" s="118"/>
      <c r="AF469" s="52"/>
      <c r="AG469" s="52"/>
      <c r="AH469" s="48"/>
      <c r="AI469" s="51" t="str">
        <f>IFERROR(VLOOKUP(Book1345234[[#This Row],[Flood Damage Reduction]],'Data for Pull-down'!$G$4:$H$9,2,FALSE),"")</f>
        <v/>
      </c>
      <c r="AJ469" s="145"/>
      <c r="AK469" s="123"/>
      <c r="AL469" s="52"/>
      <c r="AM469" s="51" t="str">
        <f>IFERROR(VLOOKUP(Book1345234[[#This Row],[ Reduction in Critical Facilities Flood Risk]],'Data for Pull-down'!$I$5:$J$9,2,FALSE),"")</f>
        <v/>
      </c>
      <c r="AN469" s="100">
        <f>'Life and Safety Tabular Data'!L467</f>
        <v>0</v>
      </c>
      <c r="AO469" s="146"/>
      <c r="AP469" s="48"/>
      <c r="AQ469" s="51" t="str">
        <f>IFERROR(VLOOKUP(Book1345234[[#This Row],[Life and Safety Ranking (Injury/Loss of Life)]],'Data for Pull-down'!$K$4:$L$9,2,FALSE),"")</f>
        <v/>
      </c>
      <c r="AR469" s="100"/>
      <c r="AS469" s="146"/>
      <c r="AT469" s="146"/>
      <c r="AU469" s="146"/>
      <c r="AV469" s="48"/>
      <c r="AW469" s="51" t="str">
        <f>IFERROR(VLOOKUP(Book1345234[[#This Row],[Water Supply Yield Ranking]],'Data for Pull-down'!$M$4:$N$9,2,FALSE),"")</f>
        <v/>
      </c>
      <c r="AX469" s="100"/>
      <c r="AY469" s="52"/>
      <c r="AZ469" s="48"/>
      <c r="BA469" s="51" t="str">
        <f>IFERROR(VLOOKUP(Book1345234[[#This Row],[Social Vulnerability Ranking]],'Data for Pull-down'!$O$4:$P$9,2,FALSE),"")</f>
        <v/>
      </c>
      <c r="BB469" s="100"/>
      <c r="BC469" s="146"/>
      <c r="BD469" s="48"/>
      <c r="BE469" s="51" t="str">
        <f>IFERROR(VLOOKUP(Book1345234[[#This Row],[Nature-Based Solutions Ranking]],'Data for Pull-down'!$Q$4:$R$9,2,FALSE),"")</f>
        <v/>
      </c>
      <c r="BF469" s="100"/>
      <c r="BG469" s="52"/>
      <c r="BH469" s="48"/>
      <c r="BI469" s="51" t="str">
        <f>IFERROR(VLOOKUP(Book1345234[[#This Row],[Multiple Benefit Ranking]],'Data for Pull-down'!$S$4:$T$9,2,FALSE),"")</f>
        <v/>
      </c>
      <c r="BJ469" s="125"/>
      <c r="BK469" s="146"/>
      <c r="BL469" s="48"/>
      <c r="BM469" s="51" t="str">
        <f>IFERROR(VLOOKUP(Book1345234[[#This Row],[Operations and Maintenance Ranking]],'Data for Pull-down'!$U$4:$V$9,2,FALSE),"")</f>
        <v/>
      </c>
      <c r="BN469" s="100"/>
      <c r="BO469" s="48"/>
      <c r="BP469" s="51" t="str">
        <f>IFERROR(VLOOKUP(Book1345234[[#This Row],[Administrative, Regulatory and Other Obstacle Ranking]],'Data for Pull-down'!$W$4:$X$9,2,FALSE),"")</f>
        <v/>
      </c>
      <c r="BQ469" s="100"/>
      <c r="BR469" s="48"/>
      <c r="BS469" s="51" t="str">
        <f>IFERROR(VLOOKUP(Book1345234[[#This Row],[Environmental Benefit Ranking]],'Data for Pull-down'!$Y$4:$Z$9,2,FALSE),"")</f>
        <v/>
      </c>
      <c r="BT469" s="100"/>
      <c r="BU469" s="52"/>
      <c r="BV469" s="51" t="str">
        <f>IFERROR(VLOOKUP(Book1345234[[#This Row],[Environmental Impact Ranking]],'Data for Pull-down'!$AA$4:$AB$9,2,FALSE),"")</f>
        <v/>
      </c>
      <c r="BW469" s="117"/>
      <c r="BX469" s="123"/>
      <c r="BY469" s="48"/>
      <c r="BZ469" s="51" t="str">
        <f>IFERROR(VLOOKUP(Book1345234[[#This Row],[Mobility Ranking]],'Data for Pull-down'!$AC$4:$AD$9,2,FALSE),"")</f>
        <v/>
      </c>
      <c r="CA469" s="117"/>
      <c r="CB469" s="48"/>
      <c r="CC469" s="51" t="str">
        <f>IFERROR(VLOOKUP(Book1345234[[#This Row],[Regional Ranking]],'Data for Pull-down'!$AE$4:$AF$9,2,FALSE),"")</f>
        <v/>
      </c>
    </row>
    <row r="470" spans="1:81">
      <c r="A470" s="164"/>
      <c r="B470" s="142"/>
      <c r="C470" s="143">
        <f>Book1345234[[#This Row],[FMP]]*2</f>
        <v>0</v>
      </c>
      <c r="D470" s="43"/>
      <c r="E470" s="43"/>
      <c r="F470" s="52"/>
      <c r="G470" s="48"/>
      <c r="H470" s="48"/>
      <c r="I470" s="48"/>
      <c r="J470" s="48"/>
      <c r="K470" s="45" t="str">
        <f>IFERROR(Book1345234[[#This Row],[Project Cost]]/Book1345234[[#This Row],['# of Structures Removed from 1% Annual Chance FP]],"")</f>
        <v/>
      </c>
      <c r="L470" s="48"/>
      <c r="M470" s="48"/>
      <c r="N470" s="45"/>
      <c r="O470" s="156"/>
      <c r="P470" s="125"/>
      <c r="Q470" s="52"/>
      <c r="R470" s="48"/>
      <c r="S470" s="51" t="str">
        <f>IFERROR(VLOOKUP(Book1345234[[#This Row],[ Severity Ranking: Pre-Project Average Depth of Flooding (100-year)]],'Data for Pull-down'!$A$4:$B$9,2,FALSE),"")</f>
        <v/>
      </c>
      <c r="T470" s="100"/>
      <c r="U470" s="52"/>
      <c r="V470" s="52"/>
      <c r="W470" s="52"/>
      <c r="X470" s="48"/>
      <c r="Y470" s="51" t="str">
        <f>IFERROR(VLOOKUP(Book1345234[[#This Row],[Severity Ranking: Community Need (% Population)]],'Data for Pull-down'!$C$4:$D$9,2,FALSE),"")</f>
        <v/>
      </c>
      <c r="Z470" s="99"/>
      <c r="AA470" s="45"/>
      <c r="AB470" s="48"/>
      <c r="AC470" s="51" t="str">
        <f>IFERROR(VLOOKUP(Book1345234[[#This Row],[Flood Risk Reduction ]],'Data for Pull-down'!$E$4:$F$9,2,FALSE),"")</f>
        <v/>
      </c>
      <c r="AD470" s="99"/>
      <c r="AE470" s="118"/>
      <c r="AF470" s="52"/>
      <c r="AG470" s="52"/>
      <c r="AH470" s="48"/>
      <c r="AI470" s="51" t="str">
        <f>IFERROR(VLOOKUP(Book1345234[[#This Row],[Flood Damage Reduction]],'Data for Pull-down'!$G$4:$H$9,2,FALSE),"")</f>
        <v/>
      </c>
      <c r="AJ470" s="145"/>
      <c r="AK470" s="123"/>
      <c r="AL470" s="52"/>
      <c r="AM470" s="51" t="str">
        <f>IFERROR(VLOOKUP(Book1345234[[#This Row],[ Reduction in Critical Facilities Flood Risk]],'Data for Pull-down'!$I$5:$J$9,2,FALSE),"")</f>
        <v/>
      </c>
      <c r="AN470" s="100">
        <f>'Life and Safety Tabular Data'!L468</f>
        <v>0</v>
      </c>
      <c r="AO470" s="146"/>
      <c r="AP470" s="48"/>
      <c r="AQ470" s="51" t="str">
        <f>IFERROR(VLOOKUP(Book1345234[[#This Row],[Life and Safety Ranking (Injury/Loss of Life)]],'Data for Pull-down'!$K$4:$L$9,2,FALSE),"")</f>
        <v/>
      </c>
      <c r="AR470" s="100"/>
      <c r="AS470" s="146"/>
      <c r="AT470" s="146"/>
      <c r="AU470" s="146"/>
      <c r="AV470" s="48"/>
      <c r="AW470" s="51" t="str">
        <f>IFERROR(VLOOKUP(Book1345234[[#This Row],[Water Supply Yield Ranking]],'Data for Pull-down'!$M$4:$N$9,2,FALSE),"")</f>
        <v/>
      </c>
      <c r="AX470" s="100"/>
      <c r="AY470" s="52"/>
      <c r="AZ470" s="48"/>
      <c r="BA470" s="51" t="str">
        <f>IFERROR(VLOOKUP(Book1345234[[#This Row],[Social Vulnerability Ranking]],'Data for Pull-down'!$O$4:$P$9,2,FALSE),"")</f>
        <v/>
      </c>
      <c r="BB470" s="100"/>
      <c r="BC470" s="146"/>
      <c r="BD470" s="48"/>
      <c r="BE470" s="51" t="str">
        <f>IFERROR(VLOOKUP(Book1345234[[#This Row],[Nature-Based Solutions Ranking]],'Data for Pull-down'!$Q$4:$R$9,2,FALSE),"")</f>
        <v/>
      </c>
      <c r="BF470" s="100"/>
      <c r="BG470" s="52"/>
      <c r="BH470" s="48"/>
      <c r="BI470" s="51" t="str">
        <f>IFERROR(VLOOKUP(Book1345234[[#This Row],[Multiple Benefit Ranking]],'Data for Pull-down'!$S$4:$T$9,2,FALSE),"")</f>
        <v/>
      </c>
      <c r="BJ470" s="125"/>
      <c r="BK470" s="146"/>
      <c r="BL470" s="48"/>
      <c r="BM470" s="51" t="str">
        <f>IFERROR(VLOOKUP(Book1345234[[#This Row],[Operations and Maintenance Ranking]],'Data for Pull-down'!$U$4:$V$9,2,FALSE),"")</f>
        <v/>
      </c>
      <c r="BN470" s="100"/>
      <c r="BO470" s="48"/>
      <c r="BP470" s="51" t="str">
        <f>IFERROR(VLOOKUP(Book1345234[[#This Row],[Administrative, Regulatory and Other Obstacle Ranking]],'Data for Pull-down'!$W$4:$X$9,2,FALSE),"")</f>
        <v/>
      </c>
      <c r="BQ470" s="100"/>
      <c r="BR470" s="48"/>
      <c r="BS470" s="51" t="str">
        <f>IFERROR(VLOOKUP(Book1345234[[#This Row],[Environmental Benefit Ranking]],'Data for Pull-down'!$Y$4:$Z$9,2,FALSE),"")</f>
        <v/>
      </c>
      <c r="BT470" s="100"/>
      <c r="BU470" s="52"/>
      <c r="BV470" s="51" t="str">
        <f>IFERROR(VLOOKUP(Book1345234[[#This Row],[Environmental Impact Ranking]],'Data for Pull-down'!$AA$4:$AB$9,2,FALSE),"")</f>
        <v/>
      </c>
      <c r="BW470" s="117"/>
      <c r="BX470" s="123"/>
      <c r="BY470" s="48"/>
      <c r="BZ470" s="51" t="str">
        <f>IFERROR(VLOOKUP(Book1345234[[#This Row],[Mobility Ranking]],'Data for Pull-down'!$AC$4:$AD$9,2,FALSE),"")</f>
        <v/>
      </c>
      <c r="CA470" s="117"/>
      <c r="CB470" s="48"/>
      <c r="CC470" s="51" t="str">
        <f>IFERROR(VLOOKUP(Book1345234[[#This Row],[Regional Ranking]],'Data for Pull-down'!$AE$4:$AF$9,2,FALSE),"")</f>
        <v/>
      </c>
    </row>
    <row r="471" spans="1:81">
      <c r="A471" s="164"/>
      <c r="B471" s="142"/>
      <c r="C471" s="143">
        <f>Book1345234[[#This Row],[FMP]]*2</f>
        <v>0</v>
      </c>
      <c r="D471" s="43"/>
      <c r="E471" s="43"/>
      <c r="F471" s="52"/>
      <c r="G471" s="48"/>
      <c r="H471" s="48"/>
      <c r="I471" s="48"/>
      <c r="J471" s="48"/>
      <c r="K471" s="45" t="str">
        <f>IFERROR(Book1345234[[#This Row],[Project Cost]]/Book1345234[[#This Row],['# of Structures Removed from 1% Annual Chance FP]],"")</f>
        <v/>
      </c>
      <c r="L471" s="48"/>
      <c r="M471" s="48"/>
      <c r="N471" s="45"/>
      <c r="O471" s="156"/>
      <c r="P471" s="125"/>
      <c r="Q471" s="52"/>
      <c r="R471" s="48"/>
      <c r="S471" s="51" t="str">
        <f>IFERROR(VLOOKUP(Book1345234[[#This Row],[ Severity Ranking: Pre-Project Average Depth of Flooding (100-year)]],'Data for Pull-down'!$A$4:$B$9,2,FALSE),"")</f>
        <v/>
      </c>
      <c r="T471" s="100"/>
      <c r="U471" s="52"/>
      <c r="V471" s="52"/>
      <c r="W471" s="52"/>
      <c r="X471" s="48"/>
      <c r="Y471" s="51" t="str">
        <f>IFERROR(VLOOKUP(Book1345234[[#This Row],[Severity Ranking: Community Need (% Population)]],'Data for Pull-down'!$C$4:$D$9,2,FALSE),"")</f>
        <v/>
      </c>
      <c r="Z471" s="99"/>
      <c r="AA471" s="45"/>
      <c r="AB471" s="48"/>
      <c r="AC471" s="51" t="str">
        <f>IFERROR(VLOOKUP(Book1345234[[#This Row],[Flood Risk Reduction ]],'Data for Pull-down'!$E$4:$F$9,2,FALSE),"")</f>
        <v/>
      </c>
      <c r="AD471" s="99"/>
      <c r="AE471" s="118"/>
      <c r="AF471" s="52"/>
      <c r="AG471" s="52"/>
      <c r="AH471" s="48"/>
      <c r="AI471" s="51" t="str">
        <f>IFERROR(VLOOKUP(Book1345234[[#This Row],[Flood Damage Reduction]],'Data for Pull-down'!$G$4:$H$9,2,FALSE),"")</f>
        <v/>
      </c>
      <c r="AJ471" s="145"/>
      <c r="AK471" s="123"/>
      <c r="AL471" s="52"/>
      <c r="AM471" s="51" t="str">
        <f>IFERROR(VLOOKUP(Book1345234[[#This Row],[ Reduction in Critical Facilities Flood Risk]],'Data for Pull-down'!$I$5:$J$9,2,FALSE),"")</f>
        <v/>
      </c>
      <c r="AN471" s="100">
        <f>'Life and Safety Tabular Data'!L469</f>
        <v>0</v>
      </c>
      <c r="AO471" s="146"/>
      <c r="AP471" s="48"/>
      <c r="AQ471" s="51" t="str">
        <f>IFERROR(VLOOKUP(Book1345234[[#This Row],[Life and Safety Ranking (Injury/Loss of Life)]],'Data for Pull-down'!$K$4:$L$9,2,FALSE),"")</f>
        <v/>
      </c>
      <c r="AR471" s="100"/>
      <c r="AS471" s="146"/>
      <c r="AT471" s="146"/>
      <c r="AU471" s="146"/>
      <c r="AV471" s="48"/>
      <c r="AW471" s="51" t="str">
        <f>IFERROR(VLOOKUP(Book1345234[[#This Row],[Water Supply Yield Ranking]],'Data for Pull-down'!$M$4:$N$9,2,FALSE),"")</f>
        <v/>
      </c>
      <c r="AX471" s="100"/>
      <c r="AY471" s="52"/>
      <c r="AZ471" s="48"/>
      <c r="BA471" s="51" t="str">
        <f>IFERROR(VLOOKUP(Book1345234[[#This Row],[Social Vulnerability Ranking]],'Data for Pull-down'!$O$4:$P$9,2,FALSE),"")</f>
        <v/>
      </c>
      <c r="BB471" s="100"/>
      <c r="BC471" s="146"/>
      <c r="BD471" s="48"/>
      <c r="BE471" s="51" t="str">
        <f>IFERROR(VLOOKUP(Book1345234[[#This Row],[Nature-Based Solutions Ranking]],'Data for Pull-down'!$Q$4:$R$9,2,FALSE),"")</f>
        <v/>
      </c>
      <c r="BF471" s="100"/>
      <c r="BG471" s="52"/>
      <c r="BH471" s="48"/>
      <c r="BI471" s="51" t="str">
        <f>IFERROR(VLOOKUP(Book1345234[[#This Row],[Multiple Benefit Ranking]],'Data for Pull-down'!$S$4:$T$9,2,FALSE),"")</f>
        <v/>
      </c>
      <c r="BJ471" s="125"/>
      <c r="BK471" s="146"/>
      <c r="BL471" s="48"/>
      <c r="BM471" s="51" t="str">
        <f>IFERROR(VLOOKUP(Book1345234[[#This Row],[Operations and Maintenance Ranking]],'Data for Pull-down'!$U$4:$V$9,2,FALSE),"")</f>
        <v/>
      </c>
      <c r="BN471" s="100"/>
      <c r="BO471" s="48"/>
      <c r="BP471" s="51" t="str">
        <f>IFERROR(VLOOKUP(Book1345234[[#This Row],[Administrative, Regulatory and Other Obstacle Ranking]],'Data for Pull-down'!$W$4:$X$9,2,FALSE),"")</f>
        <v/>
      </c>
      <c r="BQ471" s="100"/>
      <c r="BR471" s="48"/>
      <c r="BS471" s="51" t="str">
        <f>IFERROR(VLOOKUP(Book1345234[[#This Row],[Environmental Benefit Ranking]],'Data for Pull-down'!$Y$4:$Z$9,2,FALSE),"")</f>
        <v/>
      </c>
      <c r="BT471" s="100"/>
      <c r="BU471" s="52"/>
      <c r="BV471" s="51" t="str">
        <f>IFERROR(VLOOKUP(Book1345234[[#This Row],[Environmental Impact Ranking]],'Data for Pull-down'!$AA$4:$AB$9,2,FALSE),"")</f>
        <v/>
      </c>
      <c r="BW471" s="117"/>
      <c r="BX471" s="123"/>
      <c r="BY471" s="48"/>
      <c r="BZ471" s="51" t="str">
        <f>IFERROR(VLOOKUP(Book1345234[[#This Row],[Mobility Ranking]],'Data for Pull-down'!$AC$4:$AD$9,2,FALSE),"")</f>
        <v/>
      </c>
      <c r="CA471" s="117"/>
      <c r="CB471" s="48"/>
      <c r="CC471" s="51" t="str">
        <f>IFERROR(VLOOKUP(Book1345234[[#This Row],[Regional Ranking]],'Data for Pull-down'!$AE$4:$AF$9,2,FALSE),"")</f>
        <v/>
      </c>
    </row>
    <row r="472" spans="1:81">
      <c r="A472" s="164"/>
      <c r="B472" s="142"/>
      <c r="C472" s="143">
        <f>Book1345234[[#This Row],[FMP]]*2</f>
        <v>0</v>
      </c>
      <c r="D472" s="43"/>
      <c r="E472" s="43"/>
      <c r="F472" s="52"/>
      <c r="G472" s="48"/>
      <c r="H472" s="48"/>
      <c r="I472" s="48"/>
      <c r="J472" s="48"/>
      <c r="K472" s="45" t="str">
        <f>IFERROR(Book1345234[[#This Row],[Project Cost]]/Book1345234[[#This Row],['# of Structures Removed from 1% Annual Chance FP]],"")</f>
        <v/>
      </c>
      <c r="L472" s="48"/>
      <c r="M472" s="48"/>
      <c r="N472" s="45"/>
      <c r="O472" s="156"/>
      <c r="P472" s="125"/>
      <c r="Q472" s="52"/>
      <c r="R472" s="48"/>
      <c r="S472" s="51" t="str">
        <f>IFERROR(VLOOKUP(Book1345234[[#This Row],[ Severity Ranking: Pre-Project Average Depth of Flooding (100-year)]],'Data for Pull-down'!$A$4:$B$9,2,FALSE),"")</f>
        <v/>
      </c>
      <c r="T472" s="100"/>
      <c r="U472" s="52"/>
      <c r="V472" s="52"/>
      <c r="W472" s="52"/>
      <c r="X472" s="48"/>
      <c r="Y472" s="51" t="str">
        <f>IFERROR(VLOOKUP(Book1345234[[#This Row],[Severity Ranking: Community Need (% Population)]],'Data for Pull-down'!$C$4:$D$9,2,FALSE),"")</f>
        <v/>
      </c>
      <c r="Z472" s="99"/>
      <c r="AA472" s="45"/>
      <c r="AB472" s="48"/>
      <c r="AC472" s="51" t="str">
        <f>IFERROR(VLOOKUP(Book1345234[[#This Row],[Flood Risk Reduction ]],'Data for Pull-down'!$E$4:$F$9,2,FALSE),"")</f>
        <v/>
      </c>
      <c r="AD472" s="99"/>
      <c r="AE472" s="118"/>
      <c r="AF472" s="52"/>
      <c r="AG472" s="52"/>
      <c r="AH472" s="48"/>
      <c r="AI472" s="51" t="str">
        <f>IFERROR(VLOOKUP(Book1345234[[#This Row],[Flood Damage Reduction]],'Data for Pull-down'!$G$4:$H$9,2,FALSE),"")</f>
        <v/>
      </c>
      <c r="AJ472" s="145"/>
      <c r="AK472" s="123"/>
      <c r="AL472" s="52"/>
      <c r="AM472" s="51" t="str">
        <f>IFERROR(VLOOKUP(Book1345234[[#This Row],[ Reduction in Critical Facilities Flood Risk]],'Data for Pull-down'!$I$5:$J$9,2,FALSE),"")</f>
        <v/>
      </c>
      <c r="AN472" s="100">
        <f>'Life and Safety Tabular Data'!L470</f>
        <v>0</v>
      </c>
      <c r="AO472" s="146"/>
      <c r="AP472" s="48"/>
      <c r="AQ472" s="51" t="str">
        <f>IFERROR(VLOOKUP(Book1345234[[#This Row],[Life and Safety Ranking (Injury/Loss of Life)]],'Data for Pull-down'!$K$4:$L$9,2,FALSE),"")</f>
        <v/>
      </c>
      <c r="AR472" s="100"/>
      <c r="AS472" s="146"/>
      <c r="AT472" s="146"/>
      <c r="AU472" s="146"/>
      <c r="AV472" s="48"/>
      <c r="AW472" s="51" t="str">
        <f>IFERROR(VLOOKUP(Book1345234[[#This Row],[Water Supply Yield Ranking]],'Data for Pull-down'!$M$4:$N$9,2,FALSE),"")</f>
        <v/>
      </c>
      <c r="AX472" s="100"/>
      <c r="AY472" s="52"/>
      <c r="AZ472" s="48"/>
      <c r="BA472" s="51" t="str">
        <f>IFERROR(VLOOKUP(Book1345234[[#This Row],[Social Vulnerability Ranking]],'Data for Pull-down'!$O$4:$P$9,2,FALSE),"")</f>
        <v/>
      </c>
      <c r="BB472" s="100"/>
      <c r="BC472" s="146"/>
      <c r="BD472" s="48"/>
      <c r="BE472" s="51" t="str">
        <f>IFERROR(VLOOKUP(Book1345234[[#This Row],[Nature-Based Solutions Ranking]],'Data for Pull-down'!$Q$4:$R$9,2,FALSE),"")</f>
        <v/>
      </c>
      <c r="BF472" s="100"/>
      <c r="BG472" s="52"/>
      <c r="BH472" s="48"/>
      <c r="BI472" s="51" t="str">
        <f>IFERROR(VLOOKUP(Book1345234[[#This Row],[Multiple Benefit Ranking]],'Data for Pull-down'!$S$4:$T$9,2,FALSE),"")</f>
        <v/>
      </c>
      <c r="BJ472" s="125"/>
      <c r="BK472" s="146"/>
      <c r="BL472" s="48"/>
      <c r="BM472" s="51" t="str">
        <f>IFERROR(VLOOKUP(Book1345234[[#This Row],[Operations and Maintenance Ranking]],'Data for Pull-down'!$U$4:$V$9,2,FALSE),"")</f>
        <v/>
      </c>
      <c r="BN472" s="100"/>
      <c r="BO472" s="48"/>
      <c r="BP472" s="51" t="str">
        <f>IFERROR(VLOOKUP(Book1345234[[#This Row],[Administrative, Regulatory and Other Obstacle Ranking]],'Data for Pull-down'!$W$4:$X$9,2,FALSE),"")</f>
        <v/>
      </c>
      <c r="BQ472" s="100"/>
      <c r="BR472" s="48"/>
      <c r="BS472" s="51" t="str">
        <f>IFERROR(VLOOKUP(Book1345234[[#This Row],[Environmental Benefit Ranking]],'Data for Pull-down'!$Y$4:$Z$9,2,FALSE),"")</f>
        <v/>
      </c>
      <c r="BT472" s="100"/>
      <c r="BU472" s="52"/>
      <c r="BV472" s="51" t="str">
        <f>IFERROR(VLOOKUP(Book1345234[[#This Row],[Environmental Impact Ranking]],'Data for Pull-down'!$AA$4:$AB$9,2,FALSE),"")</f>
        <v/>
      </c>
      <c r="BW472" s="117"/>
      <c r="BX472" s="123"/>
      <c r="BY472" s="48"/>
      <c r="BZ472" s="51" t="str">
        <f>IFERROR(VLOOKUP(Book1345234[[#This Row],[Mobility Ranking]],'Data for Pull-down'!$AC$4:$AD$9,2,FALSE),"")</f>
        <v/>
      </c>
      <c r="CA472" s="117"/>
      <c r="CB472" s="48"/>
      <c r="CC472" s="51" t="str">
        <f>IFERROR(VLOOKUP(Book1345234[[#This Row],[Regional Ranking]],'Data for Pull-down'!$AE$4:$AF$9,2,FALSE),"")</f>
        <v/>
      </c>
    </row>
    <row r="473" spans="1:81">
      <c r="A473" s="164"/>
      <c r="B473" s="142"/>
      <c r="C473" s="143">
        <f>Book1345234[[#This Row],[FMP]]*2</f>
        <v>0</v>
      </c>
      <c r="D473" s="43"/>
      <c r="E473" s="43"/>
      <c r="F473" s="52"/>
      <c r="G473" s="48"/>
      <c r="H473" s="48"/>
      <c r="I473" s="48"/>
      <c r="J473" s="48"/>
      <c r="K473" s="45" t="str">
        <f>IFERROR(Book1345234[[#This Row],[Project Cost]]/Book1345234[[#This Row],['# of Structures Removed from 1% Annual Chance FP]],"")</f>
        <v/>
      </c>
      <c r="L473" s="48"/>
      <c r="M473" s="48"/>
      <c r="N473" s="45"/>
      <c r="O473" s="156"/>
      <c r="P473" s="125"/>
      <c r="Q473" s="52"/>
      <c r="R473" s="48"/>
      <c r="S473" s="51" t="str">
        <f>IFERROR(VLOOKUP(Book1345234[[#This Row],[ Severity Ranking: Pre-Project Average Depth of Flooding (100-year)]],'Data for Pull-down'!$A$4:$B$9,2,FALSE),"")</f>
        <v/>
      </c>
      <c r="T473" s="100"/>
      <c r="U473" s="52"/>
      <c r="V473" s="52"/>
      <c r="W473" s="52"/>
      <c r="X473" s="48"/>
      <c r="Y473" s="51" t="str">
        <f>IFERROR(VLOOKUP(Book1345234[[#This Row],[Severity Ranking: Community Need (% Population)]],'Data for Pull-down'!$C$4:$D$9,2,FALSE),"")</f>
        <v/>
      </c>
      <c r="Z473" s="99"/>
      <c r="AA473" s="45"/>
      <c r="AB473" s="48"/>
      <c r="AC473" s="51" t="str">
        <f>IFERROR(VLOOKUP(Book1345234[[#This Row],[Flood Risk Reduction ]],'Data for Pull-down'!$E$4:$F$9,2,FALSE),"")</f>
        <v/>
      </c>
      <c r="AD473" s="99"/>
      <c r="AE473" s="118"/>
      <c r="AF473" s="52"/>
      <c r="AG473" s="52"/>
      <c r="AH473" s="48"/>
      <c r="AI473" s="51" t="str">
        <f>IFERROR(VLOOKUP(Book1345234[[#This Row],[Flood Damage Reduction]],'Data for Pull-down'!$G$4:$H$9,2,FALSE),"")</f>
        <v/>
      </c>
      <c r="AJ473" s="145"/>
      <c r="AK473" s="123"/>
      <c r="AL473" s="52"/>
      <c r="AM473" s="51" t="str">
        <f>IFERROR(VLOOKUP(Book1345234[[#This Row],[ Reduction in Critical Facilities Flood Risk]],'Data for Pull-down'!$I$5:$J$9,2,FALSE),"")</f>
        <v/>
      </c>
      <c r="AN473" s="100">
        <f>'Life and Safety Tabular Data'!L471</f>
        <v>0</v>
      </c>
      <c r="AO473" s="146"/>
      <c r="AP473" s="48"/>
      <c r="AQ473" s="51" t="str">
        <f>IFERROR(VLOOKUP(Book1345234[[#This Row],[Life and Safety Ranking (Injury/Loss of Life)]],'Data for Pull-down'!$K$4:$L$9,2,FALSE),"")</f>
        <v/>
      </c>
      <c r="AR473" s="100"/>
      <c r="AS473" s="146"/>
      <c r="AT473" s="146"/>
      <c r="AU473" s="146"/>
      <c r="AV473" s="48"/>
      <c r="AW473" s="51" t="str">
        <f>IFERROR(VLOOKUP(Book1345234[[#This Row],[Water Supply Yield Ranking]],'Data for Pull-down'!$M$4:$N$9,2,FALSE),"")</f>
        <v/>
      </c>
      <c r="AX473" s="100"/>
      <c r="AY473" s="52"/>
      <c r="AZ473" s="48"/>
      <c r="BA473" s="51" t="str">
        <f>IFERROR(VLOOKUP(Book1345234[[#This Row],[Social Vulnerability Ranking]],'Data for Pull-down'!$O$4:$P$9,2,FALSE),"")</f>
        <v/>
      </c>
      <c r="BB473" s="100"/>
      <c r="BC473" s="146"/>
      <c r="BD473" s="48"/>
      <c r="BE473" s="51" t="str">
        <f>IFERROR(VLOOKUP(Book1345234[[#This Row],[Nature-Based Solutions Ranking]],'Data for Pull-down'!$Q$4:$R$9,2,FALSE),"")</f>
        <v/>
      </c>
      <c r="BF473" s="100"/>
      <c r="BG473" s="52"/>
      <c r="BH473" s="48"/>
      <c r="BI473" s="51" t="str">
        <f>IFERROR(VLOOKUP(Book1345234[[#This Row],[Multiple Benefit Ranking]],'Data for Pull-down'!$S$4:$T$9,2,FALSE),"")</f>
        <v/>
      </c>
      <c r="BJ473" s="125"/>
      <c r="BK473" s="146"/>
      <c r="BL473" s="48"/>
      <c r="BM473" s="51" t="str">
        <f>IFERROR(VLOOKUP(Book1345234[[#This Row],[Operations and Maintenance Ranking]],'Data for Pull-down'!$U$4:$V$9,2,FALSE),"")</f>
        <v/>
      </c>
      <c r="BN473" s="100"/>
      <c r="BO473" s="48"/>
      <c r="BP473" s="51" t="str">
        <f>IFERROR(VLOOKUP(Book1345234[[#This Row],[Administrative, Regulatory and Other Obstacle Ranking]],'Data for Pull-down'!$W$4:$X$9,2,FALSE),"")</f>
        <v/>
      </c>
      <c r="BQ473" s="100"/>
      <c r="BR473" s="48"/>
      <c r="BS473" s="51" t="str">
        <f>IFERROR(VLOOKUP(Book1345234[[#This Row],[Environmental Benefit Ranking]],'Data for Pull-down'!$Y$4:$Z$9,2,FALSE),"")</f>
        <v/>
      </c>
      <c r="BT473" s="100"/>
      <c r="BU473" s="52"/>
      <c r="BV473" s="51" t="str">
        <f>IFERROR(VLOOKUP(Book1345234[[#This Row],[Environmental Impact Ranking]],'Data for Pull-down'!$AA$4:$AB$9,2,FALSE),"")</f>
        <v/>
      </c>
      <c r="BW473" s="117"/>
      <c r="BX473" s="123"/>
      <c r="BY473" s="48"/>
      <c r="BZ473" s="51" t="str">
        <f>IFERROR(VLOOKUP(Book1345234[[#This Row],[Mobility Ranking]],'Data for Pull-down'!$AC$4:$AD$9,2,FALSE),"")</f>
        <v/>
      </c>
      <c r="CA473" s="117"/>
      <c r="CB473" s="48"/>
      <c r="CC473" s="51" t="str">
        <f>IFERROR(VLOOKUP(Book1345234[[#This Row],[Regional Ranking]],'Data for Pull-down'!$AE$4:$AF$9,2,FALSE),"")</f>
        <v/>
      </c>
    </row>
    <row r="474" spans="1:81">
      <c r="A474" s="164"/>
      <c r="B474" s="142"/>
      <c r="C474" s="143">
        <f>Book1345234[[#This Row],[FMP]]*2</f>
        <v>0</v>
      </c>
      <c r="D474" s="43"/>
      <c r="E474" s="43"/>
      <c r="F474" s="52"/>
      <c r="G474" s="48"/>
      <c r="H474" s="48"/>
      <c r="I474" s="48"/>
      <c r="J474" s="48"/>
      <c r="K474" s="45" t="str">
        <f>IFERROR(Book1345234[[#This Row],[Project Cost]]/Book1345234[[#This Row],['# of Structures Removed from 1% Annual Chance FP]],"")</f>
        <v/>
      </c>
      <c r="L474" s="48"/>
      <c r="M474" s="48"/>
      <c r="N474" s="45"/>
      <c r="O474" s="156"/>
      <c r="P474" s="125"/>
      <c r="Q474" s="52"/>
      <c r="R474" s="48"/>
      <c r="S474" s="51" t="str">
        <f>IFERROR(VLOOKUP(Book1345234[[#This Row],[ Severity Ranking: Pre-Project Average Depth of Flooding (100-year)]],'Data for Pull-down'!$A$4:$B$9,2,FALSE),"")</f>
        <v/>
      </c>
      <c r="T474" s="100"/>
      <c r="U474" s="52"/>
      <c r="V474" s="52"/>
      <c r="W474" s="52"/>
      <c r="X474" s="48"/>
      <c r="Y474" s="51" t="str">
        <f>IFERROR(VLOOKUP(Book1345234[[#This Row],[Severity Ranking: Community Need (% Population)]],'Data for Pull-down'!$C$4:$D$9,2,FALSE),"")</f>
        <v/>
      </c>
      <c r="Z474" s="99"/>
      <c r="AA474" s="45"/>
      <c r="AB474" s="48"/>
      <c r="AC474" s="51" t="str">
        <f>IFERROR(VLOOKUP(Book1345234[[#This Row],[Flood Risk Reduction ]],'Data for Pull-down'!$E$4:$F$9,2,FALSE),"")</f>
        <v/>
      </c>
      <c r="AD474" s="99"/>
      <c r="AE474" s="118"/>
      <c r="AF474" s="52"/>
      <c r="AG474" s="52"/>
      <c r="AH474" s="48"/>
      <c r="AI474" s="51" t="str">
        <f>IFERROR(VLOOKUP(Book1345234[[#This Row],[Flood Damage Reduction]],'Data for Pull-down'!$G$4:$H$9,2,FALSE),"")</f>
        <v/>
      </c>
      <c r="AJ474" s="145"/>
      <c r="AK474" s="123"/>
      <c r="AL474" s="52"/>
      <c r="AM474" s="51" t="str">
        <f>IFERROR(VLOOKUP(Book1345234[[#This Row],[ Reduction in Critical Facilities Flood Risk]],'Data for Pull-down'!$I$5:$J$9,2,FALSE),"")</f>
        <v/>
      </c>
      <c r="AN474" s="100">
        <f>'Life and Safety Tabular Data'!L472</f>
        <v>0</v>
      </c>
      <c r="AO474" s="146"/>
      <c r="AP474" s="48"/>
      <c r="AQ474" s="51" t="str">
        <f>IFERROR(VLOOKUP(Book1345234[[#This Row],[Life and Safety Ranking (Injury/Loss of Life)]],'Data for Pull-down'!$K$4:$L$9,2,FALSE),"")</f>
        <v/>
      </c>
      <c r="AR474" s="100"/>
      <c r="AS474" s="146"/>
      <c r="AT474" s="146"/>
      <c r="AU474" s="146"/>
      <c r="AV474" s="48"/>
      <c r="AW474" s="51" t="str">
        <f>IFERROR(VLOOKUP(Book1345234[[#This Row],[Water Supply Yield Ranking]],'Data for Pull-down'!$M$4:$N$9,2,FALSE),"")</f>
        <v/>
      </c>
      <c r="AX474" s="100"/>
      <c r="AY474" s="52"/>
      <c r="AZ474" s="48"/>
      <c r="BA474" s="51" t="str">
        <f>IFERROR(VLOOKUP(Book1345234[[#This Row],[Social Vulnerability Ranking]],'Data for Pull-down'!$O$4:$P$9,2,FALSE),"")</f>
        <v/>
      </c>
      <c r="BB474" s="100"/>
      <c r="BC474" s="146"/>
      <c r="BD474" s="48"/>
      <c r="BE474" s="51" t="str">
        <f>IFERROR(VLOOKUP(Book1345234[[#This Row],[Nature-Based Solutions Ranking]],'Data for Pull-down'!$Q$4:$R$9,2,FALSE),"")</f>
        <v/>
      </c>
      <c r="BF474" s="100"/>
      <c r="BG474" s="52"/>
      <c r="BH474" s="48"/>
      <c r="BI474" s="51" t="str">
        <f>IFERROR(VLOOKUP(Book1345234[[#This Row],[Multiple Benefit Ranking]],'Data for Pull-down'!$S$4:$T$9,2,FALSE),"")</f>
        <v/>
      </c>
      <c r="BJ474" s="125"/>
      <c r="BK474" s="146"/>
      <c r="BL474" s="48"/>
      <c r="BM474" s="51" t="str">
        <f>IFERROR(VLOOKUP(Book1345234[[#This Row],[Operations and Maintenance Ranking]],'Data for Pull-down'!$U$4:$V$9,2,FALSE),"")</f>
        <v/>
      </c>
      <c r="BN474" s="100"/>
      <c r="BO474" s="48"/>
      <c r="BP474" s="51" t="str">
        <f>IFERROR(VLOOKUP(Book1345234[[#This Row],[Administrative, Regulatory and Other Obstacle Ranking]],'Data for Pull-down'!$W$4:$X$9,2,FALSE),"")</f>
        <v/>
      </c>
      <c r="BQ474" s="100"/>
      <c r="BR474" s="48"/>
      <c r="BS474" s="51" t="str">
        <f>IFERROR(VLOOKUP(Book1345234[[#This Row],[Environmental Benefit Ranking]],'Data for Pull-down'!$Y$4:$Z$9,2,FALSE),"")</f>
        <v/>
      </c>
      <c r="BT474" s="100"/>
      <c r="BU474" s="52"/>
      <c r="BV474" s="51" t="str">
        <f>IFERROR(VLOOKUP(Book1345234[[#This Row],[Environmental Impact Ranking]],'Data for Pull-down'!$AA$4:$AB$9,2,FALSE),"")</f>
        <v/>
      </c>
      <c r="BW474" s="117"/>
      <c r="BX474" s="123"/>
      <c r="BY474" s="48"/>
      <c r="BZ474" s="51" t="str">
        <f>IFERROR(VLOOKUP(Book1345234[[#This Row],[Mobility Ranking]],'Data for Pull-down'!$AC$4:$AD$9,2,FALSE),"")</f>
        <v/>
      </c>
      <c r="CA474" s="117"/>
      <c r="CB474" s="48"/>
      <c r="CC474" s="51" t="str">
        <f>IFERROR(VLOOKUP(Book1345234[[#This Row],[Regional Ranking]],'Data for Pull-down'!$AE$4:$AF$9,2,FALSE),"")</f>
        <v/>
      </c>
    </row>
    <row r="475" spans="1:81">
      <c r="A475" s="164"/>
      <c r="B475" s="142"/>
      <c r="C475" s="143">
        <f>Book1345234[[#This Row],[FMP]]*2</f>
        <v>0</v>
      </c>
      <c r="D475" s="43"/>
      <c r="E475" s="43"/>
      <c r="F475" s="52"/>
      <c r="G475" s="48"/>
      <c r="H475" s="48"/>
      <c r="I475" s="48"/>
      <c r="J475" s="48"/>
      <c r="K475" s="45" t="str">
        <f>IFERROR(Book1345234[[#This Row],[Project Cost]]/Book1345234[[#This Row],['# of Structures Removed from 1% Annual Chance FP]],"")</f>
        <v/>
      </c>
      <c r="L475" s="48"/>
      <c r="M475" s="48"/>
      <c r="N475" s="45"/>
      <c r="O475" s="156"/>
      <c r="P475" s="125"/>
      <c r="Q475" s="52"/>
      <c r="R475" s="48"/>
      <c r="S475" s="51" t="str">
        <f>IFERROR(VLOOKUP(Book1345234[[#This Row],[ Severity Ranking: Pre-Project Average Depth of Flooding (100-year)]],'Data for Pull-down'!$A$4:$B$9,2,FALSE),"")</f>
        <v/>
      </c>
      <c r="T475" s="100"/>
      <c r="U475" s="52"/>
      <c r="V475" s="52"/>
      <c r="W475" s="52"/>
      <c r="X475" s="48"/>
      <c r="Y475" s="51" t="str">
        <f>IFERROR(VLOOKUP(Book1345234[[#This Row],[Severity Ranking: Community Need (% Population)]],'Data for Pull-down'!$C$4:$D$9,2,FALSE),"")</f>
        <v/>
      </c>
      <c r="Z475" s="99"/>
      <c r="AA475" s="45"/>
      <c r="AB475" s="48"/>
      <c r="AC475" s="51" t="str">
        <f>IFERROR(VLOOKUP(Book1345234[[#This Row],[Flood Risk Reduction ]],'Data for Pull-down'!$E$4:$F$9,2,FALSE),"")</f>
        <v/>
      </c>
      <c r="AD475" s="99"/>
      <c r="AE475" s="118"/>
      <c r="AF475" s="52"/>
      <c r="AG475" s="52"/>
      <c r="AH475" s="48"/>
      <c r="AI475" s="51" t="str">
        <f>IFERROR(VLOOKUP(Book1345234[[#This Row],[Flood Damage Reduction]],'Data for Pull-down'!$G$4:$H$9,2,FALSE),"")</f>
        <v/>
      </c>
      <c r="AJ475" s="145"/>
      <c r="AK475" s="123"/>
      <c r="AL475" s="52"/>
      <c r="AM475" s="51" t="str">
        <f>IFERROR(VLOOKUP(Book1345234[[#This Row],[ Reduction in Critical Facilities Flood Risk]],'Data for Pull-down'!$I$5:$J$9,2,FALSE),"")</f>
        <v/>
      </c>
      <c r="AN475" s="100">
        <f>'Life and Safety Tabular Data'!L473</f>
        <v>0</v>
      </c>
      <c r="AO475" s="146"/>
      <c r="AP475" s="48"/>
      <c r="AQ475" s="51" t="str">
        <f>IFERROR(VLOOKUP(Book1345234[[#This Row],[Life and Safety Ranking (Injury/Loss of Life)]],'Data for Pull-down'!$K$4:$L$9,2,FALSE),"")</f>
        <v/>
      </c>
      <c r="AR475" s="100"/>
      <c r="AS475" s="146"/>
      <c r="AT475" s="146"/>
      <c r="AU475" s="146"/>
      <c r="AV475" s="48"/>
      <c r="AW475" s="51" t="str">
        <f>IFERROR(VLOOKUP(Book1345234[[#This Row],[Water Supply Yield Ranking]],'Data for Pull-down'!$M$4:$N$9,2,FALSE),"")</f>
        <v/>
      </c>
      <c r="AX475" s="100"/>
      <c r="AY475" s="52"/>
      <c r="AZ475" s="48"/>
      <c r="BA475" s="51" t="str">
        <f>IFERROR(VLOOKUP(Book1345234[[#This Row],[Social Vulnerability Ranking]],'Data for Pull-down'!$O$4:$P$9,2,FALSE),"")</f>
        <v/>
      </c>
      <c r="BB475" s="100"/>
      <c r="BC475" s="146"/>
      <c r="BD475" s="48"/>
      <c r="BE475" s="51" t="str">
        <f>IFERROR(VLOOKUP(Book1345234[[#This Row],[Nature-Based Solutions Ranking]],'Data for Pull-down'!$Q$4:$R$9,2,FALSE),"")</f>
        <v/>
      </c>
      <c r="BF475" s="100"/>
      <c r="BG475" s="52"/>
      <c r="BH475" s="48"/>
      <c r="BI475" s="51" t="str">
        <f>IFERROR(VLOOKUP(Book1345234[[#This Row],[Multiple Benefit Ranking]],'Data for Pull-down'!$S$4:$T$9,2,FALSE),"")</f>
        <v/>
      </c>
      <c r="BJ475" s="125"/>
      <c r="BK475" s="146"/>
      <c r="BL475" s="48"/>
      <c r="BM475" s="51" t="str">
        <f>IFERROR(VLOOKUP(Book1345234[[#This Row],[Operations and Maintenance Ranking]],'Data for Pull-down'!$U$4:$V$9,2,FALSE),"")</f>
        <v/>
      </c>
      <c r="BN475" s="100"/>
      <c r="BO475" s="48"/>
      <c r="BP475" s="51" t="str">
        <f>IFERROR(VLOOKUP(Book1345234[[#This Row],[Administrative, Regulatory and Other Obstacle Ranking]],'Data for Pull-down'!$W$4:$X$9,2,FALSE),"")</f>
        <v/>
      </c>
      <c r="BQ475" s="100"/>
      <c r="BR475" s="48"/>
      <c r="BS475" s="51" t="str">
        <f>IFERROR(VLOOKUP(Book1345234[[#This Row],[Environmental Benefit Ranking]],'Data for Pull-down'!$Y$4:$Z$9,2,FALSE),"")</f>
        <v/>
      </c>
      <c r="BT475" s="100"/>
      <c r="BU475" s="52"/>
      <c r="BV475" s="51" t="str">
        <f>IFERROR(VLOOKUP(Book1345234[[#This Row],[Environmental Impact Ranking]],'Data for Pull-down'!$AA$4:$AB$9,2,FALSE),"")</f>
        <v/>
      </c>
      <c r="BW475" s="117"/>
      <c r="BX475" s="123"/>
      <c r="BY475" s="48"/>
      <c r="BZ475" s="51" t="str">
        <f>IFERROR(VLOOKUP(Book1345234[[#This Row],[Mobility Ranking]],'Data for Pull-down'!$AC$4:$AD$9,2,FALSE),"")</f>
        <v/>
      </c>
      <c r="CA475" s="117"/>
      <c r="CB475" s="48"/>
      <c r="CC475" s="51" t="str">
        <f>IFERROR(VLOOKUP(Book1345234[[#This Row],[Regional Ranking]],'Data for Pull-down'!$AE$4:$AF$9,2,FALSE),"")</f>
        <v/>
      </c>
    </row>
    <row r="476" spans="1:81">
      <c r="A476" s="164"/>
      <c r="B476" s="142"/>
      <c r="C476" s="143">
        <f>Book1345234[[#This Row],[FMP]]*2</f>
        <v>0</v>
      </c>
      <c r="D476" s="43"/>
      <c r="E476" s="43"/>
      <c r="F476" s="52"/>
      <c r="G476" s="48"/>
      <c r="H476" s="48"/>
      <c r="I476" s="48"/>
      <c r="J476" s="48"/>
      <c r="K476" s="45" t="str">
        <f>IFERROR(Book1345234[[#This Row],[Project Cost]]/Book1345234[[#This Row],['# of Structures Removed from 1% Annual Chance FP]],"")</f>
        <v/>
      </c>
      <c r="L476" s="48"/>
      <c r="M476" s="48"/>
      <c r="N476" s="45"/>
      <c r="O476" s="156"/>
      <c r="P476" s="125"/>
      <c r="Q476" s="52"/>
      <c r="R476" s="48"/>
      <c r="S476" s="51" t="str">
        <f>IFERROR(VLOOKUP(Book1345234[[#This Row],[ Severity Ranking: Pre-Project Average Depth of Flooding (100-year)]],'Data for Pull-down'!$A$4:$B$9,2,FALSE),"")</f>
        <v/>
      </c>
      <c r="T476" s="100"/>
      <c r="U476" s="52"/>
      <c r="V476" s="52"/>
      <c r="W476" s="52"/>
      <c r="X476" s="48"/>
      <c r="Y476" s="51" t="str">
        <f>IFERROR(VLOOKUP(Book1345234[[#This Row],[Severity Ranking: Community Need (% Population)]],'Data for Pull-down'!$C$4:$D$9,2,FALSE),"")</f>
        <v/>
      </c>
      <c r="Z476" s="99"/>
      <c r="AA476" s="45"/>
      <c r="AB476" s="48"/>
      <c r="AC476" s="51" t="str">
        <f>IFERROR(VLOOKUP(Book1345234[[#This Row],[Flood Risk Reduction ]],'Data for Pull-down'!$E$4:$F$9,2,FALSE),"")</f>
        <v/>
      </c>
      <c r="AD476" s="99"/>
      <c r="AE476" s="118"/>
      <c r="AF476" s="52"/>
      <c r="AG476" s="52"/>
      <c r="AH476" s="48"/>
      <c r="AI476" s="51" t="str">
        <f>IFERROR(VLOOKUP(Book1345234[[#This Row],[Flood Damage Reduction]],'Data for Pull-down'!$G$4:$H$9,2,FALSE),"")</f>
        <v/>
      </c>
      <c r="AJ476" s="145"/>
      <c r="AK476" s="123"/>
      <c r="AL476" s="52"/>
      <c r="AM476" s="51" t="str">
        <f>IFERROR(VLOOKUP(Book1345234[[#This Row],[ Reduction in Critical Facilities Flood Risk]],'Data for Pull-down'!$I$5:$J$9,2,FALSE),"")</f>
        <v/>
      </c>
      <c r="AN476" s="100">
        <f>'Life and Safety Tabular Data'!L474</f>
        <v>0</v>
      </c>
      <c r="AO476" s="146"/>
      <c r="AP476" s="48"/>
      <c r="AQ476" s="51" t="str">
        <f>IFERROR(VLOOKUP(Book1345234[[#This Row],[Life and Safety Ranking (Injury/Loss of Life)]],'Data for Pull-down'!$K$4:$L$9,2,FALSE),"")</f>
        <v/>
      </c>
      <c r="AR476" s="100"/>
      <c r="AS476" s="146"/>
      <c r="AT476" s="146"/>
      <c r="AU476" s="146"/>
      <c r="AV476" s="48"/>
      <c r="AW476" s="51" t="str">
        <f>IFERROR(VLOOKUP(Book1345234[[#This Row],[Water Supply Yield Ranking]],'Data for Pull-down'!$M$4:$N$9,2,FALSE),"")</f>
        <v/>
      </c>
      <c r="AX476" s="100"/>
      <c r="AY476" s="52"/>
      <c r="AZ476" s="48"/>
      <c r="BA476" s="51" t="str">
        <f>IFERROR(VLOOKUP(Book1345234[[#This Row],[Social Vulnerability Ranking]],'Data for Pull-down'!$O$4:$P$9,2,FALSE),"")</f>
        <v/>
      </c>
      <c r="BB476" s="100"/>
      <c r="BC476" s="146"/>
      <c r="BD476" s="48"/>
      <c r="BE476" s="51" t="str">
        <f>IFERROR(VLOOKUP(Book1345234[[#This Row],[Nature-Based Solutions Ranking]],'Data for Pull-down'!$Q$4:$R$9,2,FALSE),"")</f>
        <v/>
      </c>
      <c r="BF476" s="100"/>
      <c r="BG476" s="52"/>
      <c r="BH476" s="48"/>
      <c r="BI476" s="51" t="str">
        <f>IFERROR(VLOOKUP(Book1345234[[#This Row],[Multiple Benefit Ranking]],'Data for Pull-down'!$S$4:$T$9,2,FALSE),"")</f>
        <v/>
      </c>
      <c r="BJ476" s="125"/>
      <c r="BK476" s="146"/>
      <c r="BL476" s="48"/>
      <c r="BM476" s="51" t="str">
        <f>IFERROR(VLOOKUP(Book1345234[[#This Row],[Operations and Maintenance Ranking]],'Data for Pull-down'!$U$4:$V$9,2,FALSE),"")</f>
        <v/>
      </c>
      <c r="BN476" s="100"/>
      <c r="BO476" s="48"/>
      <c r="BP476" s="51" t="str">
        <f>IFERROR(VLOOKUP(Book1345234[[#This Row],[Administrative, Regulatory and Other Obstacle Ranking]],'Data for Pull-down'!$W$4:$X$9,2,FALSE),"")</f>
        <v/>
      </c>
      <c r="BQ476" s="100"/>
      <c r="BR476" s="48"/>
      <c r="BS476" s="51" t="str">
        <f>IFERROR(VLOOKUP(Book1345234[[#This Row],[Environmental Benefit Ranking]],'Data for Pull-down'!$Y$4:$Z$9,2,FALSE),"")</f>
        <v/>
      </c>
      <c r="BT476" s="100"/>
      <c r="BU476" s="52"/>
      <c r="BV476" s="51" t="str">
        <f>IFERROR(VLOOKUP(Book1345234[[#This Row],[Environmental Impact Ranking]],'Data for Pull-down'!$AA$4:$AB$9,2,FALSE),"")</f>
        <v/>
      </c>
      <c r="BW476" s="117"/>
      <c r="BX476" s="123"/>
      <c r="BY476" s="48"/>
      <c r="BZ476" s="51" t="str">
        <f>IFERROR(VLOOKUP(Book1345234[[#This Row],[Mobility Ranking]],'Data for Pull-down'!$AC$4:$AD$9,2,FALSE),"")</f>
        <v/>
      </c>
      <c r="CA476" s="117"/>
      <c r="CB476" s="48"/>
      <c r="CC476" s="51" t="str">
        <f>IFERROR(VLOOKUP(Book1345234[[#This Row],[Regional Ranking]],'Data for Pull-down'!$AE$4:$AF$9,2,FALSE),"")</f>
        <v/>
      </c>
    </row>
    <row r="477" spans="1:81">
      <c r="A477" s="164"/>
      <c r="B477" s="142"/>
      <c r="C477" s="143">
        <f>Book1345234[[#This Row],[FMP]]*2</f>
        <v>0</v>
      </c>
      <c r="D477" s="43"/>
      <c r="E477" s="43"/>
      <c r="F477" s="52"/>
      <c r="G477" s="48"/>
      <c r="H477" s="48"/>
      <c r="I477" s="48"/>
      <c r="J477" s="48"/>
      <c r="K477" s="45" t="str">
        <f>IFERROR(Book1345234[[#This Row],[Project Cost]]/Book1345234[[#This Row],['# of Structures Removed from 1% Annual Chance FP]],"")</f>
        <v/>
      </c>
      <c r="L477" s="48"/>
      <c r="M477" s="48"/>
      <c r="N477" s="45"/>
      <c r="O477" s="156"/>
      <c r="P477" s="125"/>
      <c r="Q477" s="52"/>
      <c r="R477" s="48"/>
      <c r="S477" s="51" t="str">
        <f>IFERROR(VLOOKUP(Book1345234[[#This Row],[ Severity Ranking: Pre-Project Average Depth of Flooding (100-year)]],'Data for Pull-down'!$A$4:$B$9,2,FALSE),"")</f>
        <v/>
      </c>
      <c r="T477" s="100"/>
      <c r="U477" s="52"/>
      <c r="V477" s="52"/>
      <c r="W477" s="52"/>
      <c r="X477" s="48"/>
      <c r="Y477" s="51" t="str">
        <f>IFERROR(VLOOKUP(Book1345234[[#This Row],[Severity Ranking: Community Need (% Population)]],'Data for Pull-down'!$C$4:$D$9,2,FALSE),"")</f>
        <v/>
      </c>
      <c r="Z477" s="99"/>
      <c r="AA477" s="45"/>
      <c r="AB477" s="48"/>
      <c r="AC477" s="51" t="str">
        <f>IFERROR(VLOOKUP(Book1345234[[#This Row],[Flood Risk Reduction ]],'Data for Pull-down'!$E$4:$F$9,2,FALSE),"")</f>
        <v/>
      </c>
      <c r="AD477" s="99"/>
      <c r="AE477" s="118"/>
      <c r="AF477" s="52"/>
      <c r="AG477" s="52"/>
      <c r="AH477" s="48"/>
      <c r="AI477" s="51" t="str">
        <f>IFERROR(VLOOKUP(Book1345234[[#This Row],[Flood Damage Reduction]],'Data for Pull-down'!$G$4:$H$9,2,FALSE),"")</f>
        <v/>
      </c>
      <c r="AJ477" s="145"/>
      <c r="AK477" s="123"/>
      <c r="AL477" s="52"/>
      <c r="AM477" s="51" t="str">
        <f>IFERROR(VLOOKUP(Book1345234[[#This Row],[ Reduction in Critical Facilities Flood Risk]],'Data for Pull-down'!$I$5:$J$9,2,FALSE),"")</f>
        <v/>
      </c>
      <c r="AN477" s="100">
        <f>'Life and Safety Tabular Data'!L475</f>
        <v>0</v>
      </c>
      <c r="AO477" s="146"/>
      <c r="AP477" s="48"/>
      <c r="AQ477" s="51" t="str">
        <f>IFERROR(VLOOKUP(Book1345234[[#This Row],[Life and Safety Ranking (Injury/Loss of Life)]],'Data for Pull-down'!$K$4:$L$9,2,FALSE),"")</f>
        <v/>
      </c>
      <c r="AR477" s="100"/>
      <c r="AS477" s="146"/>
      <c r="AT477" s="146"/>
      <c r="AU477" s="146"/>
      <c r="AV477" s="48"/>
      <c r="AW477" s="51" t="str">
        <f>IFERROR(VLOOKUP(Book1345234[[#This Row],[Water Supply Yield Ranking]],'Data for Pull-down'!$M$4:$N$9,2,FALSE),"")</f>
        <v/>
      </c>
      <c r="AX477" s="100"/>
      <c r="AY477" s="52"/>
      <c r="AZ477" s="48"/>
      <c r="BA477" s="51" t="str">
        <f>IFERROR(VLOOKUP(Book1345234[[#This Row],[Social Vulnerability Ranking]],'Data for Pull-down'!$O$4:$P$9,2,FALSE),"")</f>
        <v/>
      </c>
      <c r="BB477" s="100"/>
      <c r="BC477" s="146"/>
      <c r="BD477" s="48"/>
      <c r="BE477" s="51" t="str">
        <f>IFERROR(VLOOKUP(Book1345234[[#This Row],[Nature-Based Solutions Ranking]],'Data for Pull-down'!$Q$4:$R$9,2,FALSE),"")</f>
        <v/>
      </c>
      <c r="BF477" s="100"/>
      <c r="BG477" s="52"/>
      <c r="BH477" s="48"/>
      <c r="BI477" s="51" t="str">
        <f>IFERROR(VLOOKUP(Book1345234[[#This Row],[Multiple Benefit Ranking]],'Data for Pull-down'!$S$4:$T$9,2,FALSE),"")</f>
        <v/>
      </c>
      <c r="BJ477" s="125"/>
      <c r="BK477" s="146"/>
      <c r="BL477" s="48"/>
      <c r="BM477" s="51" t="str">
        <f>IFERROR(VLOOKUP(Book1345234[[#This Row],[Operations and Maintenance Ranking]],'Data for Pull-down'!$U$4:$V$9,2,FALSE),"")</f>
        <v/>
      </c>
      <c r="BN477" s="100"/>
      <c r="BO477" s="48"/>
      <c r="BP477" s="51" t="str">
        <f>IFERROR(VLOOKUP(Book1345234[[#This Row],[Administrative, Regulatory and Other Obstacle Ranking]],'Data for Pull-down'!$W$4:$X$9,2,FALSE),"")</f>
        <v/>
      </c>
      <c r="BQ477" s="100"/>
      <c r="BR477" s="48"/>
      <c r="BS477" s="51" t="str">
        <f>IFERROR(VLOOKUP(Book1345234[[#This Row],[Environmental Benefit Ranking]],'Data for Pull-down'!$Y$4:$Z$9,2,FALSE),"")</f>
        <v/>
      </c>
      <c r="BT477" s="100"/>
      <c r="BU477" s="52"/>
      <c r="BV477" s="51" t="str">
        <f>IFERROR(VLOOKUP(Book1345234[[#This Row],[Environmental Impact Ranking]],'Data for Pull-down'!$AA$4:$AB$9,2,FALSE),"")</f>
        <v/>
      </c>
      <c r="BW477" s="117"/>
      <c r="BX477" s="123"/>
      <c r="BY477" s="48"/>
      <c r="BZ477" s="51" t="str">
        <f>IFERROR(VLOOKUP(Book1345234[[#This Row],[Mobility Ranking]],'Data for Pull-down'!$AC$4:$AD$9,2,FALSE),"")</f>
        <v/>
      </c>
      <c r="CA477" s="117"/>
      <c r="CB477" s="48"/>
      <c r="CC477" s="51" t="str">
        <f>IFERROR(VLOOKUP(Book1345234[[#This Row],[Regional Ranking]],'Data for Pull-down'!$AE$4:$AF$9,2,FALSE),"")</f>
        <v/>
      </c>
    </row>
    <row r="478" spans="1:81">
      <c r="A478" s="164"/>
      <c r="B478" s="142"/>
      <c r="C478" s="143">
        <f>Book1345234[[#This Row],[FMP]]*2</f>
        <v>0</v>
      </c>
      <c r="D478" s="43"/>
      <c r="E478" s="43"/>
      <c r="F478" s="52"/>
      <c r="G478" s="48"/>
      <c r="H478" s="48"/>
      <c r="I478" s="48"/>
      <c r="J478" s="48"/>
      <c r="K478" s="45" t="str">
        <f>IFERROR(Book1345234[[#This Row],[Project Cost]]/Book1345234[[#This Row],['# of Structures Removed from 1% Annual Chance FP]],"")</f>
        <v/>
      </c>
      <c r="L478" s="48"/>
      <c r="M478" s="48"/>
      <c r="N478" s="45"/>
      <c r="O478" s="156"/>
      <c r="P478" s="125"/>
      <c r="Q478" s="52"/>
      <c r="R478" s="48"/>
      <c r="S478" s="51" t="str">
        <f>IFERROR(VLOOKUP(Book1345234[[#This Row],[ Severity Ranking: Pre-Project Average Depth of Flooding (100-year)]],'Data for Pull-down'!$A$4:$B$9,2,FALSE),"")</f>
        <v/>
      </c>
      <c r="T478" s="100"/>
      <c r="U478" s="52"/>
      <c r="V478" s="52"/>
      <c r="W478" s="52"/>
      <c r="X478" s="48"/>
      <c r="Y478" s="51" t="str">
        <f>IFERROR(VLOOKUP(Book1345234[[#This Row],[Severity Ranking: Community Need (% Population)]],'Data for Pull-down'!$C$4:$D$9,2,FALSE),"")</f>
        <v/>
      </c>
      <c r="Z478" s="99"/>
      <c r="AA478" s="45"/>
      <c r="AB478" s="48"/>
      <c r="AC478" s="51" t="str">
        <f>IFERROR(VLOOKUP(Book1345234[[#This Row],[Flood Risk Reduction ]],'Data for Pull-down'!$E$4:$F$9,2,FALSE),"")</f>
        <v/>
      </c>
      <c r="AD478" s="99"/>
      <c r="AE478" s="118"/>
      <c r="AF478" s="52"/>
      <c r="AG478" s="52"/>
      <c r="AH478" s="48"/>
      <c r="AI478" s="51" t="str">
        <f>IFERROR(VLOOKUP(Book1345234[[#This Row],[Flood Damage Reduction]],'Data for Pull-down'!$G$4:$H$9,2,FALSE),"")</f>
        <v/>
      </c>
      <c r="AJ478" s="145"/>
      <c r="AK478" s="123"/>
      <c r="AL478" s="52"/>
      <c r="AM478" s="51" t="str">
        <f>IFERROR(VLOOKUP(Book1345234[[#This Row],[ Reduction in Critical Facilities Flood Risk]],'Data for Pull-down'!$I$5:$J$9,2,FALSE),"")</f>
        <v/>
      </c>
      <c r="AN478" s="100">
        <f>'Life and Safety Tabular Data'!L476</f>
        <v>0</v>
      </c>
      <c r="AO478" s="146"/>
      <c r="AP478" s="48"/>
      <c r="AQ478" s="51" t="str">
        <f>IFERROR(VLOOKUP(Book1345234[[#This Row],[Life and Safety Ranking (Injury/Loss of Life)]],'Data for Pull-down'!$K$4:$L$9,2,FALSE),"")</f>
        <v/>
      </c>
      <c r="AR478" s="100"/>
      <c r="AS478" s="146"/>
      <c r="AT478" s="146"/>
      <c r="AU478" s="146"/>
      <c r="AV478" s="48"/>
      <c r="AW478" s="51" t="str">
        <f>IFERROR(VLOOKUP(Book1345234[[#This Row],[Water Supply Yield Ranking]],'Data for Pull-down'!$M$4:$N$9,2,FALSE),"")</f>
        <v/>
      </c>
      <c r="AX478" s="100"/>
      <c r="AY478" s="52"/>
      <c r="AZ478" s="48"/>
      <c r="BA478" s="51" t="str">
        <f>IFERROR(VLOOKUP(Book1345234[[#This Row],[Social Vulnerability Ranking]],'Data for Pull-down'!$O$4:$P$9,2,FALSE),"")</f>
        <v/>
      </c>
      <c r="BB478" s="100"/>
      <c r="BC478" s="146"/>
      <c r="BD478" s="48"/>
      <c r="BE478" s="51" t="str">
        <f>IFERROR(VLOOKUP(Book1345234[[#This Row],[Nature-Based Solutions Ranking]],'Data for Pull-down'!$Q$4:$R$9,2,FALSE),"")</f>
        <v/>
      </c>
      <c r="BF478" s="100"/>
      <c r="BG478" s="52"/>
      <c r="BH478" s="48"/>
      <c r="BI478" s="51" t="str">
        <f>IFERROR(VLOOKUP(Book1345234[[#This Row],[Multiple Benefit Ranking]],'Data for Pull-down'!$S$4:$T$9,2,FALSE),"")</f>
        <v/>
      </c>
      <c r="BJ478" s="125"/>
      <c r="BK478" s="146"/>
      <c r="BL478" s="48"/>
      <c r="BM478" s="51" t="str">
        <f>IFERROR(VLOOKUP(Book1345234[[#This Row],[Operations and Maintenance Ranking]],'Data for Pull-down'!$U$4:$V$9,2,FALSE),"")</f>
        <v/>
      </c>
      <c r="BN478" s="100"/>
      <c r="BO478" s="48"/>
      <c r="BP478" s="51" t="str">
        <f>IFERROR(VLOOKUP(Book1345234[[#This Row],[Administrative, Regulatory and Other Obstacle Ranking]],'Data for Pull-down'!$W$4:$X$9,2,FALSE),"")</f>
        <v/>
      </c>
      <c r="BQ478" s="100"/>
      <c r="BR478" s="48"/>
      <c r="BS478" s="51" t="str">
        <f>IFERROR(VLOOKUP(Book1345234[[#This Row],[Environmental Benefit Ranking]],'Data for Pull-down'!$Y$4:$Z$9,2,FALSE),"")</f>
        <v/>
      </c>
      <c r="BT478" s="100"/>
      <c r="BU478" s="52"/>
      <c r="BV478" s="51" t="str">
        <f>IFERROR(VLOOKUP(Book1345234[[#This Row],[Environmental Impact Ranking]],'Data for Pull-down'!$AA$4:$AB$9,2,FALSE),"")</f>
        <v/>
      </c>
      <c r="BW478" s="117"/>
      <c r="BX478" s="123"/>
      <c r="BY478" s="48"/>
      <c r="BZ478" s="51" t="str">
        <f>IFERROR(VLOOKUP(Book1345234[[#This Row],[Mobility Ranking]],'Data for Pull-down'!$AC$4:$AD$9,2,FALSE),"")</f>
        <v/>
      </c>
      <c r="CA478" s="117"/>
      <c r="CB478" s="48"/>
      <c r="CC478" s="51" t="str">
        <f>IFERROR(VLOOKUP(Book1345234[[#This Row],[Regional Ranking]],'Data for Pull-down'!$AE$4:$AF$9,2,FALSE),"")</f>
        <v/>
      </c>
    </row>
    <row r="479" spans="1:81">
      <c r="A479" s="164"/>
      <c r="B479" s="142"/>
      <c r="C479" s="143">
        <f>Book1345234[[#This Row],[FMP]]*2</f>
        <v>0</v>
      </c>
      <c r="D479" s="43"/>
      <c r="E479" s="43"/>
      <c r="F479" s="52"/>
      <c r="G479" s="48"/>
      <c r="H479" s="48"/>
      <c r="I479" s="48"/>
      <c r="J479" s="48"/>
      <c r="K479" s="45" t="str">
        <f>IFERROR(Book1345234[[#This Row],[Project Cost]]/Book1345234[[#This Row],['# of Structures Removed from 1% Annual Chance FP]],"")</f>
        <v/>
      </c>
      <c r="L479" s="48"/>
      <c r="M479" s="48"/>
      <c r="N479" s="45"/>
      <c r="O479" s="156"/>
      <c r="P479" s="125"/>
      <c r="Q479" s="52"/>
      <c r="R479" s="48"/>
      <c r="S479" s="51" t="str">
        <f>IFERROR(VLOOKUP(Book1345234[[#This Row],[ Severity Ranking: Pre-Project Average Depth of Flooding (100-year)]],'Data for Pull-down'!$A$4:$B$9,2,FALSE),"")</f>
        <v/>
      </c>
      <c r="T479" s="100"/>
      <c r="U479" s="52"/>
      <c r="V479" s="52"/>
      <c r="W479" s="52"/>
      <c r="X479" s="48"/>
      <c r="Y479" s="51" t="str">
        <f>IFERROR(VLOOKUP(Book1345234[[#This Row],[Severity Ranking: Community Need (% Population)]],'Data for Pull-down'!$C$4:$D$9,2,FALSE),"")</f>
        <v/>
      </c>
      <c r="Z479" s="99"/>
      <c r="AA479" s="45"/>
      <c r="AB479" s="48"/>
      <c r="AC479" s="51" t="str">
        <f>IFERROR(VLOOKUP(Book1345234[[#This Row],[Flood Risk Reduction ]],'Data for Pull-down'!$E$4:$F$9,2,FALSE),"")</f>
        <v/>
      </c>
      <c r="AD479" s="99"/>
      <c r="AE479" s="118"/>
      <c r="AF479" s="52"/>
      <c r="AG479" s="52"/>
      <c r="AH479" s="48"/>
      <c r="AI479" s="51" t="str">
        <f>IFERROR(VLOOKUP(Book1345234[[#This Row],[Flood Damage Reduction]],'Data for Pull-down'!$G$4:$H$9,2,FALSE),"")</f>
        <v/>
      </c>
      <c r="AJ479" s="145"/>
      <c r="AK479" s="123"/>
      <c r="AL479" s="52"/>
      <c r="AM479" s="51" t="str">
        <f>IFERROR(VLOOKUP(Book1345234[[#This Row],[ Reduction in Critical Facilities Flood Risk]],'Data for Pull-down'!$I$5:$J$9,2,FALSE),"")</f>
        <v/>
      </c>
      <c r="AN479" s="100">
        <f>'Life and Safety Tabular Data'!L477</f>
        <v>0</v>
      </c>
      <c r="AO479" s="146"/>
      <c r="AP479" s="48"/>
      <c r="AQ479" s="51" t="str">
        <f>IFERROR(VLOOKUP(Book1345234[[#This Row],[Life and Safety Ranking (Injury/Loss of Life)]],'Data for Pull-down'!$K$4:$L$9,2,FALSE),"")</f>
        <v/>
      </c>
      <c r="AR479" s="100"/>
      <c r="AS479" s="146"/>
      <c r="AT479" s="146"/>
      <c r="AU479" s="146"/>
      <c r="AV479" s="48"/>
      <c r="AW479" s="51" t="str">
        <f>IFERROR(VLOOKUP(Book1345234[[#This Row],[Water Supply Yield Ranking]],'Data for Pull-down'!$M$4:$N$9,2,FALSE),"")</f>
        <v/>
      </c>
      <c r="AX479" s="100"/>
      <c r="AY479" s="52"/>
      <c r="AZ479" s="48"/>
      <c r="BA479" s="51" t="str">
        <f>IFERROR(VLOOKUP(Book1345234[[#This Row],[Social Vulnerability Ranking]],'Data for Pull-down'!$O$4:$P$9,2,FALSE),"")</f>
        <v/>
      </c>
      <c r="BB479" s="100"/>
      <c r="BC479" s="146"/>
      <c r="BD479" s="48"/>
      <c r="BE479" s="51" t="str">
        <f>IFERROR(VLOOKUP(Book1345234[[#This Row],[Nature-Based Solutions Ranking]],'Data for Pull-down'!$Q$4:$R$9,2,FALSE),"")</f>
        <v/>
      </c>
      <c r="BF479" s="100"/>
      <c r="BG479" s="52"/>
      <c r="BH479" s="48"/>
      <c r="BI479" s="51" t="str">
        <f>IFERROR(VLOOKUP(Book1345234[[#This Row],[Multiple Benefit Ranking]],'Data for Pull-down'!$S$4:$T$9,2,FALSE),"")</f>
        <v/>
      </c>
      <c r="BJ479" s="125"/>
      <c r="BK479" s="146"/>
      <c r="BL479" s="48"/>
      <c r="BM479" s="51" t="str">
        <f>IFERROR(VLOOKUP(Book1345234[[#This Row],[Operations and Maintenance Ranking]],'Data for Pull-down'!$U$4:$V$9,2,FALSE),"")</f>
        <v/>
      </c>
      <c r="BN479" s="100"/>
      <c r="BO479" s="48"/>
      <c r="BP479" s="51" t="str">
        <f>IFERROR(VLOOKUP(Book1345234[[#This Row],[Administrative, Regulatory and Other Obstacle Ranking]],'Data for Pull-down'!$W$4:$X$9,2,FALSE),"")</f>
        <v/>
      </c>
      <c r="BQ479" s="100"/>
      <c r="BR479" s="48"/>
      <c r="BS479" s="51" t="str">
        <f>IFERROR(VLOOKUP(Book1345234[[#This Row],[Environmental Benefit Ranking]],'Data for Pull-down'!$Y$4:$Z$9,2,FALSE),"")</f>
        <v/>
      </c>
      <c r="BT479" s="100"/>
      <c r="BU479" s="52"/>
      <c r="BV479" s="51" t="str">
        <f>IFERROR(VLOOKUP(Book1345234[[#This Row],[Environmental Impact Ranking]],'Data for Pull-down'!$AA$4:$AB$9,2,FALSE),"")</f>
        <v/>
      </c>
      <c r="BW479" s="117"/>
      <c r="BX479" s="123"/>
      <c r="BY479" s="48"/>
      <c r="BZ479" s="51" t="str">
        <f>IFERROR(VLOOKUP(Book1345234[[#This Row],[Mobility Ranking]],'Data for Pull-down'!$AC$4:$AD$9,2,FALSE),"")</f>
        <v/>
      </c>
      <c r="CA479" s="117"/>
      <c r="CB479" s="48"/>
      <c r="CC479" s="51" t="str">
        <f>IFERROR(VLOOKUP(Book1345234[[#This Row],[Regional Ranking]],'Data for Pull-down'!$AE$4:$AF$9,2,FALSE),"")</f>
        <v/>
      </c>
    </row>
    <row r="480" spans="1:81">
      <c r="A480" s="164"/>
      <c r="B480" s="142"/>
      <c r="C480" s="143">
        <f>Book1345234[[#This Row],[FMP]]*2</f>
        <v>0</v>
      </c>
      <c r="D480" s="43"/>
      <c r="E480" s="43"/>
      <c r="F480" s="52"/>
      <c r="G480" s="48"/>
      <c r="H480" s="48"/>
      <c r="I480" s="48"/>
      <c r="J480" s="48"/>
      <c r="K480" s="45" t="str">
        <f>IFERROR(Book1345234[[#This Row],[Project Cost]]/Book1345234[[#This Row],['# of Structures Removed from 1% Annual Chance FP]],"")</f>
        <v/>
      </c>
      <c r="L480" s="48"/>
      <c r="M480" s="48"/>
      <c r="N480" s="45"/>
      <c r="O480" s="156"/>
      <c r="P480" s="125"/>
      <c r="Q480" s="52"/>
      <c r="R480" s="48"/>
      <c r="S480" s="51" t="str">
        <f>IFERROR(VLOOKUP(Book1345234[[#This Row],[ Severity Ranking: Pre-Project Average Depth of Flooding (100-year)]],'Data for Pull-down'!$A$4:$B$9,2,FALSE),"")</f>
        <v/>
      </c>
      <c r="T480" s="100"/>
      <c r="U480" s="52"/>
      <c r="V480" s="52"/>
      <c r="W480" s="52"/>
      <c r="X480" s="48"/>
      <c r="Y480" s="51" t="str">
        <f>IFERROR(VLOOKUP(Book1345234[[#This Row],[Severity Ranking: Community Need (% Population)]],'Data for Pull-down'!$C$4:$D$9,2,FALSE),"")</f>
        <v/>
      </c>
      <c r="Z480" s="99"/>
      <c r="AA480" s="45"/>
      <c r="AB480" s="48"/>
      <c r="AC480" s="51" t="str">
        <f>IFERROR(VLOOKUP(Book1345234[[#This Row],[Flood Risk Reduction ]],'Data for Pull-down'!$E$4:$F$9,2,FALSE),"")</f>
        <v/>
      </c>
      <c r="AD480" s="99"/>
      <c r="AE480" s="118"/>
      <c r="AF480" s="52"/>
      <c r="AG480" s="52"/>
      <c r="AH480" s="48"/>
      <c r="AI480" s="51" t="str">
        <f>IFERROR(VLOOKUP(Book1345234[[#This Row],[Flood Damage Reduction]],'Data for Pull-down'!$G$4:$H$9,2,FALSE),"")</f>
        <v/>
      </c>
      <c r="AJ480" s="145"/>
      <c r="AK480" s="123"/>
      <c r="AL480" s="52"/>
      <c r="AM480" s="51" t="str">
        <f>IFERROR(VLOOKUP(Book1345234[[#This Row],[ Reduction in Critical Facilities Flood Risk]],'Data for Pull-down'!$I$5:$J$9,2,FALSE),"")</f>
        <v/>
      </c>
      <c r="AN480" s="100">
        <f>'Life and Safety Tabular Data'!L478</f>
        <v>0</v>
      </c>
      <c r="AO480" s="146"/>
      <c r="AP480" s="48"/>
      <c r="AQ480" s="51" t="str">
        <f>IFERROR(VLOOKUP(Book1345234[[#This Row],[Life and Safety Ranking (Injury/Loss of Life)]],'Data for Pull-down'!$K$4:$L$9,2,FALSE),"")</f>
        <v/>
      </c>
      <c r="AR480" s="100"/>
      <c r="AS480" s="146"/>
      <c r="AT480" s="146"/>
      <c r="AU480" s="146"/>
      <c r="AV480" s="48"/>
      <c r="AW480" s="51" t="str">
        <f>IFERROR(VLOOKUP(Book1345234[[#This Row],[Water Supply Yield Ranking]],'Data for Pull-down'!$M$4:$N$9,2,FALSE),"")</f>
        <v/>
      </c>
      <c r="AX480" s="100"/>
      <c r="AY480" s="52"/>
      <c r="AZ480" s="48"/>
      <c r="BA480" s="51" t="str">
        <f>IFERROR(VLOOKUP(Book1345234[[#This Row],[Social Vulnerability Ranking]],'Data for Pull-down'!$O$4:$P$9,2,FALSE),"")</f>
        <v/>
      </c>
      <c r="BB480" s="100"/>
      <c r="BC480" s="146"/>
      <c r="BD480" s="48"/>
      <c r="BE480" s="51" t="str">
        <f>IFERROR(VLOOKUP(Book1345234[[#This Row],[Nature-Based Solutions Ranking]],'Data for Pull-down'!$Q$4:$R$9,2,FALSE),"")</f>
        <v/>
      </c>
      <c r="BF480" s="100"/>
      <c r="BG480" s="52"/>
      <c r="BH480" s="48"/>
      <c r="BI480" s="51" t="str">
        <f>IFERROR(VLOOKUP(Book1345234[[#This Row],[Multiple Benefit Ranking]],'Data for Pull-down'!$S$4:$T$9,2,FALSE),"")</f>
        <v/>
      </c>
      <c r="BJ480" s="125"/>
      <c r="BK480" s="146"/>
      <c r="BL480" s="48"/>
      <c r="BM480" s="51" t="str">
        <f>IFERROR(VLOOKUP(Book1345234[[#This Row],[Operations and Maintenance Ranking]],'Data for Pull-down'!$U$4:$V$9,2,FALSE),"")</f>
        <v/>
      </c>
      <c r="BN480" s="100"/>
      <c r="BO480" s="48"/>
      <c r="BP480" s="51" t="str">
        <f>IFERROR(VLOOKUP(Book1345234[[#This Row],[Administrative, Regulatory and Other Obstacle Ranking]],'Data for Pull-down'!$W$4:$X$9,2,FALSE),"")</f>
        <v/>
      </c>
      <c r="BQ480" s="100"/>
      <c r="BR480" s="48"/>
      <c r="BS480" s="51" t="str">
        <f>IFERROR(VLOOKUP(Book1345234[[#This Row],[Environmental Benefit Ranking]],'Data for Pull-down'!$Y$4:$Z$9,2,FALSE),"")</f>
        <v/>
      </c>
      <c r="BT480" s="100"/>
      <c r="BU480" s="52"/>
      <c r="BV480" s="51" t="str">
        <f>IFERROR(VLOOKUP(Book1345234[[#This Row],[Environmental Impact Ranking]],'Data for Pull-down'!$AA$4:$AB$9,2,FALSE),"")</f>
        <v/>
      </c>
      <c r="BW480" s="117"/>
      <c r="BX480" s="123"/>
      <c r="BY480" s="48"/>
      <c r="BZ480" s="51" t="str">
        <f>IFERROR(VLOOKUP(Book1345234[[#This Row],[Mobility Ranking]],'Data for Pull-down'!$AC$4:$AD$9,2,FALSE),"")</f>
        <v/>
      </c>
      <c r="CA480" s="117"/>
      <c r="CB480" s="48"/>
      <c r="CC480" s="51" t="str">
        <f>IFERROR(VLOOKUP(Book1345234[[#This Row],[Regional Ranking]],'Data for Pull-down'!$AE$4:$AF$9,2,FALSE),"")</f>
        <v/>
      </c>
    </row>
    <row r="481" spans="1:81">
      <c r="A481" s="164"/>
      <c r="B481" s="142"/>
      <c r="C481" s="143">
        <f>Book1345234[[#This Row],[FMP]]*2</f>
        <v>0</v>
      </c>
      <c r="D481" s="43"/>
      <c r="E481" s="43"/>
      <c r="F481" s="52"/>
      <c r="G481" s="48"/>
      <c r="H481" s="48"/>
      <c r="I481" s="48"/>
      <c r="J481" s="48"/>
      <c r="K481" s="45" t="str">
        <f>IFERROR(Book1345234[[#This Row],[Project Cost]]/Book1345234[[#This Row],['# of Structures Removed from 1% Annual Chance FP]],"")</f>
        <v/>
      </c>
      <c r="L481" s="48"/>
      <c r="M481" s="48"/>
      <c r="N481" s="45"/>
      <c r="O481" s="156"/>
      <c r="P481" s="125"/>
      <c r="Q481" s="52"/>
      <c r="R481" s="48"/>
      <c r="S481" s="51" t="str">
        <f>IFERROR(VLOOKUP(Book1345234[[#This Row],[ Severity Ranking: Pre-Project Average Depth of Flooding (100-year)]],'Data for Pull-down'!$A$4:$B$9,2,FALSE),"")</f>
        <v/>
      </c>
      <c r="T481" s="100"/>
      <c r="U481" s="52"/>
      <c r="V481" s="52"/>
      <c r="W481" s="52"/>
      <c r="X481" s="48"/>
      <c r="Y481" s="51" t="str">
        <f>IFERROR(VLOOKUP(Book1345234[[#This Row],[Severity Ranking: Community Need (% Population)]],'Data for Pull-down'!$C$4:$D$9,2,FALSE),"")</f>
        <v/>
      </c>
      <c r="Z481" s="99"/>
      <c r="AA481" s="45"/>
      <c r="AB481" s="48"/>
      <c r="AC481" s="51" t="str">
        <f>IFERROR(VLOOKUP(Book1345234[[#This Row],[Flood Risk Reduction ]],'Data for Pull-down'!$E$4:$F$9,2,FALSE),"")</f>
        <v/>
      </c>
      <c r="AD481" s="99"/>
      <c r="AE481" s="118"/>
      <c r="AF481" s="52"/>
      <c r="AG481" s="52"/>
      <c r="AH481" s="48"/>
      <c r="AI481" s="51" t="str">
        <f>IFERROR(VLOOKUP(Book1345234[[#This Row],[Flood Damage Reduction]],'Data for Pull-down'!$G$4:$H$9,2,FALSE),"")</f>
        <v/>
      </c>
      <c r="AJ481" s="145"/>
      <c r="AK481" s="123"/>
      <c r="AL481" s="52"/>
      <c r="AM481" s="51" t="str">
        <f>IFERROR(VLOOKUP(Book1345234[[#This Row],[ Reduction in Critical Facilities Flood Risk]],'Data for Pull-down'!$I$5:$J$9,2,FALSE),"")</f>
        <v/>
      </c>
      <c r="AN481" s="100">
        <f>'Life and Safety Tabular Data'!L479</f>
        <v>0</v>
      </c>
      <c r="AO481" s="146"/>
      <c r="AP481" s="48"/>
      <c r="AQ481" s="51" t="str">
        <f>IFERROR(VLOOKUP(Book1345234[[#This Row],[Life and Safety Ranking (Injury/Loss of Life)]],'Data for Pull-down'!$K$4:$L$9,2,FALSE),"")</f>
        <v/>
      </c>
      <c r="AR481" s="100"/>
      <c r="AS481" s="146"/>
      <c r="AT481" s="146"/>
      <c r="AU481" s="146"/>
      <c r="AV481" s="48"/>
      <c r="AW481" s="51" t="str">
        <f>IFERROR(VLOOKUP(Book1345234[[#This Row],[Water Supply Yield Ranking]],'Data for Pull-down'!$M$4:$N$9,2,FALSE),"")</f>
        <v/>
      </c>
      <c r="AX481" s="100"/>
      <c r="AY481" s="52"/>
      <c r="AZ481" s="48"/>
      <c r="BA481" s="51" t="str">
        <f>IFERROR(VLOOKUP(Book1345234[[#This Row],[Social Vulnerability Ranking]],'Data for Pull-down'!$O$4:$P$9,2,FALSE),"")</f>
        <v/>
      </c>
      <c r="BB481" s="100"/>
      <c r="BC481" s="146"/>
      <c r="BD481" s="48"/>
      <c r="BE481" s="51" t="str">
        <f>IFERROR(VLOOKUP(Book1345234[[#This Row],[Nature-Based Solutions Ranking]],'Data for Pull-down'!$Q$4:$R$9,2,FALSE),"")</f>
        <v/>
      </c>
      <c r="BF481" s="100"/>
      <c r="BG481" s="52"/>
      <c r="BH481" s="48"/>
      <c r="BI481" s="51" t="str">
        <f>IFERROR(VLOOKUP(Book1345234[[#This Row],[Multiple Benefit Ranking]],'Data for Pull-down'!$S$4:$T$9,2,FALSE),"")</f>
        <v/>
      </c>
      <c r="BJ481" s="125"/>
      <c r="BK481" s="146"/>
      <c r="BL481" s="48"/>
      <c r="BM481" s="51" t="str">
        <f>IFERROR(VLOOKUP(Book1345234[[#This Row],[Operations and Maintenance Ranking]],'Data for Pull-down'!$U$4:$V$9,2,FALSE),"")</f>
        <v/>
      </c>
      <c r="BN481" s="100"/>
      <c r="BO481" s="48"/>
      <c r="BP481" s="51" t="str">
        <f>IFERROR(VLOOKUP(Book1345234[[#This Row],[Administrative, Regulatory and Other Obstacle Ranking]],'Data for Pull-down'!$W$4:$X$9,2,FALSE),"")</f>
        <v/>
      </c>
      <c r="BQ481" s="100"/>
      <c r="BR481" s="48"/>
      <c r="BS481" s="51" t="str">
        <f>IFERROR(VLOOKUP(Book1345234[[#This Row],[Environmental Benefit Ranking]],'Data for Pull-down'!$Y$4:$Z$9,2,FALSE),"")</f>
        <v/>
      </c>
      <c r="BT481" s="100"/>
      <c r="BU481" s="52"/>
      <c r="BV481" s="51" t="str">
        <f>IFERROR(VLOOKUP(Book1345234[[#This Row],[Environmental Impact Ranking]],'Data for Pull-down'!$AA$4:$AB$9,2,FALSE),"")</f>
        <v/>
      </c>
      <c r="BW481" s="117"/>
      <c r="BX481" s="123"/>
      <c r="BY481" s="48"/>
      <c r="BZ481" s="51" t="str">
        <f>IFERROR(VLOOKUP(Book1345234[[#This Row],[Mobility Ranking]],'Data for Pull-down'!$AC$4:$AD$9,2,FALSE),"")</f>
        <v/>
      </c>
      <c r="CA481" s="117"/>
      <c r="CB481" s="48"/>
      <c r="CC481" s="51" t="str">
        <f>IFERROR(VLOOKUP(Book1345234[[#This Row],[Regional Ranking]],'Data for Pull-down'!$AE$4:$AF$9,2,FALSE),"")</f>
        <v/>
      </c>
    </row>
    <row r="482" spans="1:81">
      <c r="A482" s="164"/>
      <c r="B482" s="142"/>
      <c r="C482" s="143">
        <f>Book1345234[[#This Row],[FMP]]*2</f>
        <v>0</v>
      </c>
      <c r="D482" s="43"/>
      <c r="E482" s="43"/>
      <c r="F482" s="52"/>
      <c r="G482" s="48"/>
      <c r="H482" s="48"/>
      <c r="I482" s="48"/>
      <c r="J482" s="48"/>
      <c r="K482" s="45" t="str">
        <f>IFERROR(Book1345234[[#This Row],[Project Cost]]/Book1345234[[#This Row],['# of Structures Removed from 1% Annual Chance FP]],"")</f>
        <v/>
      </c>
      <c r="L482" s="48"/>
      <c r="M482" s="48"/>
      <c r="N482" s="45"/>
      <c r="O482" s="156"/>
      <c r="P482" s="125"/>
      <c r="Q482" s="52"/>
      <c r="R482" s="48"/>
      <c r="S482" s="51" t="str">
        <f>IFERROR(VLOOKUP(Book1345234[[#This Row],[ Severity Ranking: Pre-Project Average Depth of Flooding (100-year)]],'Data for Pull-down'!$A$4:$B$9,2,FALSE),"")</f>
        <v/>
      </c>
      <c r="T482" s="100"/>
      <c r="U482" s="52"/>
      <c r="V482" s="52"/>
      <c r="W482" s="52"/>
      <c r="X482" s="48"/>
      <c r="Y482" s="51" t="str">
        <f>IFERROR(VLOOKUP(Book1345234[[#This Row],[Severity Ranking: Community Need (% Population)]],'Data for Pull-down'!$C$4:$D$9,2,FALSE),"")</f>
        <v/>
      </c>
      <c r="Z482" s="99"/>
      <c r="AA482" s="45"/>
      <c r="AB482" s="48"/>
      <c r="AC482" s="51" t="str">
        <f>IFERROR(VLOOKUP(Book1345234[[#This Row],[Flood Risk Reduction ]],'Data for Pull-down'!$E$4:$F$9,2,FALSE),"")</f>
        <v/>
      </c>
      <c r="AD482" s="99"/>
      <c r="AE482" s="118"/>
      <c r="AF482" s="52"/>
      <c r="AG482" s="52"/>
      <c r="AH482" s="48"/>
      <c r="AI482" s="51" t="str">
        <f>IFERROR(VLOOKUP(Book1345234[[#This Row],[Flood Damage Reduction]],'Data for Pull-down'!$G$4:$H$9,2,FALSE),"")</f>
        <v/>
      </c>
      <c r="AJ482" s="145"/>
      <c r="AK482" s="123"/>
      <c r="AL482" s="52"/>
      <c r="AM482" s="51" t="str">
        <f>IFERROR(VLOOKUP(Book1345234[[#This Row],[ Reduction in Critical Facilities Flood Risk]],'Data for Pull-down'!$I$5:$J$9,2,FALSE),"")</f>
        <v/>
      </c>
      <c r="AN482" s="100">
        <f>'Life and Safety Tabular Data'!L480</f>
        <v>0</v>
      </c>
      <c r="AO482" s="146"/>
      <c r="AP482" s="48"/>
      <c r="AQ482" s="51" t="str">
        <f>IFERROR(VLOOKUP(Book1345234[[#This Row],[Life and Safety Ranking (Injury/Loss of Life)]],'Data for Pull-down'!$K$4:$L$9,2,FALSE),"")</f>
        <v/>
      </c>
      <c r="AR482" s="100"/>
      <c r="AS482" s="146"/>
      <c r="AT482" s="146"/>
      <c r="AU482" s="146"/>
      <c r="AV482" s="48"/>
      <c r="AW482" s="51" t="str">
        <f>IFERROR(VLOOKUP(Book1345234[[#This Row],[Water Supply Yield Ranking]],'Data for Pull-down'!$M$4:$N$9,2,FALSE),"")</f>
        <v/>
      </c>
      <c r="AX482" s="100"/>
      <c r="AY482" s="52"/>
      <c r="AZ482" s="48"/>
      <c r="BA482" s="51" t="str">
        <f>IFERROR(VLOOKUP(Book1345234[[#This Row],[Social Vulnerability Ranking]],'Data for Pull-down'!$O$4:$P$9,2,FALSE),"")</f>
        <v/>
      </c>
      <c r="BB482" s="100"/>
      <c r="BC482" s="146"/>
      <c r="BD482" s="48"/>
      <c r="BE482" s="51" t="str">
        <f>IFERROR(VLOOKUP(Book1345234[[#This Row],[Nature-Based Solutions Ranking]],'Data for Pull-down'!$Q$4:$R$9,2,FALSE),"")</f>
        <v/>
      </c>
      <c r="BF482" s="100"/>
      <c r="BG482" s="52"/>
      <c r="BH482" s="48"/>
      <c r="BI482" s="51" t="str">
        <f>IFERROR(VLOOKUP(Book1345234[[#This Row],[Multiple Benefit Ranking]],'Data for Pull-down'!$S$4:$T$9,2,FALSE),"")</f>
        <v/>
      </c>
      <c r="BJ482" s="125"/>
      <c r="BK482" s="146"/>
      <c r="BL482" s="48"/>
      <c r="BM482" s="51" t="str">
        <f>IFERROR(VLOOKUP(Book1345234[[#This Row],[Operations and Maintenance Ranking]],'Data for Pull-down'!$U$4:$V$9,2,FALSE),"")</f>
        <v/>
      </c>
      <c r="BN482" s="100"/>
      <c r="BO482" s="48"/>
      <c r="BP482" s="51" t="str">
        <f>IFERROR(VLOOKUP(Book1345234[[#This Row],[Administrative, Regulatory and Other Obstacle Ranking]],'Data for Pull-down'!$W$4:$X$9,2,FALSE),"")</f>
        <v/>
      </c>
      <c r="BQ482" s="100"/>
      <c r="BR482" s="48"/>
      <c r="BS482" s="51" t="str">
        <f>IFERROR(VLOOKUP(Book1345234[[#This Row],[Environmental Benefit Ranking]],'Data for Pull-down'!$Y$4:$Z$9,2,FALSE),"")</f>
        <v/>
      </c>
      <c r="BT482" s="100"/>
      <c r="BU482" s="52"/>
      <c r="BV482" s="51" t="str">
        <f>IFERROR(VLOOKUP(Book1345234[[#This Row],[Environmental Impact Ranking]],'Data for Pull-down'!$AA$4:$AB$9,2,FALSE),"")</f>
        <v/>
      </c>
      <c r="BW482" s="117"/>
      <c r="BX482" s="123"/>
      <c r="BY482" s="48"/>
      <c r="BZ482" s="51" t="str">
        <f>IFERROR(VLOOKUP(Book1345234[[#This Row],[Mobility Ranking]],'Data for Pull-down'!$AC$4:$AD$9,2,FALSE),"")</f>
        <v/>
      </c>
      <c r="CA482" s="117"/>
      <c r="CB482" s="48"/>
      <c r="CC482" s="51" t="str">
        <f>IFERROR(VLOOKUP(Book1345234[[#This Row],[Regional Ranking]],'Data for Pull-down'!$AE$4:$AF$9,2,FALSE),"")</f>
        <v/>
      </c>
    </row>
    <row r="483" spans="1:81">
      <c r="A483" s="164"/>
      <c r="B483" s="142"/>
      <c r="C483" s="143">
        <f>Book1345234[[#This Row],[FMP]]*2</f>
        <v>0</v>
      </c>
      <c r="D483" s="43"/>
      <c r="E483" s="43"/>
      <c r="F483" s="52"/>
      <c r="G483" s="48"/>
      <c r="H483" s="48"/>
      <c r="I483" s="48"/>
      <c r="J483" s="48"/>
      <c r="K483" s="45" t="str">
        <f>IFERROR(Book1345234[[#This Row],[Project Cost]]/Book1345234[[#This Row],['# of Structures Removed from 1% Annual Chance FP]],"")</f>
        <v/>
      </c>
      <c r="L483" s="48"/>
      <c r="M483" s="48"/>
      <c r="N483" s="45"/>
      <c r="O483" s="156"/>
      <c r="P483" s="125"/>
      <c r="Q483" s="52"/>
      <c r="R483" s="48"/>
      <c r="S483" s="51" t="str">
        <f>IFERROR(VLOOKUP(Book1345234[[#This Row],[ Severity Ranking: Pre-Project Average Depth of Flooding (100-year)]],'Data for Pull-down'!$A$4:$B$9,2,FALSE),"")</f>
        <v/>
      </c>
      <c r="T483" s="100"/>
      <c r="U483" s="52"/>
      <c r="V483" s="52"/>
      <c r="W483" s="52"/>
      <c r="X483" s="48"/>
      <c r="Y483" s="51" t="str">
        <f>IFERROR(VLOOKUP(Book1345234[[#This Row],[Severity Ranking: Community Need (% Population)]],'Data for Pull-down'!$C$4:$D$9,2,FALSE),"")</f>
        <v/>
      </c>
      <c r="Z483" s="99"/>
      <c r="AA483" s="45"/>
      <c r="AB483" s="48"/>
      <c r="AC483" s="51" t="str">
        <f>IFERROR(VLOOKUP(Book1345234[[#This Row],[Flood Risk Reduction ]],'Data for Pull-down'!$E$4:$F$9,2,FALSE),"")</f>
        <v/>
      </c>
      <c r="AD483" s="99"/>
      <c r="AE483" s="118"/>
      <c r="AF483" s="52"/>
      <c r="AG483" s="52"/>
      <c r="AH483" s="48"/>
      <c r="AI483" s="51" t="str">
        <f>IFERROR(VLOOKUP(Book1345234[[#This Row],[Flood Damage Reduction]],'Data for Pull-down'!$G$4:$H$9,2,FALSE),"")</f>
        <v/>
      </c>
      <c r="AJ483" s="145"/>
      <c r="AK483" s="123"/>
      <c r="AL483" s="52"/>
      <c r="AM483" s="51" t="str">
        <f>IFERROR(VLOOKUP(Book1345234[[#This Row],[ Reduction in Critical Facilities Flood Risk]],'Data for Pull-down'!$I$5:$J$9,2,FALSE),"")</f>
        <v/>
      </c>
      <c r="AN483" s="100">
        <f>'Life and Safety Tabular Data'!L481</f>
        <v>0</v>
      </c>
      <c r="AO483" s="146"/>
      <c r="AP483" s="48"/>
      <c r="AQ483" s="51" t="str">
        <f>IFERROR(VLOOKUP(Book1345234[[#This Row],[Life and Safety Ranking (Injury/Loss of Life)]],'Data for Pull-down'!$K$4:$L$9,2,FALSE),"")</f>
        <v/>
      </c>
      <c r="AR483" s="100"/>
      <c r="AS483" s="146"/>
      <c r="AT483" s="146"/>
      <c r="AU483" s="146"/>
      <c r="AV483" s="48"/>
      <c r="AW483" s="51" t="str">
        <f>IFERROR(VLOOKUP(Book1345234[[#This Row],[Water Supply Yield Ranking]],'Data for Pull-down'!$M$4:$N$9,2,FALSE),"")</f>
        <v/>
      </c>
      <c r="AX483" s="100"/>
      <c r="AY483" s="52"/>
      <c r="AZ483" s="48"/>
      <c r="BA483" s="51" t="str">
        <f>IFERROR(VLOOKUP(Book1345234[[#This Row],[Social Vulnerability Ranking]],'Data for Pull-down'!$O$4:$P$9,2,FALSE),"")</f>
        <v/>
      </c>
      <c r="BB483" s="100"/>
      <c r="BC483" s="146"/>
      <c r="BD483" s="48"/>
      <c r="BE483" s="51" t="str">
        <f>IFERROR(VLOOKUP(Book1345234[[#This Row],[Nature-Based Solutions Ranking]],'Data for Pull-down'!$Q$4:$R$9,2,FALSE),"")</f>
        <v/>
      </c>
      <c r="BF483" s="100"/>
      <c r="BG483" s="52"/>
      <c r="BH483" s="48"/>
      <c r="BI483" s="51" t="str">
        <f>IFERROR(VLOOKUP(Book1345234[[#This Row],[Multiple Benefit Ranking]],'Data for Pull-down'!$S$4:$T$9,2,FALSE),"")</f>
        <v/>
      </c>
      <c r="BJ483" s="125"/>
      <c r="BK483" s="146"/>
      <c r="BL483" s="48"/>
      <c r="BM483" s="51" t="str">
        <f>IFERROR(VLOOKUP(Book1345234[[#This Row],[Operations and Maintenance Ranking]],'Data for Pull-down'!$U$4:$V$9,2,FALSE),"")</f>
        <v/>
      </c>
      <c r="BN483" s="100"/>
      <c r="BO483" s="48"/>
      <c r="BP483" s="51" t="str">
        <f>IFERROR(VLOOKUP(Book1345234[[#This Row],[Administrative, Regulatory and Other Obstacle Ranking]],'Data for Pull-down'!$W$4:$X$9,2,FALSE),"")</f>
        <v/>
      </c>
      <c r="BQ483" s="100"/>
      <c r="BR483" s="48"/>
      <c r="BS483" s="51" t="str">
        <f>IFERROR(VLOOKUP(Book1345234[[#This Row],[Environmental Benefit Ranking]],'Data for Pull-down'!$Y$4:$Z$9,2,FALSE),"")</f>
        <v/>
      </c>
      <c r="BT483" s="100"/>
      <c r="BU483" s="52"/>
      <c r="BV483" s="51" t="str">
        <f>IFERROR(VLOOKUP(Book1345234[[#This Row],[Environmental Impact Ranking]],'Data for Pull-down'!$AA$4:$AB$9,2,FALSE),"")</f>
        <v/>
      </c>
      <c r="BW483" s="117"/>
      <c r="BX483" s="123"/>
      <c r="BY483" s="48"/>
      <c r="BZ483" s="51" t="str">
        <f>IFERROR(VLOOKUP(Book1345234[[#This Row],[Mobility Ranking]],'Data for Pull-down'!$AC$4:$AD$9,2,FALSE),"")</f>
        <v/>
      </c>
      <c r="CA483" s="117"/>
      <c r="CB483" s="48"/>
      <c r="CC483" s="51" t="str">
        <f>IFERROR(VLOOKUP(Book1345234[[#This Row],[Regional Ranking]],'Data for Pull-down'!$AE$4:$AF$9,2,FALSE),"")</f>
        <v/>
      </c>
    </row>
    <row r="484" spans="1:81">
      <c r="A484" s="164"/>
      <c r="B484" s="142"/>
      <c r="C484" s="143">
        <f>Book1345234[[#This Row],[FMP]]*2</f>
        <v>0</v>
      </c>
      <c r="D484" s="43"/>
      <c r="E484" s="43"/>
      <c r="F484" s="52"/>
      <c r="G484" s="48"/>
      <c r="H484" s="48"/>
      <c r="I484" s="48"/>
      <c r="J484" s="48"/>
      <c r="K484" s="45" t="str">
        <f>IFERROR(Book1345234[[#This Row],[Project Cost]]/Book1345234[[#This Row],['# of Structures Removed from 1% Annual Chance FP]],"")</f>
        <v/>
      </c>
      <c r="L484" s="48"/>
      <c r="M484" s="48"/>
      <c r="N484" s="45"/>
      <c r="O484" s="156"/>
      <c r="P484" s="125"/>
      <c r="Q484" s="52"/>
      <c r="R484" s="48"/>
      <c r="S484" s="51" t="str">
        <f>IFERROR(VLOOKUP(Book1345234[[#This Row],[ Severity Ranking: Pre-Project Average Depth of Flooding (100-year)]],'Data for Pull-down'!$A$4:$B$9,2,FALSE),"")</f>
        <v/>
      </c>
      <c r="T484" s="100"/>
      <c r="U484" s="52"/>
      <c r="V484" s="52"/>
      <c r="W484" s="52"/>
      <c r="X484" s="48"/>
      <c r="Y484" s="51" t="str">
        <f>IFERROR(VLOOKUP(Book1345234[[#This Row],[Severity Ranking: Community Need (% Population)]],'Data for Pull-down'!$C$4:$D$9,2,FALSE),"")</f>
        <v/>
      </c>
      <c r="Z484" s="99"/>
      <c r="AA484" s="45"/>
      <c r="AB484" s="48"/>
      <c r="AC484" s="51" t="str">
        <f>IFERROR(VLOOKUP(Book1345234[[#This Row],[Flood Risk Reduction ]],'Data for Pull-down'!$E$4:$F$9,2,FALSE),"")</f>
        <v/>
      </c>
      <c r="AD484" s="99"/>
      <c r="AE484" s="118"/>
      <c r="AF484" s="52"/>
      <c r="AG484" s="52"/>
      <c r="AH484" s="48"/>
      <c r="AI484" s="51" t="str">
        <f>IFERROR(VLOOKUP(Book1345234[[#This Row],[Flood Damage Reduction]],'Data for Pull-down'!$G$4:$H$9,2,FALSE),"")</f>
        <v/>
      </c>
      <c r="AJ484" s="145"/>
      <c r="AK484" s="123"/>
      <c r="AL484" s="52"/>
      <c r="AM484" s="51" t="str">
        <f>IFERROR(VLOOKUP(Book1345234[[#This Row],[ Reduction in Critical Facilities Flood Risk]],'Data for Pull-down'!$I$5:$J$9,2,FALSE),"")</f>
        <v/>
      </c>
      <c r="AN484" s="100">
        <f>'Life and Safety Tabular Data'!L482</f>
        <v>0</v>
      </c>
      <c r="AO484" s="146"/>
      <c r="AP484" s="48"/>
      <c r="AQ484" s="51" t="str">
        <f>IFERROR(VLOOKUP(Book1345234[[#This Row],[Life and Safety Ranking (Injury/Loss of Life)]],'Data for Pull-down'!$K$4:$L$9,2,FALSE),"")</f>
        <v/>
      </c>
      <c r="AR484" s="100"/>
      <c r="AS484" s="146"/>
      <c r="AT484" s="146"/>
      <c r="AU484" s="146"/>
      <c r="AV484" s="48"/>
      <c r="AW484" s="51" t="str">
        <f>IFERROR(VLOOKUP(Book1345234[[#This Row],[Water Supply Yield Ranking]],'Data for Pull-down'!$M$4:$N$9,2,FALSE),"")</f>
        <v/>
      </c>
      <c r="AX484" s="100"/>
      <c r="AY484" s="52"/>
      <c r="AZ484" s="48"/>
      <c r="BA484" s="51" t="str">
        <f>IFERROR(VLOOKUP(Book1345234[[#This Row],[Social Vulnerability Ranking]],'Data for Pull-down'!$O$4:$P$9,2,FALSE),"")</f>
        <v/>
      </c>
      <c r="BB484" s="100"/>
      <c r="BC484" s="146"/>
      <c r="BD484" s="48"/>
      <c r="BE484" s="51" t="str">
        <f>IFERROR(VLOOKUP(Book1345234[[#This Row],[Nature-Based Solutions Ranking]],'Data for Pull-down'!$Q$4:$R$9,2,FALSE),"")</f>
        <v/>
      </c>
      <c r="BF484" s="100"/>
      <c r="BG484" s="52"/>
      <c r="BH484" s="48"/>
      <c r="BI484" s="51" t="str">
        <f>IFERROR(VLOOKUP(Book1345234[[#This Row],[Multiple Benefit Ranking]],'Data for Pull-down'!$S$4:$T$9,2,FALSE),"")</f>
        <v/>
      </c>
      <c r="BJ484" s="125"/>
      <c r="BK484" s="146"/>
      <c r="BL484" s="48"/>
      <c r="BM484" s="51" t="str">
        <f>IFERROR(VLOOKUP(Book1345234[[#This Row],[Operations and Maintenance Ranking]],'Data for Pull-down'!$U$4:$V$9,2,FALSE),"")</f>
        <v/>
      </c>
      <c r="BN484" s="100"/>
      <c r="BO484" s="48"/>
      <c r="BP484" s="51" t="str">
        <f>IFERROR(VLOOKUP(Book1345234[[#This Row],[Administrative, Regulatory and Other Obstacle Ranking]],'Data for Pull-down'!$W$4:$X$9,2,FALSE),"")</f>
        <v/>
      </c>
      <c r="BQ484" s="100"/>
      <c r="BR484" s="48"/>
      <c r="BS484" s="51" t="str">
        <f>IFERROR(VLOOKUP(Book1345234[[#This Row],[Environmental Benefit Ranking]],'Data for Pull-down'!$Y$4:$Z$9,2,FALSE),"")</f>
        <v/>
      </c>
      <c r="BT484" s="100"/>
      <c r="BU484" s="52"/>
      <c r="BV484" s="51" t="str">
        <f>IFERROR(VLOOKUP(Book1345234[[#This Row],[Environmental Impact Ranking]],'Data for Pull-down'!$AA$4:$AB$9,2,FALSE),"")</f>
        <v/>
      </c>
      <c r="BW484" s="117"/>
      <c r="BX484" s="123"/>
      <c r="BY484" s="48"/>
      <c r="BZ484" s="51" t="str">
        <f>IFERROR(VLOOKUP(Book1345234[[#This Row],[Mobility Ranking]],'Data for Pull-down'!$AC$4:$AD$9,2,FALSE),"")</f>
        <v/>
      </c>
      <c r="CA484" s="117"/>
      <c r="CB484" s="48"/>
      <c r="CC484" s="51" t="str">
        <f>IFERROR(VLOOKUP(Book1345234[[#This Row],[Regional Ranking]],'Data for Pull-down'!$AE$4:$AF$9,2,FALSE),"")</f>
        <v/>
      </c>
    </row>
    <row r="485" spans="1:81">
      <c r="A485" s="164"/>
      <c r="B485" s="142"/>
      <c r="C485" s="143">
        <f>Book1345234[[#This Row],[FMP]]*2</f>
        <v>0</v>
      </c>
      <c r="D485" s="43"/>
      <c r="E485" s="43"/>
      <c r="F485" s="52"/>
      <c r="G485" s="48"/>
      <c r="H485" s="48"/>
      <c r="I485" s="48"/>
      <c r="J485" s="48"/>
      <c r="K485" s="45" t="str">
        <f>IFERROR(Book1345234[[#This Row],[Project Cost]]/Book1345234[[#This Row],['# of Structures Removed from 1% Annual Chance FP]],"")</f>
        <v/>
      </c>
      <c r="L485" s="48"/>
      <c r="M485" s="48"/>
      <c r="N485" s="45"/>
      <c r="O485" s="156"/>
      <c r="P485" s="125"/>
      <c r="Q485" s="52"/>
      <c r="R485" s="48"/>
      <c r="S485" s="51" t="str">
        <f>IFERROR(VLOOKUP(Book1345234[[#This Row],[ Severity Ranking: Pre-Project Average Depth of Flooding (100-year)]],'Data for Pull-down'!$A$4:$B$9,2,FALSE),"")</f>
        <v/>
      </c>
      <c r="T485" s="100"/>
      <c r="U485" s="52"/>
      <c r="V485" s="52"/>
      <c r="W485" s="52"/>
      <c r="X485" s="48"/>
      <c r="Y485" s="51" t="str">
        <f>IFERROR(VLOOKUP(Book1345234[[#This Row],[Severity Ranking: Community Need (% Population)]],'Data for Pull-down'!$C$4:$D$9,2,FALSE),"")</f>
        <v/>
      </c>
      <c r="Z485" s="99"/>
      <c r="AA485" s="45"/>
      <c r="AB485" s="48"/>
      <c r="AC485" s="51" t="str">
        <f>IFERROR(VLOOKUP(Book1345234[[#This Row],[Flood Risk Reduction ]],'Data for Pull-down'!$E$4:$F$9,2,FALSE),"")</f>
        <v/>
      </c>
      <c r="AD485" s="99"/>
      <c r="AE485" s="118"/>
      <c r="AF485" s="52"/>
      <c r="AG485" s="52"/>
      <c r="AH485" s="48"/>
      <c r="AI485" s="51" t="str">
        <f>IFERROR(VLOOKUP(Book1345234[[#This Row],[Flood Damage Reduction]],'Data for Pull-down'!$G$4:$H$9,2,FALSE),"")</f>
        <v/>
      </c>
      <c r="AJ485" s="145"/>
      <c r="AK485" s="123"/>
      <c r="AL485" s="52"/>
      <c r="AM485" s="51" t="str">
        <f>IFERROR(VLOOKUP(Book1345234[[#This Row],[ Reduction in Critical Facilities Flood Risk]],'Data for Pull-down'!$I$5:$J$9,2,FALSE),"")</f>
        <v/>
      </c>
      <c r="AN485" s="100">
        <f>'Life and Safety Tabular Data'!L483</f>
        <v>0</v>
      </c>
      <c r="AO485" s="146"/>
      <c r="AP485" s="48"/>
      <c r="AQ485" s="51" t="str">
        <f>IFERROR(VLOOKUP(Book1345234[[#This Row],[Life and Safety Ranking (Injury/Loss of Life)]],'Data for Pull-down'!$K$4:$L$9,2,FALSE),"")</f>
        <v/>
      </c>
      <c r="AR485" s="100"/>
      <c r="AS485" s="146"/>
      <c r="AT485" s="146"/>
      <c r="AU485" s="146"/>
      <c r="AV485" s="48"/>
      <c r="AW485" s="51" t="str">
        <f>IFERROR(VLOOKUP(Book1345234[[#This Row],[Water Supply Yield Ranking]],'Data for Pull-down'!$M$4:$N$9,2,FALSE),"")</f>
        <v/>
      </c>
      <c r="AX485" s="100"/>
      <c r="AY485" s="52"/>
      <c r="AZ485" s="48"/>
      <c r="BA485" s="51" t="str">
        <f>IFERROR(VLOOKUP(Book1345234[[#This Row],[Social Vulnerability Ranking]],'Data for Pull-down'!$O$4:$P$9,2,FALSE),"")</f>
        <v/>
      </c>
      <c r="BB485" s="100"/>
      <c r="BC485" s="146"/>
      <c r="BD485" s="48"/>
      <c r="BE485" s="51" t="str">
        <f>IFERROR(VLOOKUP(Book1345234[[#This Row],[Nature-Based Solutions Ranking]],'Data for Pull-down'!$Q$4:$R$9,2,FALSE),"")</f>
        <v/>
      </c>
      <c r="BF485" s="100"/>
      <c r="BG485" s="52"/>
      <c r="BH485" s="48"/>
      <c r="BI485" s="51" t="str">
        <f>IFERROR(VLOOKUP(Book1345234[[#This Row],[Multiple Benefit Ranking]],'Data for Pull-down'!$S$4:$T$9,2,FALSE),"")</f>
        <v/>
      </c>
      <c r="BJ485" s="125"/>
      <c r="BK485" s="146"/>
      <c r="BL485" s="48"/>
      <c r="BM485" s="51" t="str">
        <f>IFERROR(VLOOKUP(Book1345234[[#This Row],[Operations and Maintenance Ranking]],'Data for Pull-down'!$U$4:$V$9,2,FALSE),"")</f>
        <v/>
      </c>
      <c r="BN485" s="100"/>
      <c r="BO485" s="48"/>
      <c r="BP485" s="51" t="str">
        <f>IFERROR(VLOOKUP(Book1345234[[#This Row],[Administrative, Regulatory and Other Obstacle Ranking]],'Data for Pull-down'!$W$4:$X$9,2,FALSE),"")</f>
        <v/>
      </c>
      <c r="BQ485" s="100"/>
      <c r="BR485" s="48"/>
      <c r="BS485" s="51" t="str">
        <f>IFERROR(VLOOKUP(Book1345234[[#This Row],[Environmental Benefit Ranking]],'Data for Pull-down'!$Y$4:$Z$9,2,FALSE),"")</f>
        <v/>
      </c>
      <c r="BT485" s="100"/>
      <c r="BU485" s="52"/>
      <c r="BV485" s="51" t="str">
        <f>IFERROR(VLOOKUP(Book1345234[[#This Row],[Environmental Impact Ranking]],'Data for Pull-down'!$AA$4:$AB$9,2,FALSE),"")</f>
        <v/>
      </c>
      <c r="BW485" s="117"/>
      <c r="BX485" s="123"/>
      <c r="BY485" s="48"/>
      <c r="BZ485" s="51" t="str">
        <f>IFERROR(VLOOKUP(Book1345234[[#This Row],[Mobility Ranking]],'Data for Pull-down'!$AC$4:$AD$9,2,FALSE),"")</f>
        <v/>
      </c>
      <c r="CA485" s="117"/>
      <c r="CB485" s="48"/>
      <c r="CC485" s="51" t="str">
        <f>IFERROR(VLOOKUP(Book1345234[[#This Row],[Regional Ranking]],'Data for Pull-down'!$AE$4:$AF$9,2,FALSE),"")</f>
        <v/>
      </c>
    </row>
    <row r="486" spans="1:81">
      <c r="A486" s="164"/>
      <c r="B486" s="142"/>
      <c r="C486" s="143">
        <f>Book1345234[[#This Row],[FMP]]*2</f>
        <v>0</v>
      </c>
      <c r="D486" s="43"/>
      <c r="E486" s="43"/>
      <c r="F486" s="52"/>
      <c r="G486" s="48"/>
      <c r="H486" s="48"/>
      <c r="I486" s="48"/>
      <c r="J486" s="48"/>
      <c r="K486" s="45" t="str">
        <f>IFERROR(Book1345234[[#This Row],[Project Cost]]/Book1345234[[#This Row],['# of Structures Removed from 1% Annual Chance FP]],"")</f>
        <v/>
      </c>
      <c r="L486" s="48"/>
      <c r="M486" s="48"/>
      <c r="N486" s="45"/>
      <c r="O486" s="156"/>
      <c r="P486" s="125"/>
      <c r="Q486" s="52"/>
      <c r="R486" s="48"/>
      <c r="S486" s="51" t="str">
        <f>IFERROR(VLOOKUP(Book1345234[[#This Row],[ Severity Ranking: Pre-Project Average Depth of Flooding (100-year)]],'Data for Pull-down'!$A$4:$B$9,2,FALSE),"")</f>
        <v/>
      </c>
      <c r="T486" s="100"/>
      <c r="U486" s="52"/>
      <c r="V486" s="52"/>
      <c r="W486" s="52"/>
      <c r="X486" s="48"/>
      <c r="Y486" s="51" t="str">
        <f>IFERROR(VLOOKUP(Book1345234[[#This Row],[Severity Ranking: Community Need (% Population)]],'Data for Pull-down'!$C$4:$D$9,2,FALSE),"")</f>
        <v/>
      </c>
      <c r="Z486" s="99"/>
      <c r="AA486" s="45"/>
      <c r="AB486" s="48"/>
      <c r="AC486" s="51" t="str">
        <f>IFERROR(VLOOKUP(Book1345234[[#This Row],[Flood Risk Reduction ]],'Data for Pull-down'!$E$4:$F$9,2,FALSE),"")</f>
        <v/>
      </c>
      <c r="AD486" s="99"/>
      <c r="AE486" s="118"/>
      <c r="AF486" s="52"/>
      <c r="AG486" s="52"/>
      <c r="AH486" s="48"/>
      <c r="AI486" s="51" t="str">
        <f>IFERROR(VLOOKUP(Book1345234[[#This Row],[Flood Damage Reduction]],'Data for Pull-down'!$G$4:$H$9,2,FALSE),"")</f>
        <v/>
      </c>
      <c r="AJ486" s="145"/>
      <c r="AK486" s="123"/>
      <c r="AL486" s="52"/>
      <c r="AM486" s="51" t="str">
        <f>IFERROR(VLOOKUP(Book1345234[[#This Row],[ Reduction in Critical Facilities Flood Risk]],'Data for Pull-down'!$I$5:$J$9,2,FALSE),"")</f>
        <v/>
      </c>
      <c r="AN486" s="100">
        <f>'Life and Safety Tabular Data'!L484</f>
        <v>0</v>
      </c>
      <c r="AO486" s="146"/>
      <c r="AP486" s="48"/>
      <c r="AQ486" s="51" t="str">
        <f>IFERROR(VLOOKUP(Book1345234[[#This Row],[Life and Safety Ranking (Injury/Loss of Life)]],'Data for Pull-down'!$K$4:$L$9,2,FALSE),"")</f>
        <v/>
      </c>
      <c r="AR486" s="100"/>
      <c r="AS486" s="146"/>
      <c r="AT486" s="146"/>
      <c r="AU486" s="146"/>
      <c r="AV486" s="48"/>
      <c r="AW486" s="51" t="str">
        <f>IFERROR(VLOOKUP(Book1345234[[#This Row],[Water Supply Yield Ranking]],'Data for Pull-down'!$M$4:$N$9,2,FALSE),"")</f>
        <v/>
      </c>
      <c r="AX486" s="100"/>
      <c r="AY486" s="52"/>
      <c r="AZ486" s="48"/>
      <c r="BA486" s="51" t="str">
        <f>IFERROR(VLOOKUP(Book1345234[[#This Row],[Social Vulnerability Ranking]],'Data for Pull-down'!$O$4:$P$9,2,FALSE),"")</f>
        <v/>
      </c>
      <c r="BB486" s="100"/>
      <c r="BC486" s="146"/>
      <c r="BD486" s="48"/>
      <c r="BE486" s="51" t="str">
        <f>IFERROR(VLOOKUP(Book1345234[[#This Row],[Nature-Based Solutions Ranking]],'Data for Pull-down'!$Q$4:$R$9,2,FALSE),"")</f>
        <v/>
      </c>
      <c r="BF486" s="100"/>
      <c r="BG486" s="52"/>
      <c r="BH486" s="48"/>
      <c r="BI486" s="51" t="str">
        <f>IFERROR(VLOOKUP(Book1345234[[#This Row],[Multiple Benefit Ranking]],'Data for Pull-down'!$S$4:$T$9,2,FALSE),"")</f>
        <v/>
      </c>
      <c r="BJ486" s="125"/>
      <c r="BK486" s="146"/>
      <c r="BL486" s="48"/>
      <c r="BM486" s="51" t="str">
        <f>IFERROR(VLOOKUP(Book1345234[[#This Row],[Operations and Maintenance Ranking]],'Data for Pull-down'!$U$4:$V$9,2,FALSE),"")</f>
        <v/>
      </c>
      <c r="BN486" s="100"/>
      <c r="BO486" s="48"/>
      <c r="BP486" s="51" t="str">
        <f>IFERROR(VLOOKUP(Book1345234[[#This Row],[Administrative, Regulatory and Other Obstacle Ranking]],'Data for Pull-down'!$W$4:$X$9,2,FALSE),"")</f>
        <v/>
      </c>
      <c r="BQ486" s="100"/>
      <c r="BR486" s="48"/>
      <c r="BS486" s="51" t="str">
        <f>IFERROR(VLOOKUP(Book1345234[[#This Row],[Environmental Benefit Ranking]],'Data for Pull-down'!$Y$4:$Z$9,2,FALSE),"")</f>
        <v/>
      </c>
      <c r="BT486" s="100"/>
      <c r="BU486" s="52"/>
      <c r="BV486" s="51" t="str">
        <f>IFERROR(VLOOKUP(Book1345234[[#This Row],[Environmental Impact Ranking]],'Data for Pull-down'!$AA$4:$AB$9,2,FALSE),"")</f>
        <v/>
      </c>
      <c r="BW486" s="117"/>
      <c r="BX486" s="123"/>
      <c r="BY486" s="48"/>
      <c r="BZ486" s="51" t="str">
        <f>IFERROR(VLOOKUP(Book1345234[[#This Row],[Mobility Ranking]],'Data for Pull-down'!$AC$4:$AD$9,2,FALSE),"")</f>
        <v/>
      </c>
      <c r="CA486" s="117"/>
      <c r="CB486" s="48"/>
      <c r="CC486" s="51" t="str">
        <f>IFERROR(VLOOKUP(Book1345234[[#This Row],[Regional Ranking]],'Data for Pull-down'!$AE$4:$AF$9,2,FALSE),"")</f>
        <v/>
      </c>
    </row>
    <row r="487" spans="1:81">
      <c r="A487" s="164"/>
      <c r="B487" s="142"/>
      <c r="C487" s="143">
        <f>Book1345234[[#This Row],[FMP]]*2</f>
        <v>0</v>
      </c>
      <c r="D487" s="43"/>
      <c r="E487" s="43"/>
      <c r="F487" s="52"/>
      <c r="G487" s="48"/>
      <c r="H487" s="48"/>
      <c r="I487" s="48"/>
      <c r="J487" s="48"/>
      <c r="K487" s="45" t="str">
        <f>IFERROR(Book1345234[[#This Row],[Project Cost]]/Book1345234[[#This Row],['# of Structures Removed from 1% Annual Chance FP]],"")</f>
        <v/>
      </c>
      <c r="L487" s="48"/>
      <c r="M487" s="48"/>
      <c r="N487" s="45"/>
      <c r="O487" s="156"/>
      <c r="P487" s="125"/>
      <c r="Q487" s="52"/>
      <c r="R487" s="48"/>
      <c r="S487" s="51" t="str">
        <f>IFERROR(VLOOKUP(Book1345234[[#This Row],[ Severity Ranking: Pre-Project Average Depth of Flooding (100-year)]],'Data for Pull-down'!$A$4:$B$9,2,FALSE),"")</f>
        <v/>
      </c>
      <c r="T487" s="100"/>
      <c r="U487" s="52"/>
      <c r="V487" s="52"/>
      <c r="W487" s="52"/>
      <c r="X487" s="48"/>
      <c r="Y487" s="51" t="str">
        <f>IFERROR(VLOOKUP(Book1345234[[#This Row],[Severity Ranking: Community Need (% Population)]],'Data for Pull-down'!$C$4:$D$9,2,FALSE),"")</f>
        <v/>
      </c>
      <c r="Z487" s="99"/>
      <c r="AA487" s="45"/>
      <c r="AB487" s="48"/>
      <c r="AC487" s="51" t="str">
        <f>IFERROR(VLOOKUP(Book1345234[[#This Row],[Flood Risk Reduction ]],'Data for Pull-down'!$E$4:$F$9,2,FALSE),"")</f>
        <v/>
      </c>
      <c r="AD487" s="99"/>
      <c r="AE487" s="118"/>
      <c r="AF487" s="52"/>
      <c r="AG487" s="52"/>
      <c r="AH487" s="48"/>
      <c r="AI487" s="51" t="str">
        <f>IFERROR(VLOOKUP(Book1345234[[#This Row],[Flood Damage Reduction]],'Data for Pull-down'!$G$4:$H$9,2,FALSE),"")</f>
        <v/>
      </c>
      <c r="AJ487" s="145"/>
      <c r="AK487" s="123"/>
      <c r="AL487" s="52"/>
      <c r="AM487" s="51" t="str">
        <f>IFERROR(VLOOKUP(Book1345234[[#This Row],[ Reduction in Critical Facilities Flood Risk]],'Data for Pull-down'!$I$5:$J$9,2,FALSE),"")</f>
        <v/>
      </c>
      <c r="AN487" s="100">
        <f>'Life and Safety Tabular Data'!L485</f>
        <v>0</v>
      </c>
      <c r="AO487" s="146"/>
      <c r="AP487" s="48"/>
      <c r="AQ487" s="51" t="str">
        <f>IFERROR(VLOOKUP(Book1345234[[#This Row],[Life and Safety Ranking (Injury/Loss of Life)]],'Data for Pull-down'!$K$4:$L$9,2,FALSE),"")</f>
        <v/>
      </c>
      <c r="AR487" s="100"/>
      <c r="AS487" s="146"/>
      <c r="AT487" s="146"/>
      <c r="AU487" s="146"/>
      <c r="AV487" s="48"/>
      <c r="AW487" s="51" t="str">
        <f>IFERROR(VLOOKUP(Book1345234[[#This Row],[Water Supply Yield Ranking]],'Data for Pull-down'!$M$4:$N$9,2,FALSE),"")</f>
        <v/>
      </c>
      <c r="AX487" s="100"/>
      <c r="AY487" s="52"/>
      <c r="AZ487" s="48"/>
      <c r="BA487" s="51" t="str">
        <f>IFERROR(VLOOKUP(Book1345234[[#This Row],[Social Vulnerability Ranking]],'Data for Pull-down'!$O$4:$P$9,2,FALSE),"")</f>
        <v/>
      </c>
      <c r="BB487" s="100"/>
      <c r="BC487" s="146"/>
      <c r="BD487" s="48"/>
      <c r="BE487" s="51" t="str">
        <f>IFERROR(VLOOKUP(Book1345234[[#This Row],[Nature-Based Solutions Ranking]],'Data for Pull-down'!$Q$4:$R$9,2,FALSE),"")</f>
        <v/>
      </c>
      <c r="BF487" s="100"/>
      <c r="BG487" s="52"/>
      <c r="BH487" s="48"/>
      <c r="BI487" s="51" t="str">
        <f>IFERROR(VLOOKUP(Book1345234[[#This Row],[Multiple Benefit Ranking]],'Data for Pull-down'!$S$4:$T$9,2,FALSE),"")</f>
        <v/>
      </c>
      <c r="BJ487" s="125"/>
      <c r="BK487" s="146"/>
      <c r="BL487" s="48"/>
      <c r="BM487" s="51" t="str">
        <f>IFERROR(VLOOKUP(Book1345234[[#This Row],[Operations and Maintenance Ranking]],'Data for Pull-down'!$U$4:$V$9,2,FALSE),"")</f>
        <v/>
      </c>
      <c r="BN487" s="100"/>
      <c r="BO487" s="48"/>
      <c r="BP487" s="51" t="str">
        <f>IFERROR(VLOOKUP(Book1345234[[#This Row],[Administrative, Regulatory and Other Obstacle Ranking]],'Data for Pull-down'!$W$4:$X$9,2,FALSE),"")</f>
        <v/>
      </c>
      <c r="BQ487" s="100"/>
      <c r="BR487" s="48"/>
      <c r="BS487" s="51" t="str">
        <f>IFERROR(VLOOKUP(Book1345234[[#This Row],[Environmental Benefit Ranking]],'Data for Pull-down'!$Y$4:$Z$9,2,FALSE),"")</f>
        <v/>
      </c>
      <c r="BT487" s="100"/>
      <c r="BU487" s="52"/>
      <c r="BV487" s="51" t="str">
        <f>IFERROR(VLOOKUP(Book1345234[[#This Row],[Environmental Impact Ranking]],'Data for Pull-down'!$AA$4:$AB$9,2,FALSE),"")</f>
        <v/>
      </c>
      <c r="BW487" s="117"/>
      <c r="BX487" s="123"/>
      <c r="BY487" s="48"/>
      <c r="BZ487" s="51" t="str">
        <f>IFERROR(VLOOKUP(Book1345234[[#This Row],[Mobility Ranking]],'Data for Pull-down'!$AC$4:$AD$9,2,FALSE),"")</f>
        <v/>
      </c>
      <c r="CA487" s="117"/>
      <c r="CB487" s="48"/>
      <c r="CC487" s="51" t="str">
        <f>IFERROR(VLOOKUP(Book1345234[[#This Row],[Regional Ranking]],'Data for Pull-down'!$AE$4:$AF$9,2,FALSE),"")</f>
        <v/>
      </c>
    </row>
    <row r="488" spans="1:81">
      <c r="A488" s="164"/>
      <c r="B488" s="142"/>
      <c r="C488" s="143">
        <f>Book1345234[[#This Row],[FMP]]*2</f>
        <v>0</v>
      </c>
      <c r="D488" s="43"/>
      <c r="E488" s="43"/>
      <c r="F488" s="52"/>
      <c r="G488" s="48"/>
      <c r="H488" s="48"/>
      <c r="I488" s="48"/>
      <c r="J488" s="48"/>
      <c r="K488" s="45" t="str">
        <f>IFERROR(Book1345234[[#This Row],[Project Cost]]/Book1345234[[#This Row],['# of Structures Removed from 1% Annual Chance FP]],"")</f>
        <v/>
      </c>
      <c r="L488" s="48"/>
      <c r="M488" s="48"/>
      <c r="N488" s="45"/>
      <c r="O488" s="156"/>
      <c r="P488" s="125"/>
      <c r="Q488" s="52"/>
      <c r="R488" s="48"/>
      <c r="S488" s="51" t="str">
        <f>IFERROR(VLOOKUP(Book1345234[[#This Row],[ Severity Ranking: Pre-Project Average Depth of Flooding (100-year)]],'Data for Pull-down'!$A$4:$B$9,2,FALSE),"")</f>
        <v/>
      </c>
      <c r="T488" s="100"/>
      <c r="U488" s="52"/>
      <c r="V488" s="52"/>
      <c r="W488" s="52"/>
      <c r="X488" s="48"/>
      <c r="Y488" s="51" t="str">
        <f>IFERROR(VLOOKUP(Book1345234[[#This Row],[Severity Ranking: Community Need (% Population)]],'Data for Pull-down'!$C$4:$D$9,2,FALSE),"")</f>
        <v/>
      </c>
      <c r="Z488" s="99"/>
      <c r="AA488" s="45"/>
      <c r="AB488" s="48"/>
      <c r="AC488" s="51" t="str">
        <f>IFERROR(VLOOKUP(Book1345234[[#This Row],[Flood Risk Reduction ]],'Data for Pull-down'!$E$4:$F$9,2,FALSE),"")</f>
        <v/>
      </c>
      <c r="AD488" s="99"/>
      <c r="AE488" s="118"/>
      <c r="AF488" s="52"/>
      <c r="AG488" s="52"/>
      <c r="AH488" s="48"/>
      <c r="AI488" s="51" t="str">
        <f>IFERROR(VLOOKUP(Book1345234[[#This Row],[Flood Damage Reduction]],'Data for Pull-down'!$G$4:$H$9,2,FALSE),"")</f>
        <v/>
      </c>
      <c r="AJ488" s="145"/>
      <c r="AK488" s="123"/>
      <c r="AL488" s="52"/>
      <c r="AM488" s="51" t="str">
        <f>IFERROR(VLOOKUP(Book1345234[[#This Row],[ Reduction in Critical Facilities Flood Risk]],'Data for Pull-down'!$I$5:$J$9,2,FALSE),"")</f>
        <v/>
      </c>
      <c r="AN488" s="100">
        <f>'Life and Safety Tabular Data'!L486</f>
        <v>0</v>
      </c>
      <c r="AO488" s="146"/>
      <c r="AP488" s="48"/>
      <c r="AQ488" s="51" t="str">
        <f>IFERROR(VLOOKUP(Book1345234[[#This Row],[Life and Safety Ranking (Injury/Loss of Life)]],'Data for Pull-down'!$K$4:$L$9,2,FALSE),"")</f>
        <v/>
      </c>
      <c r="AR488" s="100"/>
      <c r="AS488" s="146"/>
      <c r="AT488" s="146"/>
      <c r="AU488" s="146"/>
      <c r="AV488" s="48"/>
      <c r="AW488" s="51" t="str">
        <f>IFERROR(VLOOKUP(Book1345234[[#This Row],[Water Supply Yield Ranking]],'Data for Pull-down'!$M$4:$N$9,2,FALSE),"")</f>
        <v/>
      </c>
      <c r="AX488" s="100"/>
      <c r="AY488" s="52"/>
      <c r="AZ488" s="48"/>
      <c r="BA488" s="51" t="str">
        <f>IFERROR(VLOOKUP(Book1345234[[#This Row],[Social Vulnerability Ranking]],'Data for Pull-down'!$O$4:$P$9,2,FALSE),"")</f>
        <v/>
      </c>
      <c r="BB488" s="100"/>
      <c r="BC488" s="146"/>
      <c r="BD488" s="48"/>
      <c r="BE488" s="51" t="str">
        <f>IFERROR(VLOOKUP(Book1345234[[#This Row],[Nature-Based Solutions Ranking]],'Data for Pull-down'!$Q$4:$R$9,2,FALSE),"")</f>
        <v/>
      </c>
      <c r="BF488" s="100"/>
      <c r="BG488" s="52"/>
      <c r="BH488" s="48"/>
      <c r="BI488" s="51" t="str">
        <f>IFERROR(VLOOKUP(Book1345234[[#This Row],[Multiple Benefit Ranking]],'Data for Pull-down'!$S$4:$T$9,2,FALSE),"")</f>
        <v/>
      </c>
      <c r="BJ488" s="125"/>
      <c r="BK488" s="146"/>
      <c r="BL488" s="48"/>
      <c r="BM488" s="51" t="str">
        <f>IFERROR(VLOOKUP(Book1345234[[#This Row],[Operations and Maintenance Ranking]],'Data for Pull-down'!$U$4:$V$9,2,FALSE),"")</f>
        <v/>
      </c>
      <c r="BN488" s="100"/>
      <c r="BO488" s="48"/>
      <c r="BP488" s="51" t="str">
        <f>IFERROR(VLOOKUP(Book1345234[[#This Row],[Administrative, Regulatory and Other Obstacle Ranking]],'Data for Pull-down'!$W$4:$X$9,2,FALSE),"")</f>
        <v/>
      </c>
      <c r="BQ488" s="100"/>
      <c r="BR488" s="48"/>
      <c r="BS488" s="51" t="str">
        <f>IFERROR(VLOOKUP(Book1345234[[#This Row],[Environmental Benefit Ranking]],'Data for Pull-down'!$Y$4:$Z$9,2,FALSE),"")</f>
        <v/>
      </c>
      <c r="BT488" s="100"/>
      <c r="BU488" s="52"/>
      <c r="BV488" s="51" t="str">
        <f>IFERROR(VLOOKUP(Book1345234[[#This Row],[Environmental Impact Ranking]],'Data for Pull-down'!$AA$4:$AB$9,2,FALSE),"")</f>
        <v/>
      </c>
      <c r="BW488" s="117"/>
      <c r="BX488" s="123"/>
      <c r="BY488" s="48"/>
      <c r="BZ488" s="51" t="str">
        <f>IFERROR(VLOOKUP(Book1345234[[#This Row],[Mobility Ranking]],'Data for Pull-down'!$AC$4:$AD$9,2,FALSE),"")</f>
        <v/>
      </c>
      <c r="CA488" s="117"/>
      <c r="CB488" s="48"/>
      <c r="CC488" s="51" t="str">
        <f>IFERROR(VLOOKUP(Book1345234[[#This Row],[Regional Ranking]],'Data for Pull-down'!$AE$4:$AF$9,2,FALSE),"")</f>
        <v/>
      </c>
    </row>
    <row r="489" spans="1:81">
      <c r="A489" s="164"/>
      <c r="B489" s="142"/>
      <c r="C489" s="143">
        <f>Book1345234[[#This Row],[FMP]]*2</f>
        <v>0</v>
      </c>
      <c r="D489" s="43"/>
      <c r="E489" s="43"/>
      <c r="F489" s="52"/>
      <c r="G489" s="48"/>
      <c r="H489" s="48"/>
      <c r="I489" s="48"/>
      <c r="J489" s="48"/>
      <c r="K489" s="45" t="str">
        <f>IFERROR(Book1345234[[#This Row],[Project Cost]]/Book1345234[[#This Row],['# of Structures Removed from 1% Annual Chance FP]],"")</f>
        <v/>
      </c>
      <c r="L489" s="48"/>
      <c r="M489" s="48"/>
      <c r="N489" s="45"/>
      <c r="O489" s="156"/>
      <c r="P489" s="125"/>
      <c r="Q489" s="52"/>
      <c r="R489" s="48"/>
      <c r="S489" s="51" t="str">
        <f>IFERROR(VLOOKUP(Book1345234[[#This Row],[ Severity Ranking: Pre-Project Average Depth of Flooding (100-year)]],'Data for Pull-down'!$A$4:$B$9,2,FALSE),"")</f>
        <v/>
      </c>
      <c r="T489" s="100"/>
      <c r="U489" s="52"/>
      <c r="V489" s="52"/>
      <c r="W489" s="52"/>
      <c r="X489" s="48"/>
      <c r="Y489" s="51" t="str">
        <f>IFERROR(VLOOKUP(Book1345234[[#This Row],[Severity Ranking: Community Need (% Population)]],'Data for Pull-down'!$C$4:$D$9,2,FALSE),"")</f>
        <v/>
      </c>
      <c r="Z489" s="99"/>
      <c r="AA489" s="45"/>
      <c r="AB489" s="48"/>
      <c r="AC489" s="51" t="str">
        <f>IFERROR(VLOOKUP(Book1345234[[#This Row],[Flood Risk Reduction ]],'Data for Pull-down'!$E$4:$F$9,2,FALSE),"")</f>
        <v/>
      </c>
      <c r="AD489" s="99"/>
      <c r="AE489" s="118"/>
      <c r="AF489" s="52"/>
      <c r="AG489" s="52"/>
      <c r="AH489" s="48"/>
      <c r="AI489" s="51" t="str">
        <f>IFERROR(VLOOKUP(Book1345234[[#This Row],[Flood Damage Reduction]],'Data for Pull-down'!$G$4:$H$9,2,FALSE),"")</f>
        <v/>
      </c>
      <c r="AJ489" s="145"/>
      <c r="AK489" s="123"/>
      <c r="AL489" s="52"/>
      <c r="AM489" s="51" t="str">
        <f>IFERROR(VLOOKUP(Book1345234[[#This Row],[ Reduction in Critical Facilities Flood Risk]],'Data for Pull-down'!$I$5:$J$9,2,FALSE),"")</f>
        <v/>
      </c>
      <c r="AN489" s="100">
        <f>'Life and Safety Tabular Data'!L487</f>
        <v>0</v>
      </c>
      <c r="AO489" s="146"/>
      <c r="AP489" s="48"/>
      <c r="AQ489" s="51" t="str">
        <f>IFERROR(VLOOKUP(Book1345234[[#This Row],[Life and Safety Ranking (Injury/Loss of Life)]],'Data for Pull-down'!$K$4:$L$9,2,FALSE),"")</f>
        <v/>
      </c>
      <c r="AR489" s="100"/>
      <c r="AS489" s="146"/>
      <c r="AT489" s="146"/>
      <c r="AU489" s="146"/>
      <c r="AV489" s="48"/>
      <c r="AW489" s="51" t="str">
        <f>IFERROR(VLOOKUP(Book1345234[[#This Row],[Water Supply Yield Ranking]],'Data for Pull-down'!$M$4:$N$9,2,FALSE),"")</f>
        <v/>
      </c>
      <c r="AX489" s="100"/>
      <c r="AY489" s="52"/>
      <c r="AZ489" s="48"/>
      <c r="BA489" s="51" t="str">
        <f>IFERROR(VLOOKUP(Book1345234[[#This Row],[Social Vulnerability Ranking]],'Data for Pull-down'!$O$4:$P$9,2,FALSE),"")</f>
        <v/>
      </c>
      <c r="BB489" s="100"/>
      <c r="BC489" s="146"/>
      <c r="BD489" s="48"/>
      <c r="BE489" s="51" t="str">
        <f>IFERROR(VLOOKUP(Book1345234[[#This Row],[Nature-Based Solutions Ranking]],'Data for Pull-down'!$Q$4:$R$9,2,FALSE),"")</f>
        <v/>
      </c>
      <c r="BF489" s="100"/>
      <c r="BG489" s="52"/>
      <c r="BH489" s="48"/>
      <c r="BI489" s="51" t="str">
        <f>IFERROR(VLOOKUP(Book1345234[[#This Row],[Multiple Benefit Ranking]],'Data for Pull-down'!$S$4:$T$9,2,FALSE),"")</f>
        <v/>
      </c>
      <c r="BJ489" s="125"/>
      <c r="BK489" s="146"/>
      <c r="BL489" s="48"/>
      <c r="BM489" s="51" t="str">
        <f>IFERROR(VLOOKUP(Book1345234[[#This Row],[Operations and Maintenance Ranking]],'Data for Pull-down'!$U$4:$V$9,2,FALSE),"")</f>
        <v/>
      </c>
      <c r="BN489" s="100"/>
      <c r="BO489" s="48"/>
      <c r="BP489" s="51" t="str">
        <f>IFERROR(VLOOKUP(Book1345234[[#This Row],[Administrative, Regulatory and Other Obstacle Ranking]],'Data for Pull-down'!$W$4:$X$9,2,FALSE),"")</f>
        <v/>
      </c>
      <c r="BQ489" s="100"/>
      <c r="BR489" s="48"/>
      <c r="BS489" s="51" t="str">
        <f>IFERROR(VLOOKUP(Book1345234[[#This Row],[Environmental Benefit Ranking]],'Data for Pull-down'!$Y$4:$Z$9,2,FALSE),"")</f>
        <v/>
      </c>
      <c r="BT489" s="100"/>
      <c r="BU489" s="52"/>
      <c r="BV489" s="51" t="str">
        <f>IFERROR(VLOOKUP(Book1345234[[#This Row],[Environmental Impact Ranking]],'Data for Pull-down'!$AA$4:$AB$9,2,FALSE),"")</f>
        <v/>
      </c>
      <c r="BW489" s="117"/>
      <c r="BX489" s="123"/>
      <c r="BY489" s="48"/>
      <c r="BZ489" s="51" t="str">
        <f>IFERROR(VLOOKUP(Book1345234[[#This Row],[Mobility Ranking]],'Data for Pull-down'!$AC$4:$AD$9,2,FALSE),"")</f>
        <v/>
      </c>
      <c r="CA489" s="117"/>
      <c r="CB489" s="48"/>
      <c r="CC489" s="51" t="str">
        <f>IFERROR(VLOOKUP(Book1345234[[#This Row],[Regional Ranking]],'Data for Pull-down'!$AE$4:$AF$9,2,FALSE),"")</f>
        <v/>
      </c>
    </row>
    <row r="490" spans="1:81">
      <c r="A490" s="164"/>
      <c r="B490" s="142"/>
      <c r="C490" s="143">
        <f>Book1345234[[#This Row],[FMP]]*2</f>
        <v>0</v>
      </c>
      <c r="D490" s="43"/>
      <c r="E490" s="43"/>
      <c r="F490" s="52"/>
      <c r="G490" s="48"/>
      <c r="H490" s="48"/>
      <c r="I490" s="48"/>
      <c r="J490" s="48"/>
      <c r="K490" s="45" t="str">
        <f>IFERROR(Book1345234[[#This Row],[Project Cost]]/Book1345234[[#This Row],['# of Structures Removed from 1% Annual Chance FP]],"")</f>
        <v/>
      </c>
      <c r="L490" s="48"/>
      <c r="M490" s="48"/>
      <c r="N490" s="45"/>
      <c r="O490" s="156"/>
      <c r="P490" s="125"/>
      <c r="Q490" s="52"/>
      <c r="R490" s="48"/>
      <c r="S490" s="51" t="str">
        <f>IFERROR(VLOOKUP(Book1345234[[#This Row],[ Severity Ranking: Pre-Project Average Depth of Flooding (100-year)]],'Data for Pull-down'!$A$4:$B$9,2,FALSE),"")</f>
        <v/>
      </c>
      <c r="T490" s="100"/>
      <c r="U490" s="52"/>
      <c r="V490" s="52"/>
      <c r="W490" s="52"/>
      <c r="X490" s="48"/>
      <c r="Y490" s="51" t="str">
        <f>IFERROR(VLOOKUP(Book1345234[[#This Row],[Severity Ranking: Community Need (% Population)]],'Data for Pull-down'!$C$4:$D$9,2,FALSE),"")</f>
        <v/>
      </c>
      <c r="Z490" s="99"/>
      <c r="AA490" s="45"/>
      <c r="AB490" s="48"/>
      <c r="AC490" s="51" t="str">
        <f>IFERROR(VLOOKUP(Book1345234[[#This Row],[Flood Risk Reduction ]],'Data for Pull-down'!$E$4:$F$9,2,FALSE),"")</f>
        <v/>
      </c>
      <c r="AD490" s="99"/>
      <c r="AE490" s="118"/>
      <c r="AF490" s="52"/>
      <c r="AG490" s="52"/>
      <c r="AH490" s="48"/>
      <c r="AI490" s="51" t="str">
        <f>IFERROR(VLOOKUP(Book1345234[[#This Row],[Flood Damage Reduction]],'Data for Pull-down'!$G$4:$H$9,2,FALSE),"")</f>
        <v/>
      </c>
      <c r="AJ490" s="145"/>
      <c r="AK490" s="123"/>
      <c r="AL490" s="52"/>
      <c r="AM490" s="51" t="str">
        <f>IFERROR(VLOOKUP(Book1345234[[#This Row],[ Reduction in Critical Facilities Flood Risk]],'Data for Pull-down'!$I$5:$J$9,2,FALSE),"")</f>
        <v/>
      </c>
      <c r="AN490" s="100">
        <f>'Life and Safety Tabular Data'!L488</f>
        <v>0</v>
      </c>
      <c r="AO490" s="146"/>
      <c r="AP490" s="48"/>
      <c r="AQ490" s="51" t="str">
        <f>IFERROR(VLOOKUP(Book1345234[[#This Row],[Life and Safety Ranking (Injury/Loss of Life)]],'Data for Pull-down'!$K$4:$L$9,2,FALSE),"")</f>
        <v/>
      </c>
      <c r="AR490" s="100"/>
      <c r="AS490" s="146"/>
      <c r="AT490" s="146"/>
      <c r="AU490" s="146"/>
      <c r="AV490" s="48"/>
      <c r="AW490" s="51" t="str">
        <f>IFERROR(VLOOKUP(Book1345234[[#This Row],[Water Supply Yield Ranking]],'Data for Pull-down'!$M$4:$N$9,2,FALSE),"")</f>
        <v/>
      </c>
      <c r="AX490" s="100"/>
      <c r="AY490" s="52"/>
      <c r="AZ490" s="48"/>
      <c r="BA490" s="51" t="str">
        <f>IFERROR(VLOOKUP(Book1345234[[#This Row],[Social Vulnerability Ranking]],'Data for Pull-down'!$O$4:$P$9,2,FALSE),"")</f>
        <v/>
      </c>
      <c r="BB490" s="100"/>
      <c r="BC490" s="146"/>
      <c r="BD490" s="48"/>
      <c r="BE490" s="51" t="str">
        <f>IFERROR(VLOOKUP(Book1345234[[#This Row],[Nature-Based Solutions Ranking]],'Data for Pull-down'!$Q$4:$R$9,2,FALSE),"")</f>
        <v/>
      </c>
      <c r="BF490" s="100"/>
      <c r="BG490" s="52"/>
      <c r="BH490" s="48"/>
      <c r="BI490" s="51" t="str">
        <f>IFERROR(VLOOKUP(Book1345234[[#This Row],[Multiple Benefit Ranking]],'Data for Pull-down'!$S$4:$T$9,2,FALSE),"")</f>
        <v/>
      </c>
      <c r="BJ490" s="125"/>
      <c r="BK490" s="146"/>
      <c r="BL490" s="48"/>
      <c r="BM490" s="51" t="str">
        <f>IFERROR(VLOOKUP(Book1345234[[#This Row],[Operations and Maintenance Ranking]],'Data for Pull-down'!$U$4:$V$9,2,FALSE),"")</f>
        <v/>
      </c>
      <c r="BN490" s="100"/>
      <c r="BO490" s="48"/>
      <c r="BP490" s="51" t="str">
        <f>IFERROR(VLOOKUP(Book1345234[[#This Row],[Administrative, Regulatory and Other Obstacle Ranking]],'Data for Pull-down'!$W$4:$X$9,2,FALSE),"")</f>
        <v/>
      </c>
      <c r="BQ490" s="100"/>
      <c r="BR490" s="48"/>
      <c r="BS490" s="51" t="str">
        <f>IFERROR(VLOOKUP(Book1345234[[#This Row],[Environmental Benefit Ranking]],'Data for Pull-down'!$Y$4:$Z$9,2,FALSE),"")</f>
        <v/>
      </c>
      <c r="BT490" s="100"/>
      <c r="BU490" s="52"/>
      <c r="BV490" s="51" t="str">
        <f>IFERROR(VLOOKUP(Book1345234[[#This Row],[Environmental Impact Ranking]],'Data for Pull-down'!$AA$4:$AB$9,2,FALSE),"")</f>
        <v/>
      </c>
      <c r="BW490" s="117"/>
      <c r="BX490" s="123"/>
      <c r="BY490" s="48"/>
      <c r="BZ490" s="51" t="str">
        <f>IFERROR(VLOOKUP(Book1345234[[#This Row],[Mobility Ranking]],'Data for Pull-down'!$AC$4:$AD$9,2,FALSE),"")</f>
        <v/>
      </c>
      <c r="CA490" s="117"/>
      <c r="CB490" s="48"/>
      <c r="CC490" s="51" t="str">
        <f>IFERROR(VLOOKUP(Book1345234[[#This Row],[Regional Ranking]],'Data for Pull-down'!$AE$4:$AF$9,2,FALSE),"")</f>
        <v/>
      </c>
    </row>
    <row r="491" spans="1:81">
      <c r="A491" s="164"/>
      <c r="B491" s="142"/>
      <c r="C491" s="143">
        <f>Book1345234[[#This Row],[FMP]]*2</f>
        <v>0</v>
      </c>
      <c r="D491" s="43"/>
      <c r="E491" s="43"/>
      <c r="F491" s="52"/>
      <c r="G491" s="48"/>
      <c r="H491" s="48"/>
      <c r="I491" s="48"/>
      <c r="J491" s="48"/>
      <c r="K491" s="45" t="str">
        <f>IFERROR(Book1345234[[#This Row],[Project Cost]]/Book1345234[[#This Row],['# of Structures Removed from 1% Annual Chance FP]],"")</f>
        <v/>
      </c>
      <c r="L491" s="48"/>
      <c r="M491" s="48"/>
      <c r="N491" s="45"/>
      <c r="O491" s="156"/>
      <c r="P491" s="125"/>
      <c r="Q491" s="52"/>
      <c r="R491" s="48"/>
      <c r="S491" s="51" t="str">
        <f>IFERROR(VLOOKUP(Book1345234[[#This Row],[ Severity Ranking: Pre-Project Average Depth of Flooding (100-year)]],'Data for Pull-down'!$A$4:$B$9,2,FALSE),"")</f>
        <v/>
      </c>
      <c r="T491" s="100"/>
      <c r="U491" s="52"/>
      <c r="V491" s="52"/>
      <c r="W491" s="52"/>
      <c r="X491" s="48"/>
      <c r="Y491" s="51" t="str">
        <f>IFERROR(VLOOKUP(Book1345234[[#This Row],[Severity Ranking: Community Need (% Population)]],'Data for Pull-down'!$C$4:$D$9,2,FALSE),"")</f>
        <v/>
      </c>
      <c r="Z491" s="99"/>
      <c r="AA491" s="45"/>
      <c r="AB491" s="48"/>
      <c r="AC491" s="51" t="str">
        <f>IFERROR(VLOOKUP(Book1345234[[#This Row],[Flood Risk Reduction ]],'Data for Pull-down'!$E$4:$F$9,2,FALSE),"")</f>
        <v/>
      </c>
      <c r="AD491" s="99"/>
      <c r="AE491" s="118"/>
      <c r="AF491" s="52"/>
      <c r="AG491" s="52"/>
      <c r="AH491" s="48"/>
      <c r="AI491" s="51" t="str">
        <f>IFERROR(VLOOKUP(Book1345234[[#This Row],[Flood Damage Reduction]],'Data for Pull-down'!$G$4:$H$9,2,FALSE),"")</f>
        <v/>
      </c>
      <c r="AJ491" s="145"/>
      <c r="AK491" s="123"/>
      <c r="AL491" s="52"/>
      <c r="AM491" s="51" t="str">
        <f>IFERROR(VLOOKUP(Book1345234[[#This Row],[ Reduction in Critical Facilities Flood Risk]],'Data for Pull-down'!$I$5:$J$9,2,FALSE),"")</f>
        <v/>
      </c>
      <c r="AN491" s="100">
        <f>'Life and Safety Tabular Data'!L489</f>
        <v>0</v>
      </c>
      <c r="AO491" s="146"/>
      <c r="AP491" s="48"/>
      <c r="AQ491" s="51" t="str">
        <f>IFERROR(VLOOKUP(Book1345234[[#This Row],[Life and Safety Ranking (Injury/Loss of Life)]],'Data for Pull-down'!$K$4:$L$9,2,FALSE),"")</f>
        <v/>
      </c>
      <c r="AR491" s="100"/>
      <c r="AS491" s="146"/>
      <c r="AT491" s="146"/>
      <c r="AU491" s="146"/>
      <c r="AV491" s="48"/>
      <c r="AW491" s="51" t="str">
        <f>IFERROR(VLOOKUP(Book1345234[[#This Row],[Water Supply Yield Ranking]],'Data for Pull-down'!$M$4:$N$9,2,FALSE),"")</f>
        <v/>
      </c>
      <c r="AX491" s="100"/>
      <c r="AY491" s="52"/>
      <c r="AZ491" s="48"/>
      <c r="BA491" s="51" t="str">
        <f>IFERROR(VLOOKUP(Book1345234[[#This Row],[Social Vulnerability Ranking]],'Data for Pull-down'!$O$4:$P$9,2,FALSE),"")</f>
        <v/>
      </c>
      <c r="BB491" s="100"/>
      <c r="BC491" s="146"/>
      <c r="BD491" s="48"/>
      <c r="BE491" s="51" t="str">
        <f>IFERROR(VLOOKUP(Book1345234[[#This Row],[Nature-Based Solutions Ranking]],'Data for Pull-down'!$Q$4:$R$9,2,FALSE),"")</f>
        <v/>
      </c>
      <c r="BF491" s="100"/>
      <c r="BG491" s="52"/>
      <c r="BH491" s="48"/>
      <c r="BI491" s="51" t="str">
        <f>IFERROR(VLOOKUP(Book1345234[[#This Row],[Multiple Benefit Ranking]],'Data for Pull-down'!$S$4:$T$9,2,FALSE),"")</f>
        <v/>
      </c>
      <c r="BJ491" s="125"/>
      <c r="BK491" s="146"/>
      <c r="BL491" s="48"/>
      <c r="BM491" s="51" t="str">
        <f>IFERROR(VLOOKUP(Book1345234[[#This Row],[Operations and Maintenance Ranking]],'Data for Pull-down'!$U$4:$V$9,2,FALSE),"")</f>
        <v/>
      </c>
      <c r="BN491" s="100"/>
      <c r="BO491" s="48"/>
      <c r="BP491" s="51" t="str">
        <f>IFERROR(VLOOKUP(Book1345234[[#This Row],[Administrative, Regulatory and Other Obstacle Ranking]],'Data for Pull-down'!$W$4:$X$9,2,FALSE),"")</f>
        <v/>
      </c>
      <c r="BQ491" s="100"/>
      <c r="BR491" s="48"/>
      <c r="BS491" s="51" t="str">
        <f>IFERROR(VLOOKUP(Book1345234[[#This Row],[Environmental Benefit Ranking]],'Data for Pull-down'!$Y$4:$Z$9,2,FALSE),"")</f>
        <v/>
      </c>
      <c r="BT491" s="100"/>
      <c r="BU491" s="52"/>
      <c r="BV491" s="51" t="str">
        <f>IFERROR(VLOOKUP(Book1345234[[#This Row],[Environmental Impact Ranking]],'Data for Pull-down'!$AA$4:$AB$9,2,FALSE),"")</f>
        <v/>
      </c>
      <c r="BW491" s="117"/>
      <c r="BX491" s="123"/>
      <c r="BY491" s="48"/>
      <c r="BZ491" s="51" t="str">
        <f>IFERROR(VLOOKUP(Book1345234[[#This Row],[Mobility Ranking]],'Data for Pull-down'!$AC$4:$AD$9,2,FALSE),"")</f>
        <v/>
      </c>
      <c r="CA491" s="117"/>
      <c r="CB491" s="48"/>
      <c r="CC491" s="51" t="str">
        <f>IFERROR(VLOOKUP(Book1345234[[#This Row],[Regional Ranking]],'Data for Pull-down'!$AE$4:$AF$9,2,FALSE),"")</f>
        <v/>
      </c>
    </row>
    <row r="492" spans="1:81">
      <c r="A492" s="164"/>
      <c r="B492" s="142"/>
      <c r="C492" s="143">
        <f>Book1345234[[#This Row],[FMP]]*2</f>
        <v>0</v>
      </c>
      <c r="D492" s="43"/>
      <c r="E492" s="43"/>
      <c r="F492" s="52"/>
      <c r="G492" s="48"/>
      <c r="H492" s="48"/>
      <c r="I492" s="48"/>
      <c r="J492" s="48"/>
      <c r="K492" s="45" t="str">
        <f>IFERROR(Book1345234[[#This Row],[Project Cost]]/Book1345234[[#This Row],['# of Structures Removed from 1% Annual Chance FP]],"")</f>
        <v/>
      </c>
      <c r="L492" s="48"/>
      <c r="M492" s="48"/>
      <c r="N492" s="45"/>
      <c r="O492" s="156"/>
      <c r="P492" s="125"/>
      <c r="Q492" s="52"/>
      <c r="R492" s="48"/>
      <c r="S492" s="51" t="str">
        <f>IFERROR(VLOOKUP(Book1345234[[#This Row],[ Severity Ranking: Pre-Project Average Depth of Flooding (100-year)]],'Data for Pull-down'!$A$4:$B$9,2,FALSE),"")</f>
        <v/>
      </c>
      <c r="T492" s="100"/>
      <c r="U492" s="52"/>
      <c r="V492" s="52"/>
      <c r="W492" s="52"/>
      <c r="X492" s="48"/>
      <c r="Y492" s="51" t="str">
        <f>IFERROR(VLOOKUP(Book1345234[[#This Row],[Severity Ranking: Community Need (% Population)]],'Data for Pull-down'!$C$4:$D$9,2,FALSE),"")</f>
        <v/>
      </c>
      <c r="Z492" s="99"/>
      <c r="AA492" s="45"/>
      <c r="AB492" s="48"/>
      <c r="AC492" s="51" t="str">
        <f>IFERROR(VLOOKUP(Book1345234[[#This Row],[Flood Risk Reduction ]],'Data for Pull-down'!$E$4:$F$9,2,FALSE),"")</f>
        <v/>
      </c>
      <c r="AD492" s="99"/>
      <c r="AE492" s="118"/>
      <c r="AF492" s="52"/>
      <c r="AG492" s="52"/>
      <c r="AH492" s="48"/>
      <c r="AI492" s="51" t="str">
        <f>IFERROR(VLOOKUP(Book1345234[[#This Row],[Flood Damage Reduction]],'Data for Pull-down'!$G$4:$H$9,2,FALSE),"")</f>
        <v/>
      </c>
      <c r="AJ492" s="145"/>
      <c r="AK492" s="123"/>
      <c r="AL492" s="52"/>
      <c r="AM492" s="51" t="str">
        <f>IFERROR(VLOOKUP(Book1345234[[#This Row],[ Reduction in Critical Facilities Flood Risk]],'Data for Pull-down'!$I$5:$J$9,2,FALSE),"")</f>
        <v/>
      </c>
      <c r="AN492" s="100">
        <f>'Life and Safety Tabular Data'!L490</f>
        <v>0</v>
      </c>
      <c r="AO492" s="146"/>
      <c r="AP492" s="48"/>
      <c r="AQ492" s="51" t="str">
        <f>IFERROR(VLOOKUP(Book1345234[[#This Row],[Life and Safety Ranking (Injury/Loss of Life)]],'Data for Pull-down'!$K$4:$L$9,2,FALSE),"")</f>
        <v/>
      </c>
      <c r="AR492" s="100"/>
      <c r="AS492" s="146"/>
      <c r="AT492" s="146"/>
      <c r="AU492" s="146"/>
      <c r="AV492" s="48"/>
      <c r="AW492" s="51" t="str">
        <f>IFERROR(VLOOKUP(Book1345234[[#This Row],[Water Supply Yield Ranking]],'Data for Pull-down'!$M$4:$N$9,2,FALSE),"")</f>
        <v/>
      </c>
      <c r="AX492" s="100"/>
      <c r="AY492" s="52"/>
      <c r="AZ492" s="48"/>
      <c r="BA492" s="51" t="str">
        <f>IFERROR(VLOOKUP(Book1345234[[#This Row],[Social Vulnerability Ranking]],'Data for Pull-down'!$O$4:$P$9,2,FALSE),"")</f>
        <v/>
      </c>
      <c r="BB492" s="100"/>
      <c r="BC492" s="146"/>
      <c r="BD492" s="48"/>
      <c r="BE492" s="51" t="str">
        <f>IFERROR(VLOOKUP(Book1345234[[#This Row],[Nature-Based Solutions Ranking]],'Data for Pull-down'!$Q$4:$R$9,2,FALSE),"")</f>
        <v/>
      </c>
      <c r="BF492" s="100"/>
      <c r="BG492" s="52"/>
      <c r="BH492" s="48"/>
      <c r="BI492" s="51" t="str">
        <f>IFERROR(VLOOKUP(Book1345234[[#This Row],[Multiple Benefit Ranking]],'Data for Pull-down'!$S$4:$T$9,2,FALSE),"")</f>
        <v/>
      </c>
      <c r="BJ492" s="125"/>
      <c r="BK492" s="146"/>
      <c r="BL492" s="48"/>
      <c r="BM492" s="51" t="str">
        <f>IFERROR(VLOOKUP(Book1345234[[#This Row],[Operations and Maintenance Ranking]],'Data for Pull-down'!$U$4:$V$9,2,FALSE),"")</f>
        <v/>
      </c>
      <c r="BN492" s="100"/>
      <c r="BO492" s="48"/>
      <c r="BP492" s="51" t="str">
        <f>IFERROR(VLOOKUP(Book1345234[[#This Row],[Administrative, Regulatory and Other Obstacle Ranking]],'Data for Pull-down'!$W$4:$X$9,2,FALSE),"")</f>
        <v/>
      </c>
      <c r="BQ492" s="100"/>
      <c r="BR492" s="48"/>
      <c r="BS492" s="51" t="str">
        <f>IFERROR(VLOOKUP(Book1345234[[#This Row],[Environmental Benefit Ranking]],'Data for Pull-down'!$Y$4:$Z$9,2,FALSE),"")</f>
        <v/>
      </c>
      <c r="BT492" s="100"/>
      <c r="BU492" s="52"/>
      <c r="BV492" s="51" t="str">
        <f>IFERROR(VLOOKUP(Book1345234[[#This Row],[Environmental Impact Ranking]],'Data for Pull-down'!$AA$4:$AB$9,2,FALSE),"")</f>
        <v/>
      </c>
      <c r="BW492" s="117"/>
      <c r="BX492" s="123"/>
      <c r="BY492" s="48"/>
      <c r="BZ492" s="51" t="str">
        <f>IFERROR(VLOOKUP(Book1345234[[#This Row],[Mobility Ranking]],'Data for Pull-down'!$AC$4:$AD$9,2,FALSE),"")</f>
        <v/>
      </c>
      <c r="CA492" s="117"/>
      <c r="CB492" s="48"/>
      <c r="CC492" s="51" t="str">
        <f>IFERROR(VLOOKUP(Book1345234[[#This Row],[Regional Ranking]],'Data for Pull-down'!$AE$4:$AF$9,2,FALSE),"")</f>
        <v/>
      </c>
    </row>
    <row r="493" spans="1:81">
      <c r="A493" s="164"/>
      <c r="B493" s="142"/>
      <c r="C493" s="143">
        <f>Book1345234[[#This Row],[FMP]]*2</f>
        <v>0</v>
      </c>
      <c r="D493" s="43"/>
      <c r="E493" s="43"/>
      <c r="F493" s="52"/>
      <c r="G493" s="48"/>
      <c r="H493" s="48"/>
      <c r="I493" s="48"/>
      <c r="J493" s="48"/>
      <c r="K493" s="45" t="str">
        <f>IFERROR(Book1345234[[#This Row],[Project Cost]]/Book1345234[[#This Row],['# of Structures Removed from 1% Annual Chance FP]],"")</f>
        <v/>
      </c>
      <c r="L493" s="48"/>
      <c r="M493" s="48"/>
      <c r="N493" s="45"/>
      <c r="O493" s="156"/>
      <c r="P493" s="125"/>
      <c r="Q493" s="52"/>
      <c r="R493" s="48"/>
      <c r="S493" s="51" t="str">
        <f>IFERROR(VLOOKUP(Book1345234[[#This Row],[ Severity Ranking: Pre-Project Average Depth of Flooding (100-year)]],'Data for Pull-down'!$A$4:$B$9,2,FALSE),"")</f>
        <v/>
      </c>
      <c r="T493" s="100"/>
      <c r="U493" s="52"/>
      <c r="V493" s="52"/>
      <c r="W493" s="52"/>
      <c r="X493" s="48"/>
      <c r="Y493" s="51" t="str">
        <f>IFERROR(VLOOKUP(Book1345234[[#This Row],[Severity Ranking: Community Need (% Population)]],'Data for Pull-down'!$C$4:$D$9,2,FALSE),"")</f>
        <v/>
      </c>
      <c r="Z493" s="99"/>
      <c r="AA493" s="45"/>
      <c r="AB493" s="48"/>
      <c r="AC493" s="51" t="str">
        <f>IFERROR(VLOOKUP(Book1345234[[#This Row],[Flood Risk Reduction ]],'Data for Pull-down'!$E$4:$F$9,2,FALSE),"")</f>
        <v/>
      </c>
      <c r="AD493" s="99"/>
      <c r="AE493" s="118"/>
      <c r="AF493" s="52"/>
      <c r="AG493" s="52"/>
      <c r="AH493" s="48"/>
      <c r="AI493" s="51" t="str">
        <f>IFERROR(VLOOKUP(Book1345234[[#This Row],[Flood Damage Reduction]],'Data for Pull-down'!$G$4:$H$9,2,FALSE),"")</f>
        <v/>
      </c>
      <c r="AJ493" s="145"/>
      <c r="AK493" s="123"/>
      <c r="AL493" s="52"/>
      <c r="AM493" s="51" t="str">
        <f>IFERROR(VLOOKUP(Book1345234[[#This Row],[ Reduction in Critical Facilities Flood Risk]],'Data for Pull-down'!$I$5:$J$9,2,FALSE),"")</f>
        <v/>
      </c>
      <c r="AN493" s="100">
        <f>'Life and Safety Tabular Data'!L491</f>
        <v>0</v>
      </c>
      <c r="AO493" s="146"/>
      <c r="AP493" s="48"/>
      <c r="AQ493" s="51" t="str">
        <f>IFERROR(VLOOKUP(Book1345234[[#This Row],[Life and Safety Ranking (Injury/Loss of Life)]],'Data for Pull-down'!$K$4:$L$9,2,FALSE),"")</f>
        <v/>
      </c>
      <c r="AR493" s="100"/>
      <c r="AS493" s="146"/>
      <c r="AT493" s="146"/>
      <c r="AU493" s="146"/>
      <c r="AV493" s="48"/>
      <c r="AW493" s="51" t="str">
        <f>IFERROR(VLOOKUP(Book1345234[[#This Row],[Water Supply Yield Ranking]],'Data for Pull-down'!$M$4:$N$9,2,FALSE),"")</f>
        <v/>
      </c>
      <c r="AX493" s="100"/>
      <c r="AY493" s="52"/>
      <c r="AZ493" s="48"/>
      <c r="BA493" s="51" t="str">
        <f>IFERROR(VLOOKUP(Book1345234[[#This Row],[Social Vulnerability Ranking]],'Data for Pull-down'!$O$4:$P$9,2,FALSE),"")</f>
        <v/>
      </c>
      <c r="BB493" s="100"/>
      <c r="BC493" s="146"/>
      <c r="BD493" s="48"/>
      <c r="BE493" s="51" t="str">
        <f>IFERROR(VLOOKUP(Book1345234[[#This Row],[Nature-Based Solutions Ranking]],'Data for Pull-down'!$Q$4:$R$9,2,FALSE),"")</f>
        <v/>
      </c>
      <c r="BF493" s="100"/>
      <c r="BG493" s="52"/>
      <c r="BH493" s="48"/>
      <c r="BI493" s="51" t="str">
        <f>IFERROR(VLOOKUP(Book1345234[[#This Row],[Multiple Benefit Ranking]],'Data for Pull-down'!$S$4:$T$9,2,FALSE),"")</f>
        <v/>
      </c>
      <c r="BJ493" s="125"/>
      <c r="BK493" s="146"/>
      <c r="BL493" s="48"/>
      <c r="BM493" s="51" t="str">
        <f>IFERROR(VLOOKUP(Book1345234[[#This Row],[Operations and Maintenance Ranking]],'Data for Pull-down'!$U$4:$V$9,2,FALSE),"")</f>
        <v/>
      </c>
      <c r="BN493" s="100"/>
      <c r="BO493" s="48"/>
      <c r="BP493" s="51" t="str">
        <f>IFERROR(VLOOKUP(Book1345234[[#This Row],[Administrative, Regulatory and Other Obstacle Ranking]],'Data for Pull-down'!$W$4:$X$9,2,FALSE),"")</f>
        <v/>
      </c>
      <c r="BQ493" s="100"/>
      <c r="BR493" s="48"/>
      <c r="BS493" s="51" t="str">
        <f>IFERROR(VLOOKUP(Book1345234[[#This Row],[Environmental Benefit Ranking]],'Data for Pull-down'!$Y$4:$Z$9,2,FALSE),"")</f>
        <v/>
      </c>
      <c r="BT493" s="100"/>
      <c r="BU493" s="52"/>
      <c r="BV493" s="51" t="str">
        <f>IFERROR(VLOOKUP(Book1345234[[#This Row],[Environmental Impact Ranking]],'Data for Pull-down'!$AA$4:$AB$9,2,FALSE),"")</f>
        <v/>
      </c>
      <c r="BW493" s="117"/>
      <c r="BX493" s="123"/>
      <c r="BY493" s="48"/>
      <c r="BZ493" s="51" t="str">
        <f>IFERROR(VLOOKUP(Book1345234[[#This Row],[Mobility Ranking]],'Data for Pull-down'!$AC$4:$AD$9,2,FALSE),"")</f>
        <v/>
      </c>
      <c r="CA493" s="117"/>
      <c r="CB493" s="48"/>
      <c r="CC493" s="51" t="str">
        <f>IFERROR(VLOOKUP(Book1345234[[#This Row],[Regional Ranking]],'Data for Pull-down'!$AE$4:$AF$9,2,FALSE),"")</f>
        <v/>
      </c>
    </row>
    <row r="494" spans="1:81">
      <c r="A494" s="164"/>
      <c r="B494" s="142"/>
      <c r="C494" s="143">
        <f>Book1345234[[#This Row],[FMP]]*2</f>
        <v>0</v>
      </c>
      <c r="D494" s="43"/>
      <c r="E494" s="43"/>
      <c r="F494" s="52"/>
      <c r="G494" s="48"/>
      <c r="H494" s="48"/>
      <c r="I494" s="48"/>
      <c r="J494" s="48"/>
      <c r="K494" s="45" t="str">
        <f>IFERROR(Book1345234[[#This Row],[Project Cost]]/Book1345234[[#This Row],['# of Structures Removed from 1% Annual Chance FP]],"")</f>
        <v/>
      </c>
      <c r="L494" s="48"/>
      <c r="M494" s="48"/>
      <c r="N494" s="45"/>
      <c r="O494" s="156"/>
      <c r="P494" s="125"/>
      <c r="Q494" s="52"/>
      <c r="R494" s="48"/>
      <c r="S494" s="51" t="str">
        <f>IFERROR(VLOOKUP(Book1345234[[#This Row],[ Severity Ranking: Pre-Project Average Depth of Flooding (100-year)]],'Data for Pull-down'!$A$4:$B$9,2,FALSE),"")</f>
        <v/>
      </c>
      <c r="T494" s="100"/>
      <c r="U494" s="52"/>
      <c r="V494" s="52"/>
      <c r="W494" s="52"/>
      <c r="X494" s="48"/>
      <c r="Y494" s="51" t="str">
        <f>IFERROR(VLOOKUP(Book1345234[[#This Row],[Severity Ranking: Community Need (% Population)]],'Data for Pull-down'!$C$4:$D$9,2,FALSE),"")</f>
        <v/>
      </c>
      <c r="Z494" s="99"/>
      <c r="AA494" s="45"/>
      <c r="AB494" s="48"/>
      <c r="AC494" s="51" t="str">
        <f>IFERROR(VLOOKUP(Book1345234[[#This Row],[Flood Risk Reduction ]],'Data for Pull-down'!$E$4:$F$9,2,FALSE),"")</f>
        <v/>
      </c>
      <c r="AD494" s="99"/>
      <c r="AE494" s="118"/>
      <c r="AF494" s="52"/>
      <c r="AG494" s="52"/>
      <c r="AH494" s="48"/>
      <c r="AI494" s="51" t="str">
        <f>IFERROR(VLOOKUP(Book1345234[[#This Row],[Flood Damage Reduction]],'Data for Pull-down'!$G$4:$H$9,2,FALSE),"")</f>
        <v/>
      </c>
      <c r="AJ494" s="145"/>
      <c r="AK494" s="123"/>
      <c r="AL494" s="52"/>
      <c r="AM494" s="51" t="str">
        <f>IFERROR(VLOOKUP(Book1345234[[#This Row],[ Reduction in Critical Facilities Flood Risk]],'Data for Pull-down'!$I$5:$J$9,2,FALSE),"")</f>
        <v/>
      </c>
      <c r="AN494" s="100">
        <f>'Life and Safety Tabular Data'!L492</f>
        <v>0</v>
      </c>
      <c r="AO494" s="146"/>
      <c r="AP494" s="48"/>
      <c r="AQ494" s="51" t="str">
        <f>IFERROR(VLOOKUP(Book1345234[[#This Row],[Life and Safety Ranking (Injury/Loss of Life)]],'Data for Pull-down'!$K$4:$L$9,2,FALSE),"")</f>
        <v/>
      </c>
      <c r="AR494" s="100"/>
      <c r="AS494" s="146"/>
      <c r="AT494" s="146"/>
      <c r="AU494" s="146"/>
      <c r="AV494" s="48"/>
      <c r="AW494" s="51" t="str">
        <f>IFERROR(VLOOKUP(Book1345234[[#This Row],[Water Supply Yield Ranking]],'Data for Pull-down'!$M$4:$N$9,2,FALSE),"")</f>
        <v/>
      </c>
      <c r="AX494" s="100"/>
      <c r="AY494" s="52"/>
      <c r="AZ494" s="48"/>
      <c r="BA494" s="51" t="str">
        <f>IFERROR(VLOOKUP(Book1345234[[#This Row],[Social Vulnerability Ranking]],'Data for Pull-down'!$O$4:$P$9,2,FALSE),"")</f>
        <v/>
      </c>
      <c r="BB494" s="100"/>
      <c r="BC494" s="146"/>
      <c r="BD494" s="48"/>
      <c r="BE494" s="51" t="str">
        <f>IFERROR(VLOOKUP(Book1345234[[#This Row],[Nature-Based Solutions Ranking]],'Data for Pull-down'!$Q$4:$R$9,2,FALSE),"")</f>
        <v/>
      </c>
      <c r="BF494" s="100"/>
      <c r="BG494" s="52"/>
      <c r="BH494" s="48"/>
      <c r="BI494" s="51" t="str">
        <f>IFERROR(VLOOKUP(Book1345234[[#This Row],[Multiple Benefit Ranking]],'Data for Pull-down'!$S$4:$T$9,2,FALSE),"")</f>
        <v/>
      </c>
      <c r="BJ494" s="125"/>
      <c r="BK494" s="146"/>
      <c r="BL494" s="48"/>
      <c r="BM494" s="51" t="str">
        <f>IFERROR(VLOOKUP(Book1345234[[#This Row],[Operations and Maintenance Ranking]],'Data for Pull-down'!$U$4:$V$9,2,FALSE),"")</f>
        <v/>
      </c>
      <c r="BN494" s="100"/>
      <c r="BO494" s="48"/>
      <c r="BP494" s="51" t="str">
        <f>IFERROR(VLOOKUP(Book1345234[[#This Row],[Administrative, Regulatory and Other Obstacle Ranking]],'Data for Pull-down'!$W$4:$X$9,2,FALSE),"")</f>
        <v/>
      </c>
      <c r="BQ494" s="100"/>
      <c r="BR494" s="48"/>
      <c r="BS494" s="51" t="str">
        <f>IFERROR(VLOOKUP(Book1345234[[#This Row],[Environmental Benefit Ranking]],'Data for Pull-down'!$Y$4:$Z$9,2,FALSE),"")</f>
        <v/>
      </c>
      <c r="BT494" s="100"/>
      <c r="BU494" s="52"/>
      <c r="BV494" s="51" t="str">
        <f>IFERROR(VLOOKUP(Book1345234[[#This Row],[Environmental Impact Ranking]],'Data for Pull-down'!$AA$4:$AB$9,2,FALSE),"")</f>
        <v/>
      </c>
      <c r="BW494" s="117"/>
      <c r="BX494" s="123"/>
      <c r="BY494" s="48"/>
      <c r="BZ494" s="51" t="str">
        <f>IFERROR(VLOOKUP(Book1345234[[#This Row],[Mobility Ranking]],'Data for Pull-down'!$AC$4:$AD$9,2,FALSE),"")</f>
        <v/>
      </c>
      <c r="CA494" s="117"/>
      <c r="CB494" s="48"/>
      <c r="CC494" s="51" t="str">
        <f>IFERROR(VLOOKUP(Book1345234[[#This Row],[Regional Ranking]],'Data for Pull-down'!$AE$4:$AF$9,2,FALSE),"")</f>
        <v/>
      </c>
    </row>
    <row r="495" spans="1:81">
      <c r="A495" s="164"/>
      <c r="B495" s="142"/>
      <c r="C495" s="143">
        <f>Book1345234[[#This Row],[FMP]]*2</f>
        <v>0</v>
      </c>
      <c r="D495" s="43"/>
      <c r="E495" s="43"/>
      <c r="F495" s="52"/>
      <c r="G495" s="48"/>
      <c r="H495" s="48"/>
      <c r="I495" s="48"/>
      <c r="J495" s="48"/>
      <c r="K495" s="45" t="str">
        <f>IFERROR(Book1345234[[#This Row],[Project Cost]]/Book1345234[[#This Row],['# of Structures Removed from 1% Annual Chance FP]],"")</f>
        <v/>
      </c>
      <c r="L495" s="48"/>
      <c r="M495" s="48"/>
      <c r="N495" s="45"/>
      <c r="O495" s="156"/>
      <c r="P495" s="125"/>
      <c r="Q495" s="52"/>
      <c r="R495" s="48"/>
      <c r="S495" s="51" t="str">
        <f>IFERROR(VLOOKUP(Book1345234[[#This Row],[ Severity Ranking: Pre-Project Average Depth of Flooding (100-year)]],'Data for Pull-down'!$A$4:$B$9,2,FALSE),"")</f>
        <v/>
      </c>
      <c r="T495" s="100"/>
      <c r="U495" s="52"/>
      <c r="V495" s="52"/>
      <c r="W495" s="52"/>
      <c r="X495" s="48"/>
      <c r="Y495" s="51" t="str">
        <f>IFERROR(VLOOKUP(Book1345234[[#This Row],[Severity Ranking: Community Need (% Population)]],'Data for Pull-down'!$C$4:$D$9,2,FALSE),"")</f>
        <v/>
      </c>
      <c r="Z495" s="99"/>
      <c r="AA495" s="45"/>
      <c r="AB495" s="48"/>
      <c r="AC495" s="51" t="str">
        <f>IFERROR(VLOOKUP(Book1345234[[#This Row],[Flood Risk Reduction ]],'Data for Pull-down'!$E$4:$F$9,2,FALSE),"")</f>
        <v/>
      </c>
      <c r="AD495" s="99"/>
      <c r="AE495" s="118"/>
      <c r="AF495" s="52"/>
      <c r="AG495" s="52"/>
      <c r="AH495" s="48"/>
      <c r="AI495" s="51" t="str">
        <f>IFERROR(VLOOKUP(Book1345234[[#This Row],[Flood Damage Reduction]],'Data for Pull-down'!$G$4:$H$9,2,FALSE),"")</f>
        <v/>
      </c>
      <c r="AJ495" s="145"/>
      <c r="AK495" s="123"/>
      <c r="AL495" s="52"/>
      <c r="AM495" s="51" t="str">
        <f>IFERROR(VLOOKUP(Book1345234[[#This Row],[ Reduction in Critical Facilities Flood Risk]],'Data for Pull-down'!$I$5:$J$9,2,FALSE),"")</f>
        <v/>
      </c>
      <c r="AN495" s="100">
        <f>'Life and Safety Tabular Data'!L493</f>
        <v>0</v>
      </c>
      <c r="AO495" s="146"/>
      <c r="AP495" s="48"/>
      <c r="AQ495" s="51" t="str">
        <f>IFERROR(VLOOKUP(Book1345234[[#This Row],[Life and Safety Ranking (Injury/Loss of Life)]],'Data for Pull-down'!$K$4:$L$9,2,FALSE),"")</f>
        <v/>
      </c>
      <c r="AR495" s="100"/>
      <c r="AS495" s="146"/>
      <c r="AT495" s="146"/>
      <c r="AU495" s="146"/>
      <c r="AV495" s="48"/>
      <c r="AW495" s="51" t="str">
        <f>IFERROR(VLOOKUP(Book1345234[[#This Row],[Water Supply Yield Ranking]],'Data for Pull-down'!$M$4:$N$9,2,FALSE),"")</f>
        <v/>
      </c>
      <c r="AX495" s="100"/>
      <c r="AY495" s="52"/>
      <c r="AZ495" s="48"/>
      <c r="BA495" s="51" t="str">
        <f>IFERROR(VLOOKUP(Book1345234[[#This Row],[Social Vulnerability Ranking]],'Data for Pull-down'!$O$4:$P$9,2,FALSE),"")</f>
        <v/>
      </c>
      <c r="BB495" s="100"/>
      <c r="BC495" s="146"/>
      <c r="BD495" s="48"/>
      <c r="BE495" s="51" t="str">
        <f>IFERROR(VLOOKUP(Book1345234[[#This Row],[Nature-Based Solutions Ranking]],'Data for Pull-down'!$Q$4:$R$9,2,FALSE),"")</f>
        <v/>
      </c>
      <c r="BF495" s="100"/>
      <c r="BG495" s="52"/>
      <c r="BH495" s="48"/>
      <c r="BI495" s="51" t="str">
        <f>IFERROR(VLOOKUP(Book1345234[[#This Row],[Multiple Benefit Ranking]],'Data for Pull-down'!$S$4:$T$9,2,FALSE),"")</f>
        <v/>
      </c>
      <c r="BJ495" s="125"/>
      <c r="BK495" s="146"/>
      <c r="BL495" s="48"/>
      <c r="BM495" s="51" t="str">
        <f>IFERROR(VLOOKUP(Book1345234[[#This Row],[Operations and Maintenance Ranking]],'Data for Pull-down'!$U$4:$V$9,2,FALSE),"")</f>
        <v/>
      </c>
      <c r="BN495" s="100"/>
      <c r="BO495" s="48"/>
      <c r="BP495" s="51" t="str">
        <f>IFERROR(VLOOKUP(Book1345234[[#This Row],[Administrative, Regulatory and Other Obstacle Ranking]],'Data for Pull-down'!$W$4:$X$9,2,FALSE),"")</f>
        <v/>
      </c>
      <c r="BQ495" s="100"/>
      <c r="BR495" s="48"/>
      <c r="BS495" s="51" t="str">
        <f>IFERROR(VLOOKUP(Book1345234[[#This Row],[Environmental Benefit Ranking]],'Data for Pull-down'!$Y$4:$Z$9,2,FALSE),"")</f>
        <v/>
      </c>
      <c r="BT495" s="100"/>
      <c r="BU495" s="52"/>
      <c r="BV495" s="51" t="str">
        <f>IFERROR(VLOOKUP(Book1345234[[#This Row],[Environmental Impact Ranking]],'Data for Pull-down'!$AA$4:$AB$9,2,FALSE),"")</f>
        <v/>
      </c>
      <c r="BW495" s="117"/>
      <c r="BX495" s="123"/>
      <c r="BY495" s="48"/>
      <c r="BZ495" s="51" t="str">
        <f>IFERROR(VLOOKUP(Book1345234[[#This Row],[Mobility Ranking]],'Data for Pull-down'!$AC$4:$AD$9,2,FALSE),"")</f>
        <v/>
      </c>
      <c r="CA495" s="117"/>
      <c r="CB495" s="48"/>
      <c r="CC495" s="51" t="str">
        <f>IFERROR(VLOOKUP(Book1345234[[#This Row],[Regional Ranking]],'Data for Pull-down'!$AE$4:$AF$9,2,FALSE),"")</f>
        <v/>
      </c>
    </row>
    <row r="496" spans="1:81">
      <c r="A496" s="164"/>
      <c r="B496" s="142"/>
      <c r="C496" s="143">
        <f>Book1345234[[#This Row],[FMP]]*2</f>
        <v>0</v>
      </c>
      <c r="D496" s="43"/>
      <c r="E496" s="43"/>
      <c r="F496" s="52"/>
      <c r="G496" s="48"/>
      <c r="H496" s="48"/>
      <c r="I496" s="48"/>
      <c r="J496" s="48"/>
      <c r="K496" s="45" t="str">
        <f>IFERROR(Book1345234[[#This Row],[Project Cost]]/Book1345234[[#This Row],['# of Structures Removed from 1% Annual Chance FP]],"")</f>
        <v/>
      </c>
      <c r="L496" s="48"/>
      <c r="M496" s="48"/>
      <c r="N496" s="45"/>
      <c r="O496" s="156"/>
      <c r="P496" s="125"/>
      <c r="Q496" s="52"/>
      <c r="R496" s="48"/>
      <c r="S496" s="51" t="str">
        <f>IFERROR(VLOOKUP(Book1345234[[#This Row],[ Severity Ranking: Pre-Project Average Depth of Flooding (100-year)]],'Data for Pull-down'!$A$4:$B$9,2,FALSE),"")</f>
        <v/>
      </c>
      <c r="T496" s="100"/>
      <c r="U496" s="52"/>
      <c r="V496" s="52"/>
      <c r="W496" s="52"/>
      <c r="X496" s="48"/>
      <c r="Y496" s="51" t="str">
        <f>IFERROR(VLOOKUP(Book1345234[[#This Row],[Severity Ranking: Community Need (% Population)]],'Data for Pull-down'!$C$4:$D$9,2,FALSE),"")</f>
        <v/>
      </c>
      <c r="Z496" s="99"/>
      <c r="AA496" s="45"/>
      <c r="AB496" s="48"/>
      <c r="AC496" s="51" t="str">
        <f>IFERROR(VLOOKUP(Book1345234[[#This Row],[Flood Risk Reduction ]],'Data for Pull-down'!$E$4:$F$9,2,FALSE),"")</f>
        <v/>
      </c>
      <c r="AD496" s="99"/>
      <c r="AE496" s="118"/>
      <c r="AF496" s="52"/>
      <c r="AG496" s="52"/>
      <c r="AH496" s="48"/>
      <c r="AI496" s="51" t="str">
        <f>IFERROR(VLOOKUP(Book1345234[[#This Row],[Flood Damage Reduction]],'Data for Pull-down'!$G$4:$H$9,2,FALSE),"")</f>
        <v/>
      </c>
      <c r="AJ496" s="145"/>
      <c r="AK496" s="123"/>
      <c r="AL496" s="52"/>
      <c r="AM496" s="51" t="str">
        <f>IFERROR(VLOOKUP(Book1345234[[#This Row],[ Reduction in Critical Facilities Flood Risk]],'Data for Pull-down'!$I$5:$J$9,2,FALSE),"")</f>
        <v/>
      </c>
      <c r="AN496" s="100">
        <f>'Life and Safety Tabular Data'!L494</f>
        <v>0</v>
      </c>
      <c r="AO496" s="146"/>
      <c r="AP496" s="48"/>
      <c r="AQ496" s="51" t="str">
        <f>IFERROR(VLOOKUP(Book1345234[[#This Row],[Life and Safety Ranking (Injury/Loss of Life)]],'Data for Pull-down'!$K$4:$L$9,2,FALSE),"")</f>
        <v/>
      </c>
      <c r="AR496" s="100"/>
      <c r="AS496" s="146"/>
      <c r="AT496" s="146"/>
      <c r="AU496" s="146"/>
      <c r="AV496" s="48"/>
      <c r="AW496" s="51" t="str">
        <f>IFERROR(VLOOKUP(Book1345234[[#This Row],[Water Supply Yield Ranking]],'Data for Pull-down'!$M$4:$N$9,2,FALSE),"")</f>
        <v/>
      </c>
      <c r="AX496" s="100"/>
      <c r="AY496" s="52"/>
      <c r="AZ496" s="48"/>
      <c r="BA496" s="51" t="str">
        <f>IFERROR(VLOOKUP(Book1345234[[#This Row],[Social Vulnerability Ranking]],'Data for Pull-down'!$O$4:$P$9,2,FALSE),"")</f>
        <v/>
      </c>
      <c r="BB496" s="100"/>
      <c r="BC496" s="146"/>
      <c r="BD496" s="48"/>
      <c r="BE496" s="51" t="str">
        <f>IFERROR(VLOOKUP(Book1345234[[#This Row],[Nature-Based Solutions Ranking]],'Data for Pull-down'!$Q$4:$R$9,2,FALSE),"")</f>
        <v/>
      </c>
      <c r="BF496" s="100"/>
      <c r="BG496" s="52"/>
      <c r="BH496" s="48"/>
      <c r="BI496" s="51" t="str">
        <f>IFERROR(VLOOKUP(Book1345234[[#This Row],[Multiple Benefit Ranking]],'Data for Pull-down'!$S$4:$T$9,2,FALSE),"")</f>
        <v/>
      </c>
      <c r="BJ496" s="125"/>
      <c r="BK496" s="146"/>
      <c r="BL496" s="48"/>
      <c r="BM496" s="51" t="str">
        <f>IFERROR(VLOOKUP(Book1345234[[#This Row],[Operations and Maintenance Ranking]],'Data for Pull-down'!$U$4:$V$9,2,FALSE),"")</f>
        <v/>
      </c>
      <c r="BN496" s="100"/>
      <c r="BO496" s="48"/>
      <c r="BP496" s="51" t="str">
        <f>IFERROR(VLOOKUP(Book1345234[[#This Row],[Administrative, Regulatory and Other Obstacle Ranking]],'Data for Pull-down'!$W$4:$X$9,2,FALSE),"")</f>
        <v/>
      </c>
      <c r="BQ496" s="100"/>
      <c r="BR496" s="48"/>
      <c r="BS496" s="51" t="str">
        <f>IFERROR(VLOOKUP(Book1345234[[#This Row],[Environmental Benefit Ranking]],'Data for Pull-down'!$Y$4:$Z$9,2,FALSE),"")</f>
        <v/>
      </c>
      <c r="BT496" s="100"/>
      <c r="BU496" s="52"/>
      <c r="BV496" s="51" t="str">
        <f>IFERROR(VLOOKUP(Book1345234[[#This Row],[Environmental Impact Ranking]],'Data for Pull-down'!$AA$4:$AB$9,2,FALSE),"")</f>
        <v/>
      </c>
      <c r="BW496" s="117"/>
      <c r="BX496" s="123"/>
      <c r="BY496" s="48"/>
      <c r="BZ496" s="51" t="str">
        <f>IFERROR(VLOOKUP(Book1345234[[#This Row],[Mobility Ranking]],'Data for Pull-down'!$AC$4:$AD$9,2,FALSE),"")</f>
        <v/>
      </c>
      <c r="CA496" s="117"/>
      <c r="CB496" s="48"/>
      <c r="CC496" s="51" t="str">
        <f>IFERROR(VLOOKUP(Book1345234[[#This Row],[Regional Ranking]],'Data for Pull-down'!$AE$4:$AF$9,2,FALSE),"")</f>
        <v/>
      </c>
    </row>
    <row r="497" spans="1:81">
      <c r="A497" s="164"/>
      <c r="B497" s="142"/>
      <c r="C497" s="143">
        <f>Book1345234[[#This Row],[FMP]]*2</f>
        <v>0</v>
      </c>
      <c r="D497" s="43"/>
      <c r="E497" s="43"/>
      <c r="F497" s="52"/>
      <c r="G497" s="48"/>
      <c r="H497" s="48"/>
      <c r="I497" s="48"/>
      <c r="J497" s="48"/>
      <c r="K497" s="45" t="str">
        <f>IFERROR(Book1345234[[#This Row],[Project Cost]]/Book1345234[[#This Row],['# of Structures Removed from 1% Annual Chance FP]],"")</f>
        <v/>
      </c>
      <c r="L497" s="48"/>
      <c r="M497" s="48"/>
      <c r="N497" s="45"/>
      <c r="O497" s="156"/>
      <c r="P497" s="125"/>
      <c r="Q497" s="52"/>
      <c r="R497" s="48"/>
      <c r="S497" s="51" t="str">
        <f>IFERROR(VLOOKUP(Book1345234[[#This Row],[ Severity Ranking: Pre-Project Average Depth of Flooding (100-year)]],'Data for Pull-down'!$A$4:$B$9,2,FALSE),"")</f>
        <v/>
      </c>
      <c r="T497" s="100"/>
      <c r="U497" s="52"/>
      <c r="V497" s="52"/>
      <c r="W497" s="52"/>
      <c r="X497" s="48"/>
      <c r="Y497" s="51" t="str">
        <f>IFERROR(VLOOKUP(Book1345234[[#This Row],[Severity Ranking: Community Need (% Population)]],'Data for Pull-down'!$C$4:$D$9,2,FALSE),"")</f>
        <v/>
      </c>
      <c r="Z497" s="99"/>
      <c r="AA497" s="45"/>
      <c r="AB497" s="48"/>
      <c r="AC497" s="51" t="str">
        <f>IFERROR(VLOOKUP(Book1345234[[#This Row],[Flood Risk Reduction ]],'Data for Pull-down'!$E$4:$F$9,2,FALSE),"")</f>
        <v/>
      </c>
      <c r="AD497" s="99"/>
      <c r="AE497" s="118"/>
      <c r="AF497" s="52"/>
      <c r="AG497" s="52"/>
      <c r="AH497" s="48"/>
      <c r="AI497" s="51" t="str">
        <f>IFERROR(VLOOKUP(Book1345234[[#This Row],[Flood Damage Reduction]],'Data for Pull-down'!$G$4:$H$9,2,FALSE),"")</f>
        <v/>
      </c>
      <c r="AJ497" s="145"/>
      <c r="AK497" s="123"/>
      <c r="AL497" s="52"/>
      <c r="AM497" s="51" t="str">
        <f>IFERROR(VLOOKUP(Book1345234[[#This Row],[ Reduction in Critical Facilities Flood Risk]],'Data for Pull-down'!$I$5:$J$9,2,FALSE),"")</f>
        <v/>
      </c>
      <c r="AN497" s="100">
        <f>'Life and Safety Tabular Data'!L495</f>
        <v>0</v>
      </c>
      <c r="AO497" s="146"/>
      <c r="AP497" s="48"/>
      <c r="AQ497" s="51" t="str">
        <f>IFERROR(VLOOKUP(Book1345234[[#This Row],[Life and Safety Ranking (Injury/Loss of Life)]],'Data for Pull-down'!$K$4:$L$9,2,FALSE),"")</f>
        <v/>
      </c>
      <c r="AR497" s="100"/>
      <c r="AS497" s="146"/>
      <c r="AT497" s="146"/>
      <c r="AU497" s="146"/>
      <c r="AV497" s="48"/>
      <c r="AW497" s="51" t="str">
        <f>IFERROR(VLOOKUP(Book1345234[[#This Row],[Water Supply Yield Ranking]],'Data for Pull-down'!$M$4:$N$9,2,FALSE),"")</f>
        <v/>
      </c>
      <c r="AX497" s="100"/>
      <c r="AY497" s="52"/>
      <c r="AZ497" s="48"/>
      <c r="BA497" s="51" t="str">
        <f>IFERROR(VLOOKUP(Book1345234[[#This Row],[Social Vulnerability Ranking]],'Data for Pull-down'!$O$4:$P$9,2,FALSE),"")</f>
        <v/>
      </c>
      <c r="BB497" s="100"/>
      <c r="BC497" s="146"/>
      <c r="BD497" s="48"/>
      <c r="BE497" s="51" t="str">
        <f>IFERROR(VLOOKUP(Book1345234[[#This Row],[Nature-Based Solutions Ranking]],'Data for Pull-down'!$Q$4:$R$9,2,FALSE),"")</f>
        <v/>
      </c>
      <c r="BF497" s="100"/>
      <c r="BG497" s="52"/>
      <c r="BH497" s="48"/>
      <c r="BI497" s="51" t="str">
        <f>IFERROR(VLOOKUP(Book1345234[[#This Row],[Multiple Benefit Ranking]],'Data for Pull-down'!$S$4:$T$9,2,FALSE),"")</f>
        <v/>
      </c>
      <c r="BJ497" s="125"/>
      <c r="BK497" s="146"/>
      <c r="BL497" s="48"/>
      <c r="BM497" s="51" t="str">
        <f>IFERROR(VLOOKUP(Book1345234[[#This Row],[Operations and Maintenance Ranking]],'Data for Pull-down'!$U$4:$V$9,2,FALSE),"")</f>
        <v/>
      </c>
      <c r="BN497" s="100"/>
      <c r="BO497" s="48"/>
      <c r="BP497" s="51" t="str">
        <f>IFERROR(VLOOKUP(Book1345234[[#This Row],[Administrative, Regulatory and Other Obstacle Ranking]],'Data for Pull-down'!$W$4:$X$9,2,FALSE),"")</f>
        <v/>
      </c>
      <c r="BQ497" s="100"/>
      <c r="BR497" s="48"/>
      <c r="BS497" s="51" t="str">
        <f>IFERROR(VLOOKUP(Book1345234[[#This Row],[Environmental Benefit Ranking]],'Data for Pull-down'!$Y$4:$Z$9,2,FALSE),"")</f>
        <v/>
      </c>
      <c r="BT497" s="100"/>
      <c r="BU497" s="52"/>
      <c r="BV497" s="51" t="str">
        <f>IFERROR(VLOOKUP(Book1345234[[#This Row],[Environmental Impact Ranking]],'Data for Pull-down'!$AA$4:$AB$9,2,FALSE),"")</f>
        <v/>
      </c>
      <c r="BW497" s="117"/>
      <c r="BX497" s="123"/>
      <c r="BY497" s="48"/>
      <c r="BZ497" s="51" t="str">
        <f>IFERROR(VLOOKUP(Book1345234[[#This Row],[Mobility Ranking]],'Data for Pull-down'!$AC$4:$AD$9,2,FALSE),"")</f>
        <v/>
      </c>
      <c r="CA497" s="117"/>
      <c r="CB497" s="48"/>
      <c r="CC497" s="51" t="str">
        <f>IFERROR(VLOOKUP(Book1345234[[#This Row],[Regional Ranking]],'Data for Pull-down'!$AE$4:$AF$9,2,FALSE),"")</f>
        <v/>
      </c>
    </row>
    <row r="498" spans="1:81">
      <c r="A498" s="164"/>
      <c r="B498" s="142"/>
      <c r="C498" s="143">
        <f>Book1345234[[#This Row],[FMP]]*2</f>
        <v>0</v>
      </c>
      <c r="D498" s="43"/>
      <c r="E498" s="43"/>
      <c r="F498" s="52"/>
      <c r="G498" s="48"/>
      <c r="H498" s="48"/>
      <c r="I498" s="48"/>
      <c r="J498" s="48"/>
      <c r="K498" s="45" t="str">
        <f>IFERROR(Book1345234[[#This Row],[Project Cost]]/Book1345234[[#This Row],['# of Structures Removed from 1% Annual Chance FP]],"")</f>
        <v/>
      </c>
      <c r="L498" s="48"/>
      <c r="M498" s="48"/>
      <c r="N498" s="45"/>
      <c r="O498" s="156"/>
      <c r="P498" s="125"/>
      <c r="Q498" s="52"/>
      <c r="R498" s="48"/>
      <c r="S498" s="51" t="str">
        <f>IFERROR(VLOOKUP(Book1345234[[#This Row],[ Severity Ranking: Pre-Project Average Depth of Flooding (100-year)]],'Data for Pull-down'!$A$4:$B$9,2,FALSE),"")</f>
        <v/>
      </c>
      <c r="T498" s="100"/>
      <c r="U498" s="52"/>
      <c r="V498" s="52"/>
      <c r="W498" s="52"/>
      <c r="X498" s="48"/>
      <c r="Y498" s="51" t="str">
        <f>IFERROR(VLOOKUP(Book1345234[[#This Row],[Severity Ranking: Community Need (% Population)]],'Data for Pull-down'!$C$4:$D$9,2,FALSE),"")</f>
        <v/>
      </c>
      <c r="Z498" s="99"/>
      <c r="AA498" s="45"/>
      <c r="AB498" s="48"/>
      <c r="AC498" s="51" t="str">
        <f>IFERROR(VLOOKUP(Book1345234[[#This Row],[Flood Risk Reduction ]],'Data for Pull-down'!$E$4:$F$9,2,FALSE),"")</f>
        <v/>
      </c>
      <c r="AD498" s="99"/>
      <c r="AE498" s="118"/>
      <c r="AF498" s="52"/>
      <c r="AG498" s="52"/>
      <c r="AH498" s="48"/>
      <c r="AI498" s="51" t="str">
        <f>IFERROR(VLOOKUP(Book1345234[[#This Row],[Flood Damage Reduction]],'Data for Pull-down'!$G$4:$H$9,2,FALSE),"")</f>
        <v/>
      </c>
      <c r="AJ498" s="145"/>
      <c r="AK498" s="123"/>
      <c r="AL498" s="52"/>
      <c r="AM498" s="51" t="str">
        <f>IFERROR(VLOOKUP(Book1345234[[#This Row],[ Reduction in Critical Facilities Flood Risk]],'Data for Pull-down'!$I$5:$J$9,2,FALSE),"")</f>
        <v/>
      </c>
      <c r="AN498" s="100">
        <f>'Life and Safety Tabular Data'!L496</f>
        <v>0</v>
      </c>
      <c r="AO498" s="146"/>
      <c r="AP498" s="48"/>
      <c r="AQ498" s="51" t="str">
        <f>IFERROR(VLOOKUP(Book1345234[[#This Row],[Life and Safety Ranking (Injury/Loss of Life)]],'Data for Pull-down'!$K$4:$L$9,2,FALSE),"")</f>
        <v/>
      </c>
      <c r="AR498" s="100"/>
      <c r="AS498" s="146"/>
      <c r="AT498" s="146"/>
      <c r="AU498" s="146"/>
      <c r="AV498" s="48"/>
      <c r="AW498" s="51" t="str">
        <f>IFERROR(VLOOKUP(Book1345234[[#This Row],[Water Supply Yield Ranking]],'Data for Pull-down'!$M$4:$N$9,2,FALSE),"")</f>
        <v/>
      </c>
      <c r="AX498" s="100"/>
      <c r="AY498" s="52"/>
      <c r="AZ498" s="48"/>
      <c r="BA498" s="51" t="str">
        <f>IFERROR(VLOOKUP(Book1345234[[#This Row],[Social Vulnerability Ranking]],'Data for Pull-down'!$O$4:$P$9,2,FALSE),"")</f>
        <v/>
      </c>
      <c r="BB498" s="100"/>
      <c r="BC498" s="146"/>
      <c r="BD498" s="48"/>
      <c r="BE498" s="51" t="str">
        <f>IFERROR(VLOOKUP(Book1345234[[#This Row],[Nature-Based Solutions Ranking]],'Data for Pull-down'!$Q$4:$R$9,2,FALSE),"")</f>
        <v/>
      </c>
      <c r="BF498" s="100"/>
      <c r="BG498" s="52"/>
      <c r="BH498" s="48"/>
      <c r="BI498" s="51" t="str">
        <f>IFERROR(VLOOKUP(Book1345234[[#This Row],[Multiple Benefit Ranking]],'Data for Pull-down'!$S$4:$T$9,2,FALSE),"")</f>
        <v/>
      </c>
      <c r="BJ498" s="125"/>
      <c r="BK498" s="146"/>
      <c r="BL498" s="48"/>
      <c r="BM498" s="51" t="str">
        <f>IFERROR(VLOOKUP(Book1345234[[#This Row],[Operations and Maintenance Ranking]],'Data for Pull-down'!$U$4:$V$9,2,FALSE),"")</f>
        <v/>
      </c>
      <c r="BN498" s="100"/>
      <c r="BO498" s="48"/>
      <c r="BP498" s="51" t="str">
        <f>IFERROR(VLOOKUP(Book1345234[[#This Row],[Administrative, Regulatory and Other Obstacle Ranking]],'Data for Pull-down'!$W$4:$X$9,2,FALSE),"")</f>
        <v/>
      </c>
      <c r="BQ498" s="100"/>
      <c r="BR498" s="48"/>
      <c r="BS498" s="51" t="str">
        <f>IFERROR(VLOOKUP(Book1345234[[#This Row],[Environmental Benefit Ranking]],'Data for Pull-down'!$Y$4:$Z$9,2,FALSE),"")</f>
        <v/>
      </c>
      <c r="BT498" s="100"/>
      <c r="BU498" s="52"/>
      <c r="BV498" s="51" t="str">
        <f>IFERROR(VLOOKUP(Book1345234[[#This Row],[Environmental Impact Ranking]],'Data for Pull-down'!$AA$4:$AB$9,2,FALSE),"")</f>
        <v/>
      </c>
      <c r="BW498" s="117"/>
      <c r="BX498" s="123"/>
      <c r="BY498" s="48"/>
      <c r="BZ498" s="51" t="str">
        <f>IFERROR(VLOOKUP(Book1345234[[#This Row],[Mobility Ranking]],'Data for Pull-down'!$AC$4:$AD$9,2,FALSE),"")</f>
        <v/>
      </c>
      <c r="CA498" s="117"/>
      <c r="CB498" s="48"/>
      <c r="CC498" s="51" t="str">
        <f>IFERROR(VLOOKUP(Book1345234[[#This Row],[Regional Ranking]],'Data for Pull-down'!$AE$4:$AF$9,2,FALSE),"")</f>
        <v/>
      </c>
    </row>
    <row r="499" spans="1:81">
      <c r="A499" s="164"/>
      <c r="B499" s="142"/>
      <c r="C499" s="143">
        <f>Book1345234[[#This Row],[FMP]]*2</f>
        <v>0</v>
      </c>
      <c r="D499" s="43"/>
      <c r="E499" s="43"/>
      <c r="F499" s="52"/>
      <c r="G499" s="48"/>
      <c r="H499" s="48"/>
      <c r="I499" s="48"/>
      <c r="J499" s="48"/>
      <c r="K499" s="45" t="str">
        <f>IFERROR(Book1345234[[#This Row],[Project Cost]]/Book1345234[[#This Row],['# of Structures Removed from 1% Annual Chance FP]],"")</f>
        <v/>
      </c>
      <c r="L499" s="48"/>
      <c r="M499" s="48"/>
      <c r="N499" s="45"/>
      <c r="O499" s="156"/>
      <c r="P499" s="125"/>
      <c r="Q499" s="52"/>
      <c r="R499" s="48"/>
      <c r="S499" s="51" t="str">
        <f>IFERROR(VLOOKUP(Book1345234[[#This Row],[ Severity Ranking: Pre-Project Average Depth of Flooding (100-year)]],'Data for Pull-down'!$A$4:$B$9,2,FALSE),"")</f>
        <v/>
      </c>
      <c r="T499" s="100"/>
      <c r="U499" s="52"/>
      <c r="V499" s="52"/>
      <c r="W499" s="52"/>
      <c r="X499" s="48"/>
      <c r="Y499" s="51" t="str">
        <f>IFERROR(VLOOKUP(Book1345234[[#This Row],[Severity Ranking: Community Need (% Population)]],'Data for Pull-down'!$C$4:$D$9,2,FALSE),"")</f>
        <v/>
      </c>
      <c r="Z499" s="99"/>
      <c r="AA499" s="45"/>
      <c r="AB499" s="48"/>
      <c r="AC499" s="51" t="str">
        <f>IFERROR(VLOOKUP(Book1345234[[#This Row],[Flood Risk Reduction ]],'Data for Pull-down'!$E$4:$F$9,2,FALSE),"")</f>
        <v/>
      </c>
      <c r="AD499" s="99"/>
      <c r="AE499" s="118"/>
      <c r="AF499" s="52"/>
      <c r="AG499" s="52"/>
      <c r="AH499" s="48"/>
      <c r="AI499" s="51" t="str">
        <f>IFERROR(VLOOKUP(Book1345234[[#This Row],[Flood Damage Reduction]],'Data for Pull-down'!$G$4:$H$9,2,FALSE),"")</f>
        <v/>
      </c>
      <c r="AJ499" s="145"/>
      <c r="AK499" s="123"/>
      <c r="AL499" s="52"/>
      <c r="AM499" s="51" t="str">
        <f>IFERROR(VLOOKUP(Book1345234[[#This Row],[ Reduction in Critical Facilities Flood Risk]],'Data for Pull-down'!$I$5:$J$9,2,FALSE),"")</f>
        <v/>
      </c>
      <c r="AN499" s="100">
        <f>'Life and Safety Tabular Data'!L497</f>
        <v>0</v>
      </c>
      <c r="AO499" s="146"/>
      <c r="AP499" s="48"/>
      <c r="AQ499" s="51" t="str">
        <f>IFERROR(VLOOKUP(Book1345234[[#This Row],[Life and Safety Ranking (Injury/Loss of Life)]],'Data for Pull-down'!$K$4:$L$9,2,FALSE),"")</f>
        <v/>
      </c>
      <c r="AR499" s="100"/>
      <c r="AS499" s="146"/>
      <c r="AT499" s="146"/>
      <c r="AU499" s="146"/>
      <c r="AV499" s="48"/>
      <c r="AW499" s="51" t="str">
        <f>IFERROR(VLOOKUP(Book1345234[[#This Row],[Water Supply Yield Ranking]],'Data for Pull-down'!$M$4:$N$9,2,FALSE),"")</f>
        <v/>
      </c>
      <c r="AX499" s="100"/>
      <c r="AY499" s="52"/>
      <c r="AZ499" s="48"/>
      <c r="BA499" s="51" t="str">
        <f>IFERROR(VLOOKUP(Book1345234[[#This Row],[Social Vulnerability Ranking]],'Data for Pull-down'!$O$4:$P$9,2,FALSE),"")</f>
        <v/>
      </c>
      <c r="BB499" s="100"/>
      <c r="BC499" s="146"/>
      <c r="BD499" s="48"/>
      <c r="BE499" s="51" t="str">
        <f>IFERROR(VLOOKUP(Book1345234[[#This Row],[Nature-Based Solutions Ranking]],'Data for Pull-down'!$Q$4:$R$9,2,FALSE),"")</f>
        <v/>
      </c>
      <c r="BF499" s="100"/>
      <c r="BG499" s="52"/>
      <c r="BH499" s="48"/>
      <c r="BI499" s="51" t="str">
        <f>IFERROR(VLOOKUP(Book1345234[[#This Row],[Multiple Benefit Ranking]],'Data for Pull-down'!$S$4:$T$9,2,FALSE),"")</f>
        <v/>
      </c>
      <c r="BJ499" s="125"/>
      <c r="BK499" s="146"/>
      <c r="BL499" s="48"/>
      <c r="BM499" s="51" t="str">
        <f>IFERROR(VLOOKUP(Book1345234[[#This Row],[Operations and Maintenance Ranking]],'Data for Pull-down'!$U$4:$V$9,2,FALSE),"")</f>
        <v/>
      </c>
      <c r="BN499" s="100"/>
      <c r="BO499" s="48"/>
      <c r="BP499" s="51" t="str">
        <f>IFERROR(VLOOKUP(Book1345234[[#This Row],[Administrative, Regulatory and Other Obstacle Ranking]],'Data for Pull-down'!$W$4:$X$9,2,FALSE),"")</f>
        <v/>
      </c>
      <c r="BQ499" s="100"/>
      <c r="BR499" s="48"/>
      <c r="BS499" s="51" t="str">
        <f>IFERROR(VLOOKUP(Book1345234[[#This Row],[Environmental Benefit Ranking]],'Data for Pull-down'!$Y$4:$Z$9,2,FALSE),"")</f>
        <v/>
      </c>
      <c r="BT499" s="100"/>
      <c r="BU499" s="52"/>
      <c r="BV499" s="51" t="str">
        <f>IFERROR(VLOOKUP(Book1345234[[#This Row],[Environmental Impact Ranking]],'Data for Pull-down'!$AA$4:$AB$9,2,FALSE),"")</f>
        <v/>
      </c>
      <c r="BW499" s="117"/>
      <c r="BX499" s="123"/>
      <c r="BY499" s="48"/>
      <c r="BZ499" s="51" t="str">
        <f>IFERROR(VLOOKUP(Book1345234[[#This Row],[Mobility Ranking]],'Data for Pull-down'!$AC$4:$AD$9,2,FALSE),"")</f>
        <v/>
      </c>
      <c r="CA499" s="117"/>
      <c r="CB499" s="48"/>
      <c r="CC499" s="51" t="str">
        <f>IFERROR(VLOOKUP(Book1345234[[#This Row],[Regional Ranking]],'Data for Pull-down'!$AE$4:$AF$9,2,FALSE),"")</f>
        <v/>
      </c>
    </row>
    <row r="500" spans="1:81">
      <c r="A500" s="164"/>
      <c r="B500" s="142"/>
      <c r="C500" s="143">
        <f>Book1345234[[#This Row],[FMP]]*2</f>
        <v>0</v>
      </c>
      <c r="D500" s="43"/>
      <c r="E500" s="43"/>
      <c r="F500" s="52"/>
      <c r="G500" s="48"/>
      <c r="H500" s="48"/>
      <c r="I500" s="48"/>
      <c r="J500" s="48"/>
      <c r="K500" s="45" t="str">
        <f>IFERROR(Book1345234[[#This Row],[Project Cost]]/Book1345234[[#This Row],['# of Structures Removed from 1% Annual Chance FP]],"")</f>
        <v/>
      </c>
      <c r="L500" s="48"/>
      <c r="M500" s="48"/>
      <c r="N500" s="45"/>
      <c r="O500" s="156"/>
      <c r="P500" s="125"/>
      <c r="Q500" s="52"/>
      <c r="R500" s="48"/>
      <c r="S500" s="51" t="str">
        <f>IFERROR(VLOOKUP(Book1345234[[#This Row],[ Severity Ranking: Pre-Project Average Depth of Flooding (100-year)]],'Data for Pull-down'!$A$4:$B$9,2,FALSE),"")</f>
        <v/>
      </c>
      <c r="T500" s="100"/>
      <c r="U500" s="52"/>
      <c r="V500" s="52"/>
      <c r="W500" s="52"/>
      <c r="X500" s="48"/>
      <c r="Y500" s="51" t="str">
        <f>IFERROR(VLOOKUP(Book1345234[[#This Row],[Severity Ranking: Community Need (% Population)]],'Data for Pull-down'!$C$4:$D$9,2,FALSE),"")</f>
        <v/>
      </c>
      <c r="Z500" s="99"/>
      <c r="AA500" s="45"/>
      <c r="AB500" s="48"/>
      <c r="AC500" s="51" t="str">
        <f>IFERROR(VLOOKUP(Book1345234[[#This Row],[Flood Risk Reduction ]],'Data for Pull-down'!$E$4:$F$9,2,FALSE),"")</f>
        <v/>
      </c>
      <c r="AD500" s="99"/>
      <c r="AE500" s="118"/>
      <c r="AF500" s="52"/>
      <c r="AG500" s="52"/>
      <c r="AH500" s="48"/>
      <c r="AI500" s="51" t="str">
        <f>IFERROR(VLOOKUP(Book1345234[[#This Row],[Flood Damage Reduction]],'Data for Pull-down'!$G$4:$H$9,2,FALSE),"")</f>
        <v/>
      </c>
      <c r="AJ500" s="145"/>
      <c r="AK500" s="123"/>
      <c r="AL500" s="52"/>
      <c r="AM500" s="51" t="str">
        <f>IFERROR(VLOOKUP(Book1345234[[#This Row],[ Reduction in Critical Facilities Flood Risk]],'Data for Pull-down'!$I$5:$J$9,2,FALSE),"")</f>
        <v/>
      </c>
      <c r="AN500" s="100">
        <f>'Life and Safety Tabular Data'!L498</f>
        <v>0</v>
      </c>
      <c r="AO500" s="146"/>
      <c r="AP500" s="48"/>
      <c r="AQ500" s="51" t="str">
        <f>IFERROR(VLOOKUP(Book1345234[[#This Row],[Life and Safety Ranking (Injury/Loss of Life)]],'Data for Pull-down'!$K$4:$L$9,2,FALSE),"")</f>
        <v/>
      </c>
      <c r="AR500" s="100"/>
      <c r="AS500" s="146"/>
      <c r="AT500" s="146"/>
      <c r="AU500" s="146"/>
      <c r="AV500" s="48"/>
      <c r="AW500" s="51" t="str">
        <f>IFERROR(VLOOKUP(Book1345234[[#This Row],[Water Supply Yield Ranking]],'Data for Pull-down'!$M$4:$N$9,2,FALSE),"")</f>
        <v/>
      </c>
      <c r="AX500" s="100"/>
      <c r="AY500" s="52"/>
      <c r="AZ500" s="48"/>
      <c r="BA500" s="51" t="str">
        <f>IFERROR(VLOOKUP(Book1345234[[#This Row],[Social Vulnerability Ranking]],'Data for Pull-down'!$O$4:$P$9,2,FALSE),"")</f>
        <v/>
      </c>
      <c r="BB500" s="100"/>
      <c r="BC500" s="146"/>
      <c r="BD500" s="48"/>
      <c r="BE500" s="51" t="str">
        <f>IFERROR(VLOOKUP(Book1345234[[#This Row],[Nature-Based Solutions Ranking]],'Data for Pull-down'!$Q$4:$R$9,2,FALSE),"")</f>
        <v/>
      </c>
      <c r="BF500" s="100"/>
      <c r="BG500" s="52"/>
      <c r="BH500" s="48"/>
      <c r="BI500" s="51" t="str">
        <f>IFERROR(VLOOKUP(Book1345234[[#This Row],[Multiple Benefit Ranking]],'Data for Pull-down'!$S$4:$T$9,2,FALSE),"")</f>
        <v/>
      </c>
      <c r="BJ500" s="125"/>
      <c r="BK500" s="146"/>
      <c r="BL500" s="48"/>
      <c r="BM500" s="51" t="str">
        <f>IFERROR(VLOOKUP(Book1345234[[#This Row],[Operations and Maintenance Ranking]],'Data for Pull-down'!$U$4:$V$9,2,FALSE),"")</f>
        <v/>
      </c>
      <c r="BN500" s="100"/>
      <c r="BO500" s="48"/>
      <c r="BP500" s="51" t="str">
        <f>IFERROR(VLOOKUP(Book1345234[[#This Row],[Administrative, Regulatory and Other Obstacle Ranking]],'Data for Pull-down'!$W$4:$X$9,2,FALSE),"")</f>
        <v/>
      </c>
      <c r="BQ500" s="100"/>
      <c r="BR500" s="48"/>
      <c r="BS500" s="51" t="str">
        <f>IFERROR(VLOOKUP(Book1345234[[#This Row],[Environmental Benefit Ranking]],'Data for Pull-down'!$Y$4:$Z$9,2,FALSE),"")</f>
        <v/>
      </c>
      <c r="BT500" s="100"/>
      <c r="BU500" s="52"/>
      <c r="BV500" s="51" t="str">
        <f>IFERROR(VLOOKUP(Book1345234[[#This Row],[Environmental Impact Ranking]],'Data for Pull-down'!$AA$4:$AB$9,2,FALSE),"")</f>
        <v/>
      </c>
      <c r="BW500" s="117"/>
      <c r="BX500" s="123"/>
      <c r="BY500" s="48"/>
      <c r="BZ500" s="51" t="str">
        <f>IFERROR(VLOOKUP(Book1345234[[#This Row],[Mobility Ranking]],'Data for Pull-down'!$AC$4:$AD$9,2,FALSE),"")</f>
        <v/>
      </c>
      <c r="CA500" s="117"/>
      <c r="CB500" s="48"/>
      <c r="CC500" s="51" t="str">
        <f>IFERROR(VLOOKUP(Book1345234[[#This Row],[Regional Ranking]],'Data for Pull-down'!$AE$4:$AF$9,2,FALSE),"")</f>
        <v/>
      </c>
    </row>
    <row r="501" spans="1:81">
      <c r="A501" s="164"/>
      <c r="B501" s="142"/>
      <c r="C501" s="143">
        <f>Book1345234[[#This Row],[FMP]]*2</f>
        <v>0</v>
      </c>
      <c r="D501" s="43"/>
      <c r="E501" s="43"/>
      <c r="F501" s="52"/>
      <c r="G501" s="48"/>
      <c r="H501" s="48"/>
      <c r="I501" s="48"/>
      <c r="J501" s="48"/>
      <c r="K501" s="45" t="str">
        <f>IFERROR(Book1345234[[#This Row],[Project Cost]]/Book1345234[[#This Row],['# of Structures Removed from 1% Annual Chance FP]],"")</f>
        <v/>
      </c>
      <c r="L501" s="48"/>
      <c r="M501" s="48"/>
      <c r="N501" s="45"/>
      <c r="O501" s="156"/>
      <c r="P501" s="125"/>
      <c r="Q501" s="52"/>
      <c r="R501" s="48"/>
      <c r="S501" s="51" t="str">
        <f>IFERROR(VLOOKUP(Book1345234[[#This Row],[ Severity Ranking: Pre-Project Average Depth of Flooding (100-year)]],'Data for Pull-down'!$A$4:$B$9,2,FALSE),"")</f>
        <v/>
      </c>
      <c r="T501" s="100"/>
      <c r="U501" s="52"/>
      <c r="V501" s="52"/>
      <c r="W501" s="52"/>
      <c r="X501" s="48"/>
      <c r="Y501" s="51" t="str">
        <f>IFERROR(VLOOKUP(Book1345234[[#This Row],[Severity Ranking: Community Need (% Population)]],'Data for Pull-down'!$C$4:$D$9,2,FALSE),"")</f>
        <v/>
      </c>
      <c r="Z501" s="99"/>
      <c r="AA501" s="45"/>
      <c r="AB501" s="48"/>
      <c r="AC501" s="51" t="str">
        <f>IFERROR(VLOOKUP(Book1345234[[#This Row],[Flood Risk Reduction ]],'Data for Pull-down'!$E$4:$F$9,2,FALSE),"")</f>
        <v/>
      </c>
      <c r="AD501" s="99"/>
      <c r="AE501" s="118"/>
      <c r="AF501" s="52"/>
      <c r="AG501" s="52"/>
      <c r="AH501" s="48"/>
      <c r="AI501" s="51" t="str">
        <f>IFERROR(VLOOKUP(Book1345234[[#This Row],[Flood Damage Reduction]],'Data for Pull-down'!$G$4:$H$9,2,FALSE),"")</f>
        <v/>
      </c>
      <c r="AJ501" s="145"/>
      <c r="AK501" s="123"/>
      <c r="AL501" s="52"/>
      <c r="AM501" s="51" t="str">
        <f>IFERROR(VLOOKUP(Book1345234[[#This Row],[ Reduction in Critical Facilities Flood Risk]],'Data for Pull-down'!$I$5:$J$9,2,FALSE),"")</f>
        <v/>
      </c>
      <c r="AN501" s="100">
        <f>'Life and Safety Tabular Data'!L499</f>
        <v>0</v>
      </c>
      <c r="AO501" s="146"/>
      <c r="AP501" s="48"/>
      <c r="AQ501" s="51" t="str">
        <f>IFERROR(VLOOKUP(Book1345234[[#This Row],[Life and Safety Ranking (Injury/Loss of Life)]],'Data for Pull-down'!$K$4:$L$9,2,FALSE),"")</f>
        <v/>
      </c>
      <c r="AR501" s="100"/>
      <c r="AS501" s="146"/>
      <c r="AT501" s="146"/>
      <c r="AU501" s="146"/>
      <c r="AV501" s="48"/>
      <c r="AW501" s="51" t="str">
        <f>IFERROR(VLOOKUP(Book1345234[[#This Row],[Water Supply Yield Ranking]],'Data for Pull-down'!$M$4:$N$9,2,FALSE),"")</f>
        <v/>
      </c>
      <c r="AX501" s="100"/>
      <c r="AY501" s="52"/>
      <c r="AZ501" s="48"/>
      <c r="BA501" s="51" t="str">
        <f>IFERROR(VLOOKUP(Book1345234[[#This Row],[Social Vulnerability Ranking]],'Data for Pull-down'!$O$4:$P$9,2,FALSE),"")</f>
        <v/>
      </c>
      <c r="BB501" s="100"/>
      <c r="BC501" s="146"/>
      <c r="BD501" s="48"/>
      <c r="BE501" s="51" t="str">
        <f>IFERROR(VLOOKUP(Book1345234[[#This Row],[Nature-Based Solutions Ranking]],'Data for Pull-down'!$Q$4:$R$9,2,FALSE),"")</f>
        <v/>
      </c>
      <c r="BF501" s="100"/>
      <c r="BG501" s="52"/>
      <c r="BH501" s="48"/>
      <c r="BI501" s="51" t="str">
        <f>IFERROR(VLOOKUP(Book1345234[[#This Row],[Multiple Benefit Ranking]],'Data for Pull-down'!$S$4:$T$9,2,FALSE),"")</f>
        <v/>
      </c>
      <c r="BJ501" s="125"/>
      <c r="BK501" s="146"/>
      <c r="BL501" s="48"/>
      <c r="BM501" s="51" t="str">
        <f>IFERROR(VLOOKUP(Book1345234[[#This Row],[Operations and Maintenance Ranking]],'Data for Pull-down'!$U$4:$V$9,2,FALSE),"")</f>
        <v/>
      </c>
      <c r="BN501" s="100"/>
      <c r="BO501" s="48"/>
      <c r="BP501" s="51" t="str">
        <f>IFERROR(VLOOKUP(Book1345234[[#This Row],[Administrative, Regulatory and Other Obstacle Ranking]],'Data for Pull-down'!$W$4:$X$9,2,FALSE),"")</f>
        <v/>
      </c>
      <c r="BQ501" s="100"/>
      <c r="BR501" s="48"/>
      <c r="BS501" s="51" t="str">
        <f>IFERROR(VLOOKUP(Book1345234[[#This Row],[Environmental Benefit Ranking]],'Data for Pull-down'!$Y$4:$Z$9,2,FALSE),"")</f>
        <v/>
      </c>
      <c r="BT501" s="100"/>
      <c r="BU501" s="52"/>
      <c r="BV501" s="51" t="str">
        <f>IFERROR(VLOOKUP(Book1345234[[#This Row],[Environmental Impact Ranking]],'Data for Pull-down'!$AA$4:$AB$9,2,FALSE),"")</f>
        <v/>
      </c>
      <c r="BW501" s="117"/>
      <c r="BX501" s="123"/>
      <c r="BY501" s="48"/>
      <c r="BZ501" s="51" t="str">
        <f>IFERROR(VLOOKUP(Book1345234[[#This Row],[Mobility Ranking]],'Data for Pull-down'!$AC$4:$AD$9,2,FALSE),"")</f>
        <v/>
      </c>
      <c r="CA501" s="117"/>
      <c r="CB501" s="48"/>
      <c r="CC501" s="51" t="str">
        <f>IFERROR(VLOOKUP(Book1345234[[#This Row],[Regional Ranking]],'Data for Pull-down'!$AE$4:$AF$9,2,FALSE),"")</f>
        <v/>
      </c>
    </row>
    <row r="502" spans="1:81">
      <c r="A502" s="164"/>
      <c r="B502" s="142"/>
      <c r="C502" s="143">
        <f>Book1345234[[#This Row],[FMP]]*2</f>
        <v>0</v>
      </c>
      <c r="D502" s="43"/>
      <c r="E502" s="43"/>
      <c r="F502" s="52"/>
      <c r="G502" s="48"/>
      <c r="H502" s="48"/>
      <c r="I502" s="48"/>
      <c r="J502" s="48"/>
      <c r="K502" s="45" t="str">
        <f>IFERROR(Book1345234[[#This Row],[Project Cost]]/Book1345234[[#This Row],['# of Structures Removed from 1% Annual Chance FP]],"")</f>
        <v/>
      </c>
      <c r="L502" s="48"/>
      <c r="M502" s="48"/>
      <c r="N502" s="45"/>
      <c r="O502" s="156"/>
      <c r="P502" s="125"/>
      <c r="Q502" s="52"/>
      <c r="R502" s="48"/>
      <c r="S502" s="51" t="str">
        <f>IFERROR(VLOOKUP(Book1345234[[#This Row],[ Severity Ranking: Pre-Project Average Depth of Flooding (100-year)]],'Data for Pull-down'!$A$4:$B$9,2,FALSE),"")</f>
        <v/>
      </c>
      <c r="T502" s="100"/>
      <c r="U502" s="52"/>
      <c r="V502" s="52"/>
      <c r="W502" s="52"/>
      <c r="X502" s="48"/>
      <c r="Y502" s="51" t="str">
        <f>IFERROR(VLOOKUP(Book1345234[[#This Row],[Severity Ranking: Community Need (% Population)]],'Data for Pull-down'!$C$4:$D$9,2,FALSE),"")</f>
        <v/>
      </c>
      <c r="Z502" s="99"/>
      <c r="AA502" s="45"/>
      <c r="AB502" s="48"/>
      <c r="AC502" s="51" t="str">
        <f>IFERROR(VLOOKUP(Book1345234[[#This Row],[Flood Risk Reduction ]],'Data for Pull-down'!$E$4:$F$9,2,FALSE),"")</f>
        <v/>
      </c>
      <c r="AD502" s="99"/>
      <c r="AE502" s="118"/>
      <c r="AF502" s="52"/>
      <c r="AG502" s="52"/>
      <c r="AH502" s="48"/>
      <c r="AI502" s="51" t="str">
        <f>IFERROR(VLOOKUP(Book1345234[[#This Row],[Flood Damage Reduction]],'Data for Pull-down'!$G$4:$H$9,2,FALSE),"")</f>
        <v/>
      </c>
      <c r="AJ502" s="145"/>
      <c r="AK502" s="123"/>
      <c r="AL502" s="52"/>
      <c r="AM502" s="51" t="str">
        <f>IFERROR(VLOOKUP(Book1345234[[#This Row],[ Reduction in Critical Facilities Flood Risk]],'Data for Pull-down'!$I$5:$J$9,2,FALSE),"")</f>
        <v/>
      </c>
      <c r="AN502" s="100">
        <f>'Life and Safety Tabular Data'!L500</f>
        <v>0</v>
      </c>
      <c r="AO502" s="146"/>
      <c r="AP502" s="48"/>
      <c r="AQ502" s="51" t="str">
        <f>IFERROR(VLOOKUP(Book1345234[[#This Row],[Life and Safety Ranking (Injury/Loss of Life)]],'Data for Pull-down'!$K$4:$L$9,2,FALSE),"")</f>
        <v/>
      </c>
      <c r="AR502" s="100"/>
      <c r="AS502" s="146"/>
      <c r="AT502" s="146"/>
      <c r="AU502" s="146"/>
      <c r="AV502" s="48"/>
      <c r="AW502" s="51" t="str">
        <f>IFERROR(VLOOKUP(Book1345234[[#This Row],[Water Supply Yield Ranking]],'Data for Pull-down'!$M$4:$N$9,2,FALSE),"")</f>
        <v/>
      </c>
      <c r="AX502" s="100"/>
      <c r="AY502" s="52"/>
      <c r="AZ502" s="48"/>
      <c r="BA502" s="51" t="str">
        <f>IFERROR(VLOOKUP(Book1345234[[#This Row],[Social Vulnerability Ranking]],'Data for Pull-down'!$O$4:$P$9,2,FALSE),"")</f>
        <v/>
      </c>
      <c r="BB502" s="100"/>
      <c r="BC502" s="146"/>
      <c r="BD502" s="48"/>
      <c r="BE502" s="51" t="str">
        <f>IFERROR(VLOOKUP(Book1345234[[#This Row],[Nature-Based Solutions Ranking]],'Data for Pull-down'!$Q$4:$R$9,2,FALSE),"")</f>
        <v/>
      </c>
      <c r="BF502" s="100"/>
      <c r="BG502" s="52"/>
      <c r="BH502" s="48"/>
      <c r="BI502" s="51" t="str">
        <f>IFERROR(VLOOKUP(Book1345234[[#This Row],[Multiple Benefit Ranking]],'Data for Pull-down'!$S$4:$T$9,2,FALSE),"")</f>
        <v/>
      </c>
      <c r="BJ502" s="125"/>
      <c r="BK502" s="146"/>
      <c r="BL502" s="48"/>
      <c r="BM502" s="51" t="str">
        <f>IFERROR(VLOOKUP(Book1345234[[#This Row],[Operations and Maintenance Ranking]],'Data for Pull-down'!$U$4:$V$9,2,FALSE),"")</f>
        <v/>
      </c>
      <c r="BN502" s="100"/>
      <c r="BO502" s="48"/>
      <c r="BP502" s="51" t="str">
        <f>IFERROR(VLOOKUP(Book1345234[[#This Row],[Administrative, Regulatory and Other Obstacle Ranking]],'Data for Pull-down'!$W$4:$X$9,2,FALSE),"")</f>
        <v/>
      </c>
      <c r="BQ502" s="100"/>
      <c r="BR502" s="48"/>
      <c r="BS502" s="51" t="str">
        <f>IFERROR(VLOOKUP(Book1345234[[#This Row],[Environmental Benefit Ranking]],'Data for Pull-down'!$Y$4:$Z$9,2,FALSE),"")</f>
        <v/>
      </c>
      <c r="BT502" s="100"/>
      <c r="BU502" s="52"/>
      <c r="BV502" s="51" t="str">
        <f>IFERROR(VLOOKUP(Book1345234[[#This Row],[Environmental Impact Ranking]],'Data for Pull-down'!$AA$4:$AB$9,2,FALSE),"")</f>
        <v/>
      </c>
      <c r="BW502" s="117"/>
      <c r="BX502" s="123"/>
      <c r="BY502" s="48"/>
      <c r="BZ502" s="51" t="str">
        <f>IFERROR(VLOOKUP(Book1345234[[#This Row],[Mobility Ranking]],'Data for Pull-down'!$AC$4:$AD$9,2,FALSE),"")</f>
        <v/>
      </c>
      <c r="CA502" s="117"/>
      <c r="CB502" s="48"/>
      <c r="CC502" s="51" t="str">
        <f>IFERROR(VLOOKUP(Book1345234[[#This Row],[Regional Ranking]],'Data for Pull-down'!$AE$4:$AF$9,2,FALSE),"")</f>
        <v/>
      </c>
    </row>
    <row r="503" spans="1:81">
      <c r="A503" s="164"/>
      <c r="B503" s="142"/>
      <c r="C503" s="143">
        <f>Book1345234[[#This Row],[FMP]]*2</f>
        <v>0</v>
      </c>
      <c r="D503" s="43"/>
      <c r="E503" s="43"/>
      <c r="F503" s="52"/>
      <c r="G503" s="48"/>
      <c r="H503" s="48"/>
      <c r="I503" s="48"/>
      <c r="J503" s="48"/>
      <c r="K503" s="45" t="str">
        <f>IFERROR(Book1345234[[#This Row],[Project Cost]]/Book1345234[[#This Row],['# of Structures Removed from 1% Annual Chance FP]],"")</f>
        <v/>
      </c>
      <c r="L503" s="48"/>
      <c r="M503" s="48"/>
      <c r="N503" s="45"/>
      <c r="O503" s="156"/>
      <c r="P503" s="125"/>
      <c r="Q503" s="52"/>
      <c r="R503" s="48"/>
      <c r="S503" s="51" t="str">
        <f>IFERROR(VLOOKUP(Book1345234[[#This Row],[ Severity Ranking: Pre-Project Average Depth of Flooding (100-year)]],'Data for Pull-down'!$A$4:$B$9,2,FALSE),"")</f>
        <v/>
      </c>
      <c r="T503" s="100"/>
      <c r="U503" s="52"/>
      <c r="V503" s="52"/>
      <c r="W503" s="52"/>
      <c r="X503" s="48"/>
      <c r="Y503" s="51" t="str">
        <f>IFERROR(VLOOKUP(Book1345234[[#This Row],[Severity Ranking: Community Need (% Population)]],'Data for Pull-down'!$C$4:$D$9,2,FALSE),"")</f>
        <v/>
      </c>
      <c r="Z503" s="99"/>
      <c r="AA503" s="45"/>
      <c r="AB503" s="48"/>
      <c r="AC503" s="51" t="str">
        <f>IFERROR(VLOOKUP(Book1345234[[#This Row],[Flood Risk Reduction ]],'Data for Pull-down'!$E$4:$F$9,2,FALSE),"")</f>
        <v/>
      </c>
      <c r="AD503" s="99"/>
      <c r="AE503" s="118"/>
      <c r="AF503" s="52"/>
      <c r="AG503" s="52"/>
      <c r="AH503" s="48"/>
      <c r="AI503" s="51" t="str">
        <f>IFERROR(VLOOKUP(Book1345234[[#This Row],[Flood Damage Reduction]],'Data for Pull-down'!$G$4:$H$9,2,FALSE),"")</f>
        <v/>
      </c>
      <c r="AJ503" s="145"/>
      <c r="AK503" s="123"/>
      <c r="AL503" s="52"/>
      <c r="AM503" s="51" t="str">
        <f>IFERROR(VLOOKUP(Book1345234[[#This Row],[ Reduction in Critical Facilities Flood Risk]],'Data for Pull-down'!$I$5:$J$9,2,FALSE),"")</f>
        <v/>
      </c>
      <c r="AN503" s="100">
        <f>'Life and Safety Tabular Data'!L501</f>
        <v>0</v>
      </c>
      <c r="AO503" s="146"/>
      <c r="AP503" s="48"/>
      <c r="AQ503" s="51" t="str">
        <f>IFERROR(VLOOKUP(Book1345234[[#This Row],[Life and Safety Ranking (Injury/Loss of Life)]],'Data for Pull-down'!$K$4:$L$9,2,FALSE),"")</f>
        <v/>
      </c>
      <c r="AR503" s="100"/>
      <c r="AS503" s="146"/>
      <c r="AT503" s="146"/>
      <c r="AU503" s="146"/>
      <c r="AV503" s="48"/>
      <c r="AW503" s="51" t="str">
        <f>IFERROR(VLOOKUP(Book1345234[[#This Row],[Water Supply Yield Ranking]],'Data for Pull-down'!$M$4:$N$9,2,FALSE),"")</f>
        <v/>
      </c>
      <c r="AX503" s="100"/>
      <c r="AY503" s="52"/>
      <c r="AZ503" s="48"/>
      <c r="BA503" s="51" t="str">
        <f>IFERROR(VLOOKUP(Book1345234[[#This Row],[Social Vulnerability Ranking]],'Data for Pull-down'!$O$4:$P$9,2,FALSE),"")</f>
        <v/>
      </c>
      <c r="BB503" s="100"/>
      <c r="BC503" s="146"/>
      <c r="BD503" s="48"/>
      <c r="BE503" s="51" t="str">
        <f>IFERROR(VLOOKUP(Book1345234[[#This Row],[Nature-Based Solutions Ranking]],'Data for Pull-down'!$Q$4:$R$9,2,FALSE),"")</f>
        <v/>
      </c>
      <c r="BF503" s="100"/>
      <c r="BG503" s="52"/>
      <c r="BH503" s="48"/>
      <c r="BI503" s="51" t="str">
        <f>IFERROR(VLOOKUP(Book1345234[[#This Row],[Multiple Benefit Ranking]],'Data for Pull-down'!$S$4:$T$9,2,FALSE),"")</f>
        <v/>
      </c>
      <c r="BJ503" s="125"/>
      <c r="BK503" s="146"/>
      <c r="BL503" s="48"/>
      <c r="BM503" s="51" t="str">
        <f>IFERROR(VLOOKUP(Book1345234[[#This Row],[Operations and Maintenance Ranking]],'Data for Pull-down'!$U$4:$V$9,2,FALSE),"")</f>
        <v/>
      </c>
      <c r="BN503" s="100"/>
      <c r="BO503" s="48"/>
      <c r="BP503" s="51" t="str">
        <f>IFERROR(VLOOKUP(Book1345234[[#This Row],[Administrative, Regulatory and Other Obstacle Ranking]],'Data for Pull-down'!$W$4:$X$9,2,FALSE),"")</f>
        <v/>
      </c>
      <c r="BQ503" s="100"/>
      <c r="BR503" s="48"/>
      <c r="BS503" s="51" t="str">
        <f>IFERROR(VLOOKUP(Book1345234[[#This Row],[Environmental Benefit Ranking]],'Data for Pull-down'!$Y$4:$Z$9,2,FALSE),"")</f>
        <v/>
      </c>
      <c r="BT503" s="100"/>
      <c r="BU503" s="52"/>
      <c r="BV503" s="51" t="str">
        <f>IFERROR(VLOOKUP(Book1345234[[#This Row],[Environmental Impact Ranking]],'Data for Pull-down'!$AA$4:$AB$9,2,FALSE),"")</f>
        <v/>
      </c>
      <c r="BW503" s="117"/>
      <c r="BX503" s="123"/>
      <c r="BY503" s="48"/>
      <c r="BZ503" s="51" t="str">
        <f>IFERROR(VLOOKUP(Book1345234[[#This Row],[Mobility Ranking]],'Data for Pull-down'!$AC$4:$AD$9,2,FALSE),"")</f>
        <v/>
      </c>
      <c r="CA503" s="117"/>
      <c r="CB503" s="48"/>
      <c r="CC503" s="51" t="str">
        <f>IFERROR(VLOOKUP(Book1345234[[#This Row],[Regional Ranking]],'Data for Pull-down'!$AE$4:$AF$9,2,FALSE),"")</f>
        <v/>
      </c>
    </row>
    <row r="504" spans="1:81">
      <c r="A504" s="164"/>
      <c r="B504" s="142"/>
      <c r="C504" s="143">
        <f>Book1345234[[#This Row],[FMP]]*2</f>
        <v>0</v>
      </c>
      <c r="D504" s="43"/>
      <c r="E504" s="43"/>
      <c r="F504" s="52"/>
      <c r="G504" s="48"/>
      <c r="H504" s="48"/>
      <c r="I504" s="48"/>
      <c r="J504" s="48"/>
      <c r="K504" s="45" t="str">
        <f>IFERROR(Book1345234[[#This Row],[Project Cost]]/Book1345234[[#This Row],['# of Structures Removed from 1% Annual Chance FP]],"")</f>
        <v/>
      </c>
      <c r="L504" s="48"/>
      <c r="M504" s="48"/>
      <c r="N504" s="45"/>
      <c r="O504" s="156"/>
      <c r="P504" s="125"/>
      <c r="Q504" s="52"/>
      <c r="R504" s="48"/>
      <c r="S504" s="51" t="str">
        <f>IFERROR(VLOOKUP(Book1345234[[#This Row],[ Severity Ranking: Pre-Project Average Depth of Flooding (100-year)]],'Data for Pull-down'!$A$4:$B$9,2,FALSE),"")</f>
        <v/>
      </c>
      <c r="T504" s="100"/>
      <c r="U504" s="52"/>
      <c r="V504" s="52"/>
      <c r="W504" s="52"/>
      <c r="X504" s="48"/>
      <c r="Y504" s="51" t="str">
        <f>IFERROR(VLOOKUP(Book1345234[[#This Row],[Severity Ranking: Community Need (% Population)]],'Data for Pull-down'!$C$4:$D$9,2,FALSE),"")</f>
        <v/>
      </c>
      <c r="Z504" s="99"/>
      <c r="AA504" s="45"/>
      <c r="AB504" s="48"/>
      <c r="AC504" s="51" t="str">
        <f>IFERROR(VLOOKUP(Book1345234[[#This Row],[Flood Risk Reduction ]],'Data for Pull-down'!$E$4:$F$9,2,FALSE),"")</f>
        <v/>
      </c>
      <c r="AD504" s="99"/>
      <c r="AE504" s="118"/>
      <c r="AF504" s="52"/>
      <c r="AG504" s="52"/>
      <c r="AH504" s="48"/>
      <c r="AI504" s="51" t="str">
        <f>IFERROR(VLOOKUP(Book1345234[[#This Row],[Flood Damage Reduction]],'Data for Pull-down'!$G$4:$H$9,2,FALSE),"")</f>
        <v/>
      </c>
      <c r="AJ504" s="145"/>
      <c r="AK504" s="123"/>
      <c r="AL504" s="52"/>
      <c r="AM504" s="51" t="str">
        <f>IFERROR(VLOOKUP(Book1345234[[#This Row],[ Reduction in Critical Facilities Flood Risk]],'Data for Pull-down'!$I$5:$J$9,2,FALSE),"")</f>
        <v/>
      </c>
      <c r="AN504" s="100">
        <f>'Life and Safety Tabular Data'!L502</f>
        <v>0</v>
      </c>
      <c r="AO504" s="146"/>
      <c r="AP504" s="48"/>
      <c r="AQ504" s="51" t="str">
        <f>IFERROR(VLOOKUP(Book1345234[[#This Row],[Life and Safety Ranking (Injury/Loss of Life)]],'Data for Pull-down'!$K$4:$L$9,2,FALSE),"")</f>
        <v/>
      </c>
      <c r="AR504" s="100"/>
      <c r="AS504" s="146"/>
      <c r="AT504" s="146"/>
      <c r="AU504" s="146"/>
      <c r="AV504" s="48"/>
      <c r="AW504" s="51" t="str">
        <f>IFERROR(VLOOKUP(Book1345234[[#This Row],[Water Supply Yield Ranking]],'Data for Pull-down'!$M$4:$N$9,2,FALSE),"")</f>
        <v/>
      </c>
      <c r="AX504" s="100"/>
      <c r="AY504" s="52"/>
      <c r="AZ504" s="48"/>
      <c r="BA504" s="51" t="str">
        <f>IFERROR(VLOOKUP(Book1345234[[#This Row],[Social Vulnerability Ranking]],'Data for Pull-down'!$O$4:$P$9,2,FALSE),"")</f>
        <v/>
      </c>
      <c r="BB504" s="100"/>
      <c r="BC504" s="146"/>
      <c r="BD504" s="48"/>
      <c r="BE504" s="51" t="str">
        <f>IFERROR(VLOOKUP(Book1345234[[#This Row],[Nature-Based Solutions Ranking]],'Data for Pull-down'!$Q$4:$R$9,2,FALSE),"")</f>
        <v/>
      </c>
      <c r="BF504" s="100"/>
      <c r="BG504" s="52"/>
      <c r="BH504" s="48"/>
      <c r="BI504" s="51" t="str">
        <f>IFERROR(VLOOKUP(Book1345234[[#This Row],[Multiple Benefit Ranking]],'Data for Pull-down'!$S$4:$T$9,2,FALSE),"")</f>
        <v/>
      </c>
      <c r="BJ504" s="125"/>
      <c r="BK504" s="146"/>
      <c r="BL504" s="48"/>
      <c r="BM504" s="51" t="str">
        <f>IFERROR(VLOOKUP(Book1345234[[#This Row],[Operations and Maintenance Ranking]],'Data for Pull-down'!$U$4:$V$9,2,FALSE),"")</f>
        <v/>
      </c>
      <c r="BN504" s="100"/>
      <c r="BO504" s="48"/>
      <c r="BP504" s="51" t="str">
        <f>IFERROR(VLOOKUP(Book1345234[[#This Row],[Administrative, Regulatory and Other Obstacle Ranking]],'Data for Pull-down'!$W$4:$X$9,2,FALSE),"")</f>
        <v/>
      </c>
      <c r="BQ504" s="100"/>
      <c r="BR504" s="48"/>
      <c r="BS504" s="51" t="str">
        <f>IFERROR(VLOOKUP(Book1345234[[#This Row],[Environmental Benefit Ranking]],'Data for Pull-down'!$Y$4:$Z$9,2,FALSE),"")</f>
        <v/>
      </c>
      <c r="BT504" s="100"/>
      <c r="BU504" s="52"/>
      <c r="BV504" s="51" t="str">
        <f>IFERROR(VLOOKUP(Book1345234[[#This Row],[Environmental Impact Ranking]],'Data for Pull-down'!$AA$4:$AB$9,2,FALSE),"")</f>
        <v/>
      </c>
      <c r="BW504" s="117"/>
      <c r="BX504" s="123"/>
      <c r="BY504" s="48"/>
      <c r="BZ504" s="51" t="str">
        <f>IFERROR(VLOOKUP(Book1345234[[#This Row],[Mobility Ranking]],'Data for Pull-down'!$AC$4:$AD$9,2,FALSE),"")</f>
        <v/>
      </c>
      <c r="CA504" s="117"/>
      <c r="CB504" s="48"/>
      <c r="CC504" s="51" t="str">
        <f>IFERROR(VLOOKUP(Book1345234[[#This Row],[Regional Ranking]],'Data for Pull-down'!$AE$4:$AF$9,2,FALSE),"")</f>
        <v/>
      </c>
    </row>
    <row r="505" spans="1:81">
      <c r="A505" s="164"/>
      <c r="B505" s="142"/>
      <c r="C505" s="143">
        <f>Book1345234[[#This Row],[FMP]]*2</f>
        <v>0</v>
      </c>
      <c r="D505" s="43"/>
      <c r="E505" s="43"/>
      <c r="F505" s="52"/>
      <c r="G505" s="48"/>
      <c r="H505" s="48"/>
      <c r="I505" s="48"/>
      <c r="J505" s="48"/>
      <c r="K505" s="45" t="str">
        <f>IFERROR(Book1345234[[#This Row],[Project Cost]]/Book1345234[[#This Row],['# of Structures Removed from 1% Annual Chance FP]],"")</f>
        <v/>
      </c>
      <c r="L505" s="48"/>
      <c r="M505" s="48"/>
      <c r="N505" s="45"/>
      <c r="O505" s="156"/>
      <c r="P505" s="125"/>
      <c r="Q505" s="52"/>
      <c r="R505" s="48"/>
      <c r="S505" s="51" t="str">
        <f>IFERROR(VLOOKUP(Book1345234[[#This Row],[ Severity Ranking: Pre-Project Average Depth of Flooding (100-year)]],'Data for Pull-down'!$A$4:$B$9,2,FALSE),"")</f>
        <v/>
      </c>
      <c r="T505" s="100"/>
      <c r="U505" s="52"/>
      <c r="V505" s="52"/>
      <c r="W505" s="52"/>
      <c r="X505" s="48"/>
      <c r="Y505" s="51" t="str">
        <f>IFERROR(VLOOKUP(Book1345234[[#This Row],[Severity Ranking: Community Need (% Population)]],'Data for Pull-down'!$C$4:$D$9,2,FALSE),"")</f>
        <v/>
      </c>
      <c r="Z505" s="99"/>
      <c r="AA505" s="45"/>
      <c r="AB505" s="48"/>
      <c r="AC505" s="51" t="str">
        <f>IFERROR(VLOOKUP(Book1345234[[#This Row],[Flood Risk Reduction ]],'Data for Pull-down'!$E$4:$F$9,2,FALSE),"")</f>
        <v/>
      </c>
      <c r="AD505" s="99"/>
      <c r="AE505" s="118"/>
      <c r="AF505" s="52"/>
      <c r="AG505" s="52"/>
      <c r="AH505" s="48"/>
      <c r="AI505" s="51" t="str">
        <f>IFERROR(VLOOKUP(Book1345234[[#This Row],[Flood Damage Reduction]],'Data for Pull-down'!$G$4:$H$9,2,FALSE),"")</f>
        <v/>
      </c>
      <c r="AJ505" s="145"/>
      <c r="AK505" s="123"/>
      <c r="AL505" s="52"/>
      <c r="AM505" s="51" t="str">
        <f>IFERROR(VLOOKUP(Book1345234[[#This Row],[ Reduction in Critical Facilities Flood Risk]],'Data for Pull-down'!$I$5:$J$9,2,FALSE),"")</f>
        <v/>
      </c>
      <c r="AN505" s="100">
        <f>'Life and Safety Tabular Data'!L503</f>
        <v>0</v>
      </c>
      <c r="AO505" s="146"/>
      <c r="AP505" s="48"/>
      <c r="AQ505" s="51" t="str">
        <f>IFERROR(VLOOKUP(Book1345234[[#This Row],[Life and Safety Ranking (Injury/Loss of Life)]],'Data for Pull-down'!$K$4:$L$9,2,FALSE),"")</f>
        <v/>
      </c>
      <c r="AR505" s="100"/>
      <c r="AS505" s="146"/>
      <c r="AT505" s="146"/>
      <c r="AU505" s="146"/>
      <c r="AV505" s="48"/>
      <c r="AW505" s="51" t="str">
        <f>IFERROR(VLOOKUP(Book1345234[[#This Row],[Water Supply Yield Ranking]],'Data for Pull-down'!$M$4:$N$9,2,FALSE),"")</f>
        <v/>
      </c>
      <c r="AX505" s="100"/>
      <c r="AY505" s="52"/>
      <c r="AZ505" s="48"/>
      <c r="BA505" s="51" t="str">
        <f>IFERROR(VLOOKUP(Book1345234[[#This Row],[Social Vulnerability Ranking]],'Data for Pull-down'!$O$4:$P$9,2,FALSE),"")</f>
        <v/>
      </c>
      <c r="BB505" s="100"/>
      <c r="BC505" s="146"/>
      <c r="BD505" s="48"/>
      <c r="BE505" s="51" t="str">
        <f>IFERROR(VLOOKUP(Book1345234[[#This Row],[Nature-Based Solutions Ranking]],'Data for Pull-down'!$Q$4:$R$9,2,FALSE),"")</f>
        <v/>
      </c>
      <c r="BF505" s="100"/>
      <c r="BG505" s="52"/>
      <c r="BH505" s="48"/>
      <c r="BI505" s="51" t="str">
        <f>IFERROR(VLOOKUP(Book1345234[[#This Row],[Multiple Benefit Ranking]],'Data for Pull-down'!$S$4:$T$9,2,FALSE),"")</f>
        <v/>
      </c>
      <c r="BJ505" s="125"/>
      <c r="BK505" s="146"/>
      <c r="BL505" s="48"/>
      <c r="BM505" s="51" t="str">
        <f>IFERROR(VLOOKUP(Book1345234[[#This Row],[Operations and Maintenance Ranking]],'Data for Pull-down'!$U$4:$V$9,2,FALSE),"")</f>
        <v/>
      </c>
      <c r="BN505" s="100"/>
      <c r="BO505" s="48"/>
      <c r="BP505" s="51" t="str">
        <f>IFERROR(VLOOKUP(Book1345234[[#This Row],[Administrative, Regulatory and Other Obstacle Ranking]],'Data for Pull-down'!$W$4:$X$9,2,FALSE),"")</f>
        <v/>
      </c>
      <c r="BQ505" s="100"/>
      <c r="BR505" s="48"/>
      <c r="BS505" s="51" t="str">
        <f>IFERROR(VLOOKUP(Book1345234[[#This Row],[Environmental Benefit Ranking]],'Data for Pull-down'!$Y$4:$Z$9,2,FALSE),"")</f>
        <v/>
      </c>
      <c r="BT505" s="100"/>
      <c r="BU505" s="52"/>
      <c r="BV505" s="51" t="str">
        <f>IFERROR(VLOOKUP(Book1345234[[#This Row],[Environmental Impact Ranking]],'Data for Pull-down'!$AA$4:$AB$9,2,FALSE),"")</f>
        <v/>
      </c>
      <c r="BW505" s="117"/>
      <c r="BX505" s="123"/>
      <c r="BY505" s="48"/>
      <c r="BZ505" s="51" t="str">
        <f>IFERROR(VLOOKUP(Book1345234[[#This Row],[Mobility Ranking]],'Data for Pull-down'!$AC$4:$AD$9,2,FALSE),"")</f>
        <v/>
      </c>
      <c r="CA505" s="117"/>
      <c r="CB505" s="48"/>
      <c r="CC505" s="51" t="str">
        <f>IFERROR(VLOOKUP(Book1345234[[#This Row],[Regional Ranking]],'Data for Pull-down'!$AE$4:$AF$9,2,FALSE),"")</f>
        <v/>
      </c>
    </row>
    <row r="506" spans="1:81">
      <c r="A506" s="164"/>
      <c r="B506" s="142"/>
      <c r="C506" s="143">
        <f>Book1345234[[#This Row],[FMP]]*2</f>
        <v>0</v>
      </c>
      <c r="D506" s="43"/>
      <c r="E506" s="43"/>
      <c r="F506" s="52"/>
      <c r="G506" s="48"/>
      <c r="H506" s="48"/>
      <c r="I506" s="48"/>
      <c r="J506" s="48"/>
      <c r="K506" s="45" t="str">
        <f>IFERROR(Book1345234[[#This Row],[Project Cost]]/Book1345234[[#This Row],['# of Structures Removed from 1% Annual Chance FP]],"")</f>
        <v/>
      </c>
      <c r="L506" s="48"/>
      <c r="M506" s="48"/>
      <c r="N506" s="45"/>
      <c r="O506" s="156"/>
      <c r="P506" s="125"/>
      <c r="Q506" s="52"/>
      <c r="R506" s="48"/>
      <c r="S506" s="51" t="str">
        <f>IFERROR(VLOOKUP(Book1345234[[#This Row],[ Severity Ranking: Pre-Project Average Depth of Flooding (100-year)]],'Data for Pull-down'!$A$4:$B$9,2,FALSE),"")</f>
        <v/>
      </c>
      <c r="T506" s="100"/>
      <c r="U506" s="52"/>
      <c r="V506" s="52"/>
      <c r="W506" s="52"/>
      <c r="X506" s="48"/>
      <c r="Y506" s="51" t="str">
        <f>IFERROR(VLOOKUP(Book1345234[[#This Row],[Severity Ranking: Community Need (% Population)]],'Data for Pull-down'!$C$4:$D$9,2,FALSE),"")</f>
        <v/>
      </c>
      <c r="Z506" s="99"/>
      <c r="AA506" s="45"/>
      <c r="AB506" s="48"/>
      <c r="AC506" s="51" t="str">
        <f>IFERROR(VLOOKUP(Book1345234[[#This Row],[Flood Risk Reduction ]],'Data for Pull-down'!$E$4:$F$9,2,FALSE),"")</f>
        <v/>
      </c>
      <c r="AD506" s="99"/>
      <c r="AE506" s="118"/>
      <c r="AF506" s="52"/>
      <c r="AG506" s="52"/>
      <c r="AH506" s="48"/>
      <c r="AI506" s="51" t="str">
        <f>IFERROR(VLOOKUP(Book1345234[[#This Row],[Flood Damage Reduction]],'Data for Pull-down'!$G$4:$H$9,2,FALSE),"")</f>
        <v/>
      </c>
      <c r="AJ506" s="145"/>
      <c r="AK506" s="123"/>
      <c r="AL506" s="52"/>
      <c r="AM506" s="51" t="str">
        <f>IFERROR(VLOOKUP(Book1345234[[#This Row],[ Reduction in Critical Facilities Flood Risk]],'Data for Pull-down'!$I$5:$J$9,2,FALSE),"")</f>
        <v/>
      </c>
      <c r="AN506" s="100">
        <f>'Life and Safety Tabular Data'!L504</f>
        <v>0</v>
      </c>
      <c r="AO506" s="146"/>
      <c r="AP506" s="48"/>
      <c r="AQ506" s="51" t="str">
        <f>IFERROR(VLOOKUP(Book1345234[[#This Row],[Life and Safety Ranking (Injury/Loss of Life)]],'Data for Pull-down'!$K$4:$L$9,2,FALSE),"")</f>
        <v/>
      </c>
      <c r="AR506" s="100"/>
      <c r="AS506" s="146"/>
      <c r="AT506" s="146"/>
      <c r="AU506" s="146"/>
      <c r="AV506" s="48"/>
      <c r="AW506" s="51" t="str">
        <f>IFERROR(VLOOKUP(Book1345234[[#This Row],[Water Supply Yield Ranking]],'Data for Pull-down'!$M$4:$N$9,2,FALSE),"")</f>
        <v/>
      </c>
      <c r="AX506" s="100"/>
      <c r="AY506" s="52"/>
      <c r="AZ506" s="48"/>
      <c r="BA506" s="51" t="str">
        <f>IFERROR(VLOOKUP(Book1345234[[#This Row],[Social Vulnerability Ranking]],'Data for Pull-down'!$O$4:$P$9,2,FALSE),"")</f>
        <v/>
      </c>
      <c r="BB506" s="100"/>
      <c r="BC506" s="146"/>
      <c r="BD506" s="48"/>
      <c r="BE506" s="51" t="str">
        <f>IFERROR(VLOOKUP(Book1345234[[#This Row],[Nature-Based Solutions Ranking]],'Data for Pull-down'!$Q$4:$R$9,2,FALSE),"")</f>
        <v/>
      </c>
      <c r="BF506" s="100"/>
      <c r="BG506" s="52"/>
      <c r="BH506" s="48"/>
      <c r="BI506" s="51" t="str">
        <f>IFERROR(VLOOKUP(Book1345234[[#This Row],[Multiple Benefit Ranking]],'Data for Pull-down'!$S$4:$T$9,2,FALSE),"")</f>
        <v/>
      </c>
      <c r="BJ506" s="125"/>
      <c r="BK506" s="146"/>
      <c r="BL506" s="48"/>
      <c r="BM506" s="51" t="str">
        <f>IFERROR(VLOOKUP(Book1345234[[#This Row],[Operations and Maintenance Ranking]],'Data for Pull-down'!$U$4:$V$9,2,FALSE),"")</f>
        <v/>
      </c>
      <c r="BN506" s="100"/>
      <c r="BO506" s="48"/>
      <c r="BP506" s="51" t="str">
        <f>IFERROR(VLOOKUP(Book1345234[[#This Row],[Administrative, Regulatory and Other Obstacle Ranking]],'Data for Pull-down'!$W$4:$X$9,2,FALSE),"")</f>
        <v/>
      </c>
      <c r="BQ506" s="100"/>
      <c r="BR506" s="48"/>
      <c r="BS506" s="51" t="str">
        <f>IFERROR(VLOOKUP(Book1345234[[#This Row],[Environmental Benefit Ranking]],'Data for Pull-down'!$Y$4:$Z$9,2,FALSE),"")</f>
        <v/>
      </c>
      <c r="BT506" s="100"/>
      <c r="BU506" s="52"/>
      <c r="BV506" s="51" t="str">
        <f>IFERROR(VLOOKUP(Book1345234[[#This Row],[Environmental Impact Ranking]],'Data for Pull-down'!$AA$4:$AB$9,2,FALSE),"")</f>
        <v/>
      </c>
      <c r="BW506" s="117"/>
      <c r="BX506" s="123"/>
      <c r="BY506" s="48"/>
      <c r="BZ506" s="51" t="str">
        <f>IFERROR(VLOOKUP(Book1345234[[#This Row],[Mobility Ranking]],'Data for Pull-down'!$AC$4:$AD$9,2,FALSE),"")</f>
        <v/>
      </c>
      <c r="CA506" s="117"/>
      <c r="CB506" s="48"/>
      <c r="CC506" s="51" t="str">
        <f>IFERROR(VLOOKUP(Book1345234[[#This Row],[Regional Ranking]],'Data for Pull-down'!$AE$4:$AF$9,2,FALSE),"")</f>
        <v/>
      </c>
    </row>
    <row r="507" spans="1:81">
      <c r="A507" s="164"/>
      <c r="B507" s="142"/>
      <c r="C507" s="143">
        <f>Book1345234[[#This Row],[FMP]]*2</f>
        <v>0</v>
      </c>
      <c r="D507" s="43"/>
      <c r="E507" s="43"/>
      <c r="F507" s="52"/>
      <c r="G507" s="48"/>
      <c r="H507" s="48"/>
      <c r="I507" s="48"/>
      <c r="J507" s="48"/>
      <c r="K507" s="45" t="str">
        <f>IFERROR(Book1345234[[#This Row],[Project Cost]]/Book1345234[[#This Row],['# of Structures Removed from 1% Annual Chance FP]],"")</f>
        <v/>
      </c>
      <c r="L507" s="48"/>
      <c r="M507" s="48"/>
      <c r="N507" s="45"/>
      <c r="O507" s="156"/>
      <c r="P507" s="125"/>
      <c r="Q507" s="52"/>
      <c r="R507" s="48"/>
      <c r="S507" s="51" t="str">
        <f>IFERROR(VLOOKUP(Book1345234[[#This Row],[ Severity Ranking: Pre-Project Average Depth of Flooding (100-year)]],'Data for Pull-down'!$A$4:$B$9,2,FALSE),"")</f>
        <v/>
      </c>
      <c r="T507" s="100"/>
      <c r="U507" s="52"/>
      <c r="V507" s="52"/>
      <c r="W507" s="52"/>
      <c r="X507" s="48"/>
      <c r="Y507" s="51" t="str">
        <f>IFERROR(VLOOKUP(Book1345234[[#This Row],[Severity Ranking: Community Need (% Population)]],'Data for Pull-down'!$C$4:$D$9,2,FALSE),"")</f>
        <v/>
      </c>
      <c r="Z507" s="99"/>
      <c r="AA507" s="45"/>
      <c r="AB507" s="48"/>
      <c r="AC507" s="51" t="str">
        <f>IFERROR(VLOOKUP(Book1345234[[#This Row],[Flood Risk Reduction ]],'Data for Pull-down'!$E$4:$F$9,2,FALSE),"")</f>
        <v/>
      </c>
      <c r="AD507" s="99"/>
      <c r="AE507" s="118"/>
      <c r="AF507" s="52"/>
      <c r="AG507" s="52"/>
      <c r="AH507" s="48"/>
      <c r="AI507" s="51" t="str">
        <f>IFERROR(VLOOKUP(Book1345234[[#This Row],[Flood Damage Reduction]],'Data for Pull-down'!$G$4:$H$9,2,FALSE),"")</f>
        <v/>
      </c>
      <c r="AJ507" s="145"/>
      <c r="AK507" s="123"/>
      <c r="AL507" s="52"/>
      <c r="AM507" s="51" t="str">
        <f>IFERROR(VLOOKUP(Book1345234[[#This Row],[ Reduction in Critical Facilities Flood Risk]],'Data for Pull-down'!$I$5:$J$9,2,FALSE),"")</f>
        <v/>
      </c>
      <c r="AN507" s="100">
        <f>'Life and Safety Tabular Data'!L505</f>
        <v>0</v>
      </c>
      <c r="AO507" s="146"/>
      <c r="AP507" s="48"/>
      <c r="AQ507" s="51" t="str">
        <f>IFERROR(VLOOKUP(Book1345234[[#This Row],[Life and Safety Ranking (Injury/Loss of Life)]],'Data for Pull-down'!$K$4:$L$9,2,FALSE),"")</f>
        <v/>
      </c>
      <c r="AR507" s="100"/>
      <c r="AS507" s="146"/>
      <c r="AT507" s="146"/>
      <c r="AU507" s="146"/>
      <c r="AV507" s="48"/>
      <c r="AW507" s="51" t="str">
        <f>IFERROR(VLOOKUP(Book1345234[[#This Row],[Water Supply Yield Ranking]],'Data for Pull-down'!$M$4:$N$9,2,FALSE),"")</f>
        <v/>
      </c>
      <c r="AX507" s="100"/>
      <c r="AY507" s="52"/>
      <c r="AZ507" s="48"/>
      <c r="BA507" s="51" t="str">
        <f>IFERROR(VLOOKUP(Book1345234[[#This Row],[Social Vulnerability Ranking]],'Data for Pull-down'!$O$4:$P$9,2,FALSE),"")</f>
        <v/>
      </c>
      <c r="BB507" s="100"/>
      <c r="BC507" s="146"/>
      <c r="BD507" s="48"/>
      <c r="BE507" s="51" t="str">
        <f>IFERROR(VLOOKUP(Book1345234[[#This Row],[Nature-Based Solutions Ranking]],'Data for Pull-down'!$Q$4:$R$9,2,FALSE),"")</f>
        <v/>
      </c>
      <c r="BF507" s="100"/>
      <c r="BG507" s="52"/>
      <c r="BH507" s="48"/>
      <c r="BI507" s="51" t="str">
        <f>IFERROR(VLOOKUP(Book1345234[[#This Row],[Multiple Benefit Ranking]],'Data for Pull-down'!$S$4:$T$9,2,FALSE),"")</f>
        <v/>
      </c>
      <c r="BJ507" s="125"/>
      <c r="BK507" s="146"/>
      <c r="BL507" s="48"/>
      <c r="BM507" s="51" t="str">
        <f>IFERROR(VLOOKUP(Book1345234[[#This Row],[Operations and Maintenance Ranking]],'Data for Pull-down'!$U$4:$V$9,2,FALSE),"")</f>
        <v/>
      </c>
      <c r="BN507" s="100"/>
      <c r="BO507" s="48"/>
      <c r="BP507" s="51" t="str">
        <f>IFERROR(VLOOKUP(Book1345234[[#This Row],[Administrative, Regulatory and Other Obstacle Ranking]],'Data for Pull-down'!$W$4:$X$9,2,FALSE),"")</f>
        <v/>
      </c>
      <c r="BQ507" s="100"/>
      <c r="BR507" s="48"/>
      <c r="BS507" s="51" t="str">
        <f>IFERROR(VLOOKUP(Book1345234[[#This Row],[Environmental Benefit Ranking]],'Data for Pull-down'!$Y$4:$Z$9,2,FALSE),"")</f>
        <v/>
      </c>
      <c r="BT507" s="100"/>
      <c r="BU507" s="52"/>
      <c r="BV507" s="51" t="str">
        <f>IFERROR(VLOOKUP(Book1345234[[#This Row],[Environmental Impact Ranking]],'Data for Pull-down'!$AA$4:$AB$9,2,FALSE),"")</f>
        <v/>
      </c>
      <c r="BW507" s="117"/>
      <c r="BX507" s="123"/>
      <c r="BY507" s="48"/>
      <c r="BZ507" s="51" t="str">
        <f>IFERROR(VLOOKUP(Book1345234[[#This Row],[Mobility Ranking]],'Data for Pull-down'!$AC$4:$AD$9,2,FALSE),"")</f>
        <v/>
      </c>
      <c r="CA507" s="117"/>
      <c r="CB507" s="48"/>
      <c r="CC507" s="51" t="str">
        <f>IFERROR(VLOOKUP(Book1345234[[#This Row],[Regional Ranking]],'Data for Pull-down'!$AE$4:$AF$9,2,FALSE),"")</f>
        <v/>
      </c>
    </row>
    <row r="508" spans="1:81">
      <c r="A508" s="164"/>
      <c r="B508" s="142"/>
      <c r="C508" s="143">
        <f>Book1345234[[#This Row],[FMP]]*2</f>
        <v>0</v>
      </c>
      <c r="D508" s="43"/>
      <c r="E508" s="43"/>
      <c r="F508" s="52"/>
      <c r="G508" s="48"/>
      <c r="H508" s="48"/>
      <c r="I508" s="48"/>
      <c r="J508" s="48"/>
      <c r="K508" s="45" t="str">
        <f>IFERROR(Book1345234[[#This Row],[Project Cost]]/Book1345234[[#This Row],['# of Structures Removed from 1% Annual Chance FP]],"")</f>
        <v/>
      </c>
      <c r="L508" s="48"/>
      <c r="M508" s="48"/>
      <c r="N508" s="45"/>
      <c r="O508" s="156"/>
      <c r="P508" s="125"/>
      <c r="Q508" s="52"/>
      <c r="R508" s="48"/>
      <c r="S508" s="51" t="str">
        <f>IFERROR(VLOOKUP(Book1345234[[#This Row],[ Severity Ranking: Pre-Project Average Depth of Flooding (100-year)]],'Data for Pull-down'!$A$4:$B$9,2,FALSE),"")</f>
        <v/>
      </c>
      <c r="T508" s="100"/>
      <c r="U508" s="52"/>
      <c r="V508" s="52"/>
      <c r="W508" s="52"/>
      <c r="X508" s="48"/>
      <c r="Y508" s="51" t="str">
        <f>IFERROR(VLOOKUP(Book1345234[[#This Row],[Severity Ranking: Community Need (% Population)]],'Data for Pull-down'!$C$4:$D$9,2,FALSE),"")</f>
        <v/>
      </c>
      <c r="Z508" s="99"/>
      <c r="AA508" s="45"/>
      <c r="AB508" s="48"/>
      <c r="AC508" s="51" t="str">
        <f>IFERROR(VLOOKUP(Book1345234[[#This Row],[Flood Risk Reduction ]],'Data for Pull-down'!$E$4:$F$9,2,FALSE),"")</f>
        <v/>
      </c>
      <c r="AD508" s="99"/>
      <c r="AE508" s="118"/>
      <c r="AF508" s="52"/>
      <c r="AG508" s="52"/>
      <c r="AH508" s="48"/>
      <c r="AI508" s="51" t="str">
        <f>IFERROR(VLOOKUP(Book1345234[[#This Row],[Flood Damage Reduction]],'Data for Pull-down'!$G$4:$H$9,2,FALSE),"")</f>
        <v/>
      </c>
      <c r="AJ508" s="145"/>
      <c r="AK508" s="123"/>
      <c r="AL508" s="52"/>
      <c r="AM508" s="51" t="str">
        <f>IFERROR(VLOOKUP(Book1345234[[#This Row],[ Reduction in Critical Facilities Flood Risk]],'Data for Pull-down'!$I$5:$J$9,2,FALSE),"")</f>
        <v/>
      </c>
      <c r="AN508" s="100">
        <f>'Life and Safety Tabular Data'!L506</f>
        <v>0</v>
      </c>
      <c r="AO508" s="146"/>
      <c r="AP508" s="48"/>
      <c r="AQ508" s="51" t="str">
        <f>IFERROR(VLOOKUP(Book1345234[[#This Row],[Life and Safety Ranking (Injury/Loss of Life)]],'Data for Pull-down'!$K$4:$L$9,2,FALSE),"")</f>
        <v/>
      </c>
      <c r="AR508" s="100"/>
      <c r="AS508" s="146"/>
      <c r="AT508" s="146"/>
      <c r="AU508" s="146"/>
      <c r="AV508" s="48"/>
      <c r="AW508" s="51" t="str">
        <f>IFERROR(VLOOKUP(Book1345234[[#This Row],[Water Supply Yield Ranking]],'Data for Pull-down'!$M$4:$N$9,2,FALSE),"")</f>
        <v/>
      </c>
      <c r="AX508" s="100"/>
      <c r="AY508" s="52"/>
      <c r="AZ508" s="48"/>
      <c r="BA508" s="51" t="str">
        <f>IFERROR(VLOOKUP(Book1345234[[#This Row],[Social Vulnerability Ranking]],'Data for Pull-down'!$O$4:$P$9,2,FALSE),"")</f>
        <v/>
      </c>
      <c r="BB508" s="100"/>
      <c r="BC508" s="146"/>
      <c r="BD508" s="48"/>
      <c r="BE508" s="51" t="str">
        <f>IFERROR(VLOOKUP(Book1345234[[#This Row],[Nature-Based Solutions Ranking]],'Data for Pull-down'!$Q$4:$R$9,2,FALSE),"")</f>
        <v/>
      </c>
      <c r="BF508" s="100"/>
      <c r="BG508" s="52"/>
      <c r="BH508" s="48"/>
      <c r="BI508" s="51" t="str">
        <f>IFERROR(VLOOKUP(Book1345234[[#This Row],[Multiple Benefit Ranking]],'Data for Pull-down'!$S$4:$T$9,2,FALSE),"")</f>
        <v/>
      </c>
      <c r="BJ508" s="125"/>
      <c r="BK508" s="146"/>
      <c r="BL508" s="48"/>
      <c r="BM508" s="51" t="str">
        <f>IFERROR(VLOOKUP(Book1345234[[#This Row],[Operations and Maintenance Ranking]],'Data for Pull-down'!$U$4:$V$9,2,FALSE),"")</f>
        <v/>
      </c>
      <c r="BN508" s="100"/>
      <c r="BO508" s="48"/>
      <c r="BP508" s="51" t="str">
        <f>IFERROR(VLOOKUP(Book1345234[[#This Row],[Administrative, Regulatory and Other Obstacle Ranking]],'Data for Pull-down'!$W$4:$X$9,2,FALSE),"")</f>
        <v/>
      </c>
      <c r="BQ508" s="100"/>
      <c r="BR508" s="48"/>
      <c r="BS508" s="51" t="str">
        <f>IFERROR(VLOOKUP(Book1345234[[#This Row],[Environmental Benefit Ranking]],'Data for Pull-down'!$Y$4:$Z$9,2,FALSE),"")</f>
        <v/>
      </c>
      <c r="BT508" s="100"/>
      <c r="BU508" s="52"/>
      <c r="BV508" s="51" t="str">
        <f>IFERROR(VLOOKUP(Book1345234[[#This Row],[Environmental Impact Ranking]],'Data for Pull-down'!$AA$4:$AB$9,2,FALSE),"")</f>
        <v/>
      </c>
      <c r="BW508" s="117"/>
      <c r="BX508" s="123"/>
      <c r="BY508" s="48"/>
      <c r="BZ508" s="51" t="str">
        <f>IFERROR(VLOOKUP(Book1345234[[#This Row],[Mobility Ranking]],'Data for Pull-down'!$AC$4:$AD$9,2,FALSE),"")</f>
        <v/>
      </c>
      <c r="CA508" s="117"/>
      <c r="CB508" s="48"/>
      <c r="CC508" s="51" t="str">
        <f>IFERROR(VLOOKUP(Book1345234[[#This Row],[Regional Ranking]],'Data for Pull-down'!$AE$4:$AF$9,2,FALSE),"")</f>
        <v/>
      </c>
    </row>
    <row r="509" spans="1:81">
      <c r="A509" s="164"/>
      <c r="B509" s="142"/>
      <c r="C509" s="143">
        <f>Book1345234[[#This Row],[FMP]]*2</f>
        <v>0</v>
      </c>
      <c r="D509" s="43"/>
      <c r="E509" s="43"/>
      <c r="F509" s="52"/>
      <c r="G509" s="48"/>
      <c r="H509" s="48"/>
      <c r="I509" s="48"/>
      <c r="J509" s="48"/>
      <c r="K509" s="45" t="str">
        <f>IFERROR(Book1345234[[#This Row],[Project Cost]]/Book1345234[[#This Row],['# of Structures Removed from 1% Annual Chance FP]],"")</f>
        <v/>
      </c>
      <c r="L509" s="48"/>
      <c r="M509" s="48"/>
      <c r="N509" s="45"/>
      <c r="O509" s="156"/>
      <c r="P509" s="125"/>
      <c r="Q509" s="52"/>
      <c r="R509" s="48"/>
      <c r="S509" s="51" t="str">
        <f>IFERROR(VLOOKUP(Book1345234[[#This Row],[ Severity Ranking: Pre-Project Average Depth of Flooding (100-year)]],'Data for Pull-down'!$A$4:$B$9,2,FALSE),"")</f>
        <v/>
      </c>
      <c r="T509" s="100"/>
      <c r="U509" s="52"/>
      <c r="V509" s="52"/>
      <c r="W509" s="52"/>
      <c r="X509" s="48"/>
      <c r="Y509" s="51" t="str">
        <f>IFERROR(VLOOKUP(Book1345234[[#This Row],[Severity Ranking: Community Need (% Population)]],'Data for Pull-down'!$C$4:$D$9,2,FALSE),"")</f>
        <v/>
      </c>
      <c r="Z509" s="99"/>
      <c r="AA509" s="45"/>
      <c r="AB509" s="48"/>
      <c r="AC509" s="51" t="str">
        <f>IFERROR(VLOOKUP(Book1345234[[#This Row],[Flood Risk Reduction ]],'Data for Pull-down'!$E$4:$F$9,2,FALSE),"")</f>
        <v/>
      </c>
      <c r="AD509" s="99"/>
      <c r="AE509" s="118"/>
      <c r="AF509" s="52"/>
      <c r="AG509" s="52"/>
      <c r="AH509" s="48"/>
      <c r="AI509" s="51" t="str">
        <f>IFERROR(VLOOKUP(Book1345234[[#This Row],[Flood Damage Reduction]],'Data for Pull-down'!$G$4:$H$9,2,FALSE),"")</f>
        <v/>
      </c>
      <c r="AJ509" s="145"/>
      <c r="AK509" s="123"/>
      <c r="AL509" s="52"/>
      <c r="AM509" s="51" t="str">
        <f>IFERROR(VLOOKUP(Book1345234[[#This Row],[ Reduction in Critical Facilities Flood Risk]],'Data for Pull-down'!$I$5:$J$9,2,FALSE),"")</f>
        <v/>
      </c>
      <c r="AN509" s="100">
        <f>'Life and Safety Tabular Data'!L507</f>
        <v>0</v>
      </c>
      <c r="AO509" s="146"/>
      <c r="AP509" s="48"/>
      <c r="AQ509" s="51" t="str">
        <f>IFERROR(VLOOKUP(Book1345234[[#This Row],[Life and Safety Ranking (Injury/Loss of Life)]],'Data for Pull-down'!$K$4:$L$9,2,FALSE),"")</f>
        <v/>
      </c>
      <c r="AR509" s="100"/>
      <c r="AS509" s="146"/>
      <c r="AT509" s="146"/>
      <c r="AU509" s="146"/>
      <c r="AV509" s="48"/>
      <c r="AW509" s="51" t="str">
        <f>IFERROR(VLOOKUP(Book1345234[[#This Row],[Water Supply Yield Ranking]],'Data for Pull-down'!$M$4:$N$9,2,FALSE),"")</f>
        <v/>
      </c>
      <c r="AX509" s="100"/>
      <c r="AY509" s="52"/>
      <c r="AZ509" s="48"/>
      <c r="BA509" s="51" t="str">
        <f>IFERROR(VLOOKUP(Book1345234[[#This Row],[Social Vulnerability Ranking]],'Data for Pull-down'!$O$4:$P$9,2,FALSE),"")</f>
        <v/>
      </c>
      <c r="BB509" s="100"/>
      <c r="BC509" s="146"/>
      <c r="BD509" s="48"/>
      <c r="BE509" s="51" t="str">
        <f>IFERROR(VLOOKUP(Book1345234[[#This Row],[Nature-Based Solutions Ranking]],'Data for Pull-down'!$Q$4:$R$9,2,FALSE),"")</f>
        <v/>
      </c>
      <c r="BF509" s="100"/>
      <c r="BG509" s="52"/>
      <c r="BH509" s="48"/>
      <c r="BI509" s="51" t="str">
        <f>IFERROR(VLOOKUP(Book1345234[[#This Row],[Multiple Benefit Ranking]],'Data for Pull-down'!$S$4:$T$9,2,FALSE),"")</f>
        <v/>
      </c>
      <c r="BJ509" s="125"/>
      <c r="BK509" s="146"/>
      <c r="BL509" s="48"/>
      <c r="BM509" s="51" t="str">
        <f>IFERROR(VLOOKUP(Book1345234[[#This Row],[Operations and Maintenance Ranking]],'Data for Pull-down'!$U$4:$V$9,2,FALSE),"")</f>
        <v/>
      </c>
      <c r="BN509" s="100"/>
      <c r="BO509" s="48"/>
      <c r="BP509" s="51" t="str">
        <f>IFERROR(VLOOKUP(Book1345234[[#This Row],[Administrative, Regulatory and Other Obstacle Ranking]],'Data for Pull-down'!$W$4:$X$9,2,FALSE),"")</f>
        <v/>
      </c>
      <c r="BQ509" s="100"/>
      <c r="BR509" s="48"/>
      <c r="BS509" s="51" t="str">
        <f>IFERROR(VLOOKUP(Book1345234[[#This Row],[Environmental Benefit Ranking]],'Data for Pull-down'!$Y$4:$Z$9,2,FALSE),"")</f>
        <v/>
      </c>
      <c r="BT509" s="100"/>
      <c r="BU509" s="52"/>
      <c r="BV509" s="51" t="str">
        <f>IFERROR(VLOOKUP(Book1345234[[#This Row],[Environmental Impact Ranking]],'Data for Pull-down'!$AA$4:$AB$9,2,FALSE),"")</f>
        <v/>
      </c>
      <c r="BW509" s="117"/>
      <c r="BX509" s="123"/>
      <c r="BY509" s="48"/>
      <c r="BZ509" s="51" t="str">
        <f>IFERROR(VLOOKUP(Book1345234[[#This Row],[Mobility Ranking]],'Data for Pull-down'!$AC$4:$AD$9,2,FALSE),"")</f>
        <v/>
      </c>
      <c r="CA509" s="117"/>
      <c r="CB509" s="48"/>
      <c r="CC509" s="51" t="str">
        <f>IFERROR(VLOOKUP(Book1345234[[#This Row],[Regional Ranking]],'Data for Pull-down'!$AE$4:$AF$9,2,FALSE),"")</f>
        <v/>
      </c>
    </row>
    <row r="510" spans="1:81">
      <c r="A510" s="164"/>
      <c r="B510" s="142"/>
      <c r="C510" s="143">
        <f>Book1345234[[#This Row],[FMP]]*2</f>
        <v>0</v>
      </c>
      <c r="D510" s="43"/>
      <c r="E510" s="43"/>
      <c r="F510" s="52"/>
      <c r="G510" s="48"/>
      <c r="H510" s="48"/>
      <c r="I510" s="48"/>
      <c r="J510" s="48"/>
      <c r="K510" s="45" t="str">
        <f>IFERROR(Book1345234[[#This Row],[Project Cost]]/Book1345234[[#This Row],['# of Structures Removed from 1% Annual Chance FP]],"")</f>
        <v/>
      </c>
      <c r="L510" s="48"/>
      <c r="M510" s="48"/>
      <c r="N510" s="45"/>
      <c r="O510" s="156"/>
      <c r="P510" s="125"/>
      <c r="Q510" s="52"/>
      <c r="R510" s="48"/>
      <c r="S510" s="51" t="str">
        <f>IFERROR(VLOOKUP(Book1345234[[#This Row],[ Severity Ranking: Pre-Project Average Depth of Flooding (100-year)]],'Data for Pull-down'!$A$4:$B$9,2,FALSE),"")</f>
        <v/>
      </c>
      <c r="T510" s="100"/>
      <c r="U510" s="52"/>
      <c r="V510" s="52"/>
      <c r="W510" s="52"/>
      <c r="X510" s="48"/>
      <c r="Y510" s="51" t="str">
        <f>IFERROR(VLOOKUP(Book1345234[[#This Row],[Severity Ranking: Community Need (% Population)]],'Data for Pull-down'!$C$4:$D$9,2,FALSE),"")</f>
        <v/>
      </c>
      <c r="Z510" s="99"/>
      <c r="AA510" s="45"/>
      <c r="AB510" s="48"/>
      <c r="AC510" s="51" t="str">
        <f>IFERROR(VLOOKUP(Book1345234[[#This Row],[Flood Risk Reduction ]],'Data for Pull-down'!$E$4:$F$9,2,FALSE),"")</f>
        <v/>
      </c>
      <c r="AD510" s="99"/>
      <c r="AE510" s="118"/>
      <c r="AF510" s="52"/>
      <c r="AG510" s="52"/>
      <c r="AH510" s="48"/>
      <c r="AI510" s="51" t="str">
        <f>IFERROR(VLOOKUP(Book1345234[[#This Row],[Flood Damage Reduction]],'Data for Pull-down'!$G$4:$H$9,2,FALSE),"")</f>
        <v/>
      </c>
      <c r="AJ510" s="145"/>
      <c r="AK510" s="123"/>
      <c r="AL510" s="52"/>
      <c r="AM510" s="51" t="str">
        <f>IFERROR(VLOOKUP(Book1345234[[#This Row],[ Reduction in Critical Facilities Flood Risk]],'Data for Pull-down'!$I$5:$J$9,2,FALSE),"")</f>
        <v/>
      </c>
      <c r="AN510" s="100">
        <f>'Life and Safety Tabular Data'!L508</f>
        <v>0</v>
      </c>
      <c r="AO510" s="146"/>
      <c r="AP510" s="48"/>
      <c r="AQ510" s="51" t="str">
        <f>IFERROR(VLOOKUP(Book1345234[[#This Row],[Life and Safety Ranking (Injury/Loss of Life)]],'Data for Pull-down'!$K$4:$L$9,2,FALSE),"")</f>
        <v/>
      </c>
      <c r="AR510" s="100"/>
      <c r="AS510" s="146"/>
      <c r="AT510" s="146"/>
      <c r="AU510" s="146"/>
      <c r="AV510" s="48"/>
      <c r="AW510" s="51" t="str">
        <f>IFERROR(VLOOKUP(Book1345234[[#This Row],[Water Supply Yield Ranking]],'Data for Pull-down'!$M$4:$N$9,2,FALSE),"")</f>
        <v/>
      </c>
      <c r="AX510" s="100"/>
      <c r="AY510" s="52"/>
      <c r="AZ510" s="48"/>
      <c r="BA510" s="51" t="str">
        <f>IFERROR(VLOOKUP(Book1345234[[#This Row],[Social Vulnerability Ranking]],'Data for Pull-down'!$O$4:$P$9,2,FALSE),"")</f>
        <v/>
      </c>
      <c r="BB510" s="100"/>
      <c r="BC510" s="146"/>
      <c r="BD510" s="48"/>
      <c r="BE510" s="51" t="str">
        <f>IFERROR(VLOOKUP(Book1345234[[#This Row],[Nature-Based Solutions Ranking]],'Data for Pull-down'!$Q$4:$R$9,2,FALSE),"")</f>
        <v/>
      </c>
      <c r="BF510" s="100"/>
      <c r="BG510" s="52"/>
      <c r="BH510" s="48"/>
      <c r="BI510" s="51" t="str">
        <f>IFERROR(VLOOKUP(Book1345234[[#This Row],[Multiple Benefit Ranking]],'Data for Pull-down'!$S$4:$T$9,2,FALSE),"")</f>
        <v/>
      </c>
      <c r="BJ510" s="125"/>
      <c r="BK510" s="146"/>
      <c r="BL510" s="48"/>
      <c r="BM510" s="51" t="str">
        <f>IFERROR(VLOOKUP(Book1345234[[#This Row],[Operations and Maintenance Ranking]],'Data for Pull-down'!$U$4:$V$9,2,FALSE),"")</f>
        <v/>
      </c>
      <c r="BN510" s="100"/>
      <c r="BO510" s="48"/>
      <c r="BP510" s="51" t="str">
        <f>IFERROR(VLOOKUP(Book1345234[[#This Row],[Administrative, Regulatory and Other Obstacle Ranking]],'Data for Pull-down'!$W$4:$X$9,2,FALSE),"")</f>
        <v/>
      </c>
      <c r="BQ510" s="100"/>
      <c r="BR510" s="48"/>
      <c r="BS510" s="51" t="str">
        <f>IFERROR(VLOOKUP(Book1345234[[#This Row],[Environmental Benefit Ranking]],'Data for Pull-down'!$Y$4:$Z$9,2,FALSE),"")</f>
        <v/>
      </c>
      <c r="BT510" s="100"/>
      <c r="BU510" s="52"/>
      <c r="BV510" s="51" t="str">
        <f>IFERROR(VLOOKUP(Book1345234[[#This Row],[Environmental Impact Ranking]],'Data for Pull-down'!$AA$4:$AB$9,2,FALSE),"")</f>
        <v/>
      </c>
      <c r="BW510" s="117"/>
      <c r="BX510" s="123"/>
      <c r="BY510" s="48"/>
      <c r="BZ510" s="51" t="str">
        <f>IFERROR(VLOOKUP(Book1345234[[#This Row],[Mobility Ranking]],'Data for Pull-down'!$AC$4:$AD$9,2,FALSE),"")</f>
        <v/>
      </c>
      <c r="CA510" s="117"/>
      <c r="CB510" s="48"/>
      <c r="CC510" s="51" t="str">
        <f>IFERROR(VLOOKUP(Book1345234[[#This Row],[Regional Ranking]],'Data for Pull-down'!$AE$4:$AF$9,2,FALSE),"")</f>
        <v/>
      </c>
    </row>
    <row r="511" spans="1:81">
      <c r="A511" s="164"/>
      <c r="B511" s="142"/>
      <c r="C511" s="143">
        <f>Book1345234[[#This Row],[FMP]]*2</f>
        <v>0</v>
      </c>
      <c r="D511" s="43"/>
      <c r="E511" s="43"/>
      <c r="F511" s="52"/>
      <c r="G511" s="48"/>
      <c r="H511" s="48"/>
      <c r="I511" s="48"/>
      <c r="J511" s="48"/>
      <c r="K511" s="45" t="str">
        <f>IFERROR(Book1345234[[#This Row],[Project Cost]]/Book1345234[[#This Row],['# of Structures Removed from 1% Annual Chance FP]],"")</f>
        <v/>
      </c>
      <c r="L511" s="48"/>
      <c r="M511" s="48"/>
      <c r="N511" s="45"/>
      <c r="O511" s="156"/>
      <c r="P511" s="125"/>
      <c r="Q511" s="52"/>
      <c r="R511" s="48"/>
      <c r="S511" s="51" t="str">
        <f>IFERROR(VLOOKUP(Book1345234[[#This Row],[ Severity Ranking: Pre-Project Average Depth of Flooding (100-year)]],'Data for Pull-down'!$A$4:$B$9,2,FALSE),"")</f>
        <v/>
      </c>
      <c r="T511" s="100"/>
      <c r="U511" s="52"/>
      <c r="V511" s="52"/>
      <c r="W511" s="52"/>
      <c r="X511" s="48"/>
      <c r="Y511" s="51" t="str">
        <f>IFERROR(VLOOKUP(Book1345234[[#This Row],[Severity Ranking: Community Need (% Population)]],'Data for Pull-down'!$C$4:$D$9,2,FALSE),"")</f>
        <v/>
      </c>
      <c r="Z511" s="99"/>
      <c r="AA511" s="45"/>
      <c r="AB511" s="48"/>
      <c r="AC511" s="51" t="str">
        <f>IFERROR(VLOOKUP(Book1345234[[#This Row],[Flood Risk Reduction ]],'Data for Pull-down'!$E$4:$F$9,2,FALSE),"")</f>
        <v/>
      </c>
      <c r="AD511" s="99"/>
      <c r="AE511" s="118"/>
      <c r="AF511" s="52"/>
      <c r="AG511" s="52"/>
      <c r="AH511" s="48"/>
      <c r="AI511" s="51" t="str">
        <f>IFERROR(VLOOKUP(Book1345234[[#This Row],[Flood Damage Reduction]],'Data for Pull-down'!$G$4:$H$9,2,FALSE),"")</f>
        <v/>
      </c>
      <c r="AJ511" s="145"/>
      <c r="AK511" s="123"/>
      <c r="AL511" s="52"/>
      <c r="AM511" s="51" t="str">
        <f>IFERROR(VLOOKUP(Book1345234[[#This Row],[ Reduction in Critical Facilities Flood Risk]],'Data for Pull-down'!$I$5:$J$9,2,FALSE),"")</f>
        <v/>
      </c>
      <c r="AN511" s="100">
        <f>'Life and Safety Tabular Data'!L509</f>
        <v>0</v>
      </c>
      <c r="AO511" s="146"/>
      <c r="AP511" s="48"/>
      <c r="AQ511" s="51" t="str">
        <f>IFERROR(VLOOKUP(Book1345234[[#This Row],[Life and Safety Ranking (Injury/Loss of Life)]],'Data for Pull-down'!$K$4:$L$9,2,FALSE),"")</f>
        <v/>
      </c>
      <c r="AR511" s="100"/>
      <c r="AS511" s="146"/>
      <c r="AT511" s="146"/>
      <c r="AU511" s="146"/>
      <c r="AV511" s="48"/>
      <c r="AW511" s="51" t="str">
        <f>IFERROR(VLOOKUP(Book1345234[[#This Row],[Water Supply Yield Ranking]],'Data for Pull-down'!$M$4:$N$9,2,FALSE),"")</f>
        <v/>
      </c>
      <c r="AX511" s="100"/>
      <c r="AY511" s="52"/>
      <c r="AZ511" s="48"/>
      <c r="BA511" s="51" t="str">
        <f>IFERROR(VLOOKUP(Book1345234[[#This Row],[Social Vulnerability Ranking]],'Data for Pull-down'!$O$4:$P$9,2,FALSE),"")</f>
        <v/>
      </c>
      <c r="BB511" s="100"/>
      <c r="BC511" s="146"/>
      <c r="BD511" s="48"/>
      <c r="BE511" s="51" t="str">
        <f>IFERROR(VLOOKUP(Book1345234[[#This Row],[Nature-Based Solutions Ranking]],'Data for Pull-down'!$Q$4:$R$9,2,FALSE),"")</f>
        <v/>
      </c>
      <c r="BF511" s="100"/>
      <c r="BG511" s="52"/>
      <c r="BH511" s="48"/>
      <c r="BI511" s="51" t="str">
        <f>IFERROR(VLOOKUP(Book1345234[[#This Row],[Multiple Benefit Ranking]],'Data for Pull-down'!$S$4:$T$9,2,FALSE),"")</f>
        <v/>
      </c>
      <c r="BJ511" s="125"/>
      <c r="BK511" s="146"/>
      <c r="BL511" s="48"/>
      <c r="BM511" s="51" t="str">
        <f>IFERROR(VLOOKUP(Book1345234[[#This Row],[Operations and Maintenance Ranking]],'Data for Pull-down'!$U$4:$V$9,2,FALSE),"")</f>
        <v/>
      </c>
      <c r="BN511" s="100"/>
      <c r="BO511" s="48"/>
      <c r="BP511" s="51" t="str">
        <f>IFERROR(VLOOKUP(Book1345234[[#This Row],[Administrative, Regulatory and Other Obstacle Ranking]],'Data for Pull-down'!$W$4:$X$9,2,FALSE),"")</f>
        <v/>
      </c>
      <c r="BQ511" s="100"/>
      <c r="BR511" s="48"/>
      <c r="BS511" s="51" t="str">
        <f>IFERROR(VLOOKUP(Book1345234[[#This Row],[Environmental Benefit Ranking]],'Data for Pull-down'!$Y$4:$Z$9,2,FALSE),"")</f>
        <v/>
      </c>
      <c r="BT511" s="100"/>
      <c r="BU511" s="52"/>
      <c r="BV511" s="51" t="str">
        <f>IFERROR(VLOOKUP(Book1345234[[#This Row],[Environmental Impact Ranking]],'Data for Pull-down'!$AA$4:$AB$9,2,FALSE),"")</f>
        <v/>
      </c>
      <c r="BW511" s="117"/>
      <c r="BX511" s="123"/>
      <c r="BY511" s="48"/>
      <c r="BZ511" s="51" t="str">
        <f>IFERROR(VLOOKUP(Book1345234[[#This Row],[Mobility Ranking]],'Data for Pull-down'!$AC$4:$AD$9,2,FALSE),"")</f>
        <v/>
      </c>
      <c r="CA511" s="117"/>
      <c r="CB511" s="48"/>
      <c r="CC511" s="51" t="str">
        <f>IFERROR(VLOOKUP(Book1345234[[#This Row],[Regional Ranking]],'Data for Pull-down'!$AE$4:$AF$9,2,FALSE),"")</f>
        <v/>
      </c>
    </row>
    <row r="512" spans="1:81">
      <c r="A512" s="164"/>
      <c r="B512" s="142"/>
      <c r="C512" s="143">
        <f>Book1345234[[#This Row],[FMP]]*2</f>
        <v>0</v>
      </c>
      <c r="D512" s="43"/>
      <c r="E512" s="43"/>
      <c r="F512" s="52"/>
      <c r="G512" s="48"/>
      <c r="H512" s="48"/>
      <c r="I512" s="48"/>
      <c r="J512" s="48"/>
      <c r="K512" s="45" t="str">
        <f>IFERROR(Book1345234[[#This Row],[Project Cost]]/Book1345234[[#This Row],['# of Structures Removed from 1% Annual Chance FP]],"")</f>
        <v/>
      </c>
      <c r="L512" s="48"/>
      <c r="M512" s="48"/>
      <c r="N512" s="45"/>
      <c r="O512" s="156"/>
      <c r="P512" s="125"/>
      <c r="Q512" s="52"/>
      <c r="R512" s="48"/>
      <c r="S512" s="51" t="str">
        <f>IFERROR(VLOOKUP(Book1345234[[#This Row],[ Severity Ranking: Pre-Project Average Depth of Flooding (100-year)]],'Data for Pull-down'!$A$4:$B$9,2,FALSE),"")</f>
        <v/>
      </c>
      <c r="T512" s="100"/>
      <c r="U512" s="52"/>
      <c r="V512" s="52"/>
      <c r="W512" s="52"/>
      <c r="X512" s="48"/>
      <c r="Y512" s="51" t="str">
        <f>IFERROR(VLOOKUP(Book1345234[[#This Row],[Severity Ranking: Community Need (% Population)]],'Data for Pull-down'!$C$4:$D$9,2,FALSE),"")</f>
        <v/>
      </c>
      <c r="Z512" s="99"/>
      <c r="AA512" s="45"/>
      <c r="AB512" s="48"/>
      <c r="AC512" s="51" t="str">
        <f>IFERROR(VLOOKUP(Book1345234[[#This Row],[Flood Risk Reduction ]],'Data for Pull-down'!$E$4:$F$9,2,FALSE),"")</f>
        <v/>
      </c>
      <c r="AD512" s="99"/>
      <c r="AE512" s="118"/>
      <c r="AF512" s="52"/>
      <c r="AG512" s="52"/>
      <c r="AH512" s="48"/>
      <c r="AI512" s="51" t="str">
        <f>IFERROR(VLOOKUP(Book1345234[[#This Row],[Flood Damage Reduction]],'Data for Pull-down'!$G$4:$H$9,2,FALSE),"")</f>
        <v/>
      </c>
      <c r="AJ512" s="145"/>
      <c r="AK512" s="123"/>
      <c r="AL512" s="52"/>
      <c r="AM512" s="51" t="str">
        <f>IFERROR(VLOOKUP(Book1345234[[#This Row],[ Reduction in Critical Facilities Flood Risk]],'Data for Pull-down'!$I$5:$J$9,2,FALSE),"")</f>
        <v/>
      </c>
      <c r="AN512" s="100">
        <f>'Life and Safety Tabular Data'!L510</f>
        <v>0</v>
      </c>
      <c r="AO512" s="146"/>
      <c r="AP512" s="48"/>
      <c r="AQ512" s="51" t="str">
        <f>IFERROR(VLOOKUP(Book1345234[[#This Row],[Life and Safety Ranking (Injury/Loss of Life)]],'Data for Pull-down'!$K$4:$L$9,2,FALSE),"")</f>
        <v/>
      </c>
      <c r="AR512" s="100"/>
      <c r="AS512" s="146"/>
      <c r="AT512" s="146"/>
      <c r="AU512" s="146"/>
      <c r="AV512" s="48"/>
      <c r="AW512" s="51" t="str">
        <f>IFERROR(VLOOKUP(Book1345234[[#This Row],[Water Supply Yield Ranking]],'Data for Pull-down'!$M$4:$N$9,2,FALSE),"")</f>
        <v/>
      </c>
      <c r="AX512" s="100"/>
      <c r="AY512" s="52"/>
      <c r="AZ512" s="48"/>
      <c r="BA512" s="51" t="str">
        <f>IFERROR(VLOOKUP(Book1345234[[#This Row],[Social Vulnerability Ranking]],'Data for Pull-down'!$O$4:$P$9,2,FALSE),"")</f>
        <v/>
      </c>
      <c r="BB512" s="100"/>
      <c r="BC512" s="146"/>
      <c r="BD512" s="48"/>
      <c r="BE512" s="51" t="str">
        <f>IFERROR(VLOOKUP(Book1345234[[#This Row],[Nature-Based Solutions Ranking]],'Data for Pull-down'!$Q$4:$R$9,2,FALSE),"")</f>
        <v/>
      </c>
      <c r="BF512" s="100"/>
      <c r="BG512" s="52"/>
      <c r="BH512" s="48"/>
      <c r="BI512" s="51" t="str">
        <f>IFERROR(VLOOKUP(Book1345234[[#This Row],[Multiple Benefit Ranking]],'Data for Pull-down'!$S$4:$T$9,2,FALSE),"")</f>
        <v/>
      </c>
      <c r="BJ512" s="125"/>
      <c r="BK512" s="146"/>
      <c r="BL512" s="48"/>
      <c r="BM512" s="51" t="str">
        <f>IFERROR(VLOOKUP(Book1345234[[#This Row],[Operations and Maintenance Ranking]],'Data for Pull-down'!$U$4:$V$9,2,FALSE),"")</f>
        <v/>
      </c>
      <c r="BN512" s="100"/>
      <c r="BO512" s="48"/>
      <c r="BP512" s="51" t="str">
        <f>IFERROR(VLOOKUP(Book1345234[[#This Row],[Administrative, Regulatory and Other Obstacle Ranking]],'Data for Pull-down'!$W$4:$X$9,2,FALSE),"")</f>
        <v/>
      </c>
      <c r="BQ512" s="100"/>
      <c r="BR512" s="48"/>
      <c r="BS512" s="51" t="str">
        <f>IFERROR(VLOOKUP(Book1345234[[#This Row],[Environmental Benefit Ranking]],'Data for Pull-down'!$Y$4:$Z$9,2,FALSE),"")</f>
        <v/>
      </c>
      <c r="BT512" s="100"/>
      <c r="BU512" s="52"/>
      <c r="BV512" s="51" t="str">
        <f>IFERROR(VLOOKUP(Book1345234[[#This Row],[Environmental Impact Ranking]],'Data for Pull-down'!$AA$4:$AB$9,2,FALSE),"")</f>
        <v/>
      </c>
      <c r="BW512" s="117"/>
      <c r="BX512" s="123"/>
      <c r="BY512" s="48"/>
      <c r="BZ512" s="51" t="str">
        <f>IFERROR(VLOOKUP(Book1345234[[#This Row],[Mobility Ranking]],'Data for Pull-down'!$AC$4:$AD$9,2,FALSE),"")</f>
        <v/>
      </c>
      <c r="CA512" s="117"/>
      <c r="CB512" s="48"/>
      <c r="CC512" s="51" t="str">
        <f>IFERROR(VLOOKUP(Book1345234[[#This Row],[Regional Ranking]],'Data for Pull-down'!$AE$4:$AF$9,2,FALSE),"")</f>
        <v/>
      </c>
    </row>
    <row r="513" spans="1:81">
      <c r="A513" s="164"/>
      <c r="B513" s="142"/>
      <c r="C513" s="143">
        <f>Book1345234[[#This Row],[FMP]]*2</f>
        <v>0</v>
      </c>
      <c r="D513" s="43"/>
      <c r="E513" s="43"/>
      <c r="F513" s="52"/>
      <c r="G513" s="48"/>
      <c r="H513" s="48"/>
      <c r="I513" s="48"/>
      <c r="J513" s="48"/>
      <c r="K513" s="45" t="str">
        <f>IFERROR(Book1345234[[#This Row],[Project Cost]]/Book1345234[[#This Row],['# of Structures Removed from 1% Annual Chance FP]],"")</f>
        <v/>
      </c>
      <c r="L513" s="48"/>
      <c r="M513" s="48"/>
      <c r="N513" s="45"/>
      <c r="O513" s="156"/>
      <c r="P513" s="125"/>
      <c r="Q513" s="52"/>
      <c r="R513" s="48"/>
      <c r="S513" s="51" t="str">
        <f>IFERROR(VLOOKUP(Book1345234[[#This Row],[ Severity Ranking: Pre-Project Average Depth of Flooding (100-year)]],'Data for Pull-down'!$A$4:$B$9,2,FALSE),"")</f>
        <v/>
      </c>
      <c r="T513" s="100"/>
      <c r="U513" s="52"/>
      <c r="V513" s="52"/>
      <c r="W513" s="52"/>
      <c r="X513" s="48"/>
      <c r="Y513" s="51" t="str">
        <f>IFERROR(VLOOKUP(Book1345234[[#This Row],[Severity Ranking: Community Need (% Population)]],'Data for Pull-down'!$C$4:$D$9,2,FALSE),"")</f>
        <v/>
      </c>
      <c r="Z513" s="99"/>
      <c r="AA513" s="45"/>
      <c r="AB513" s="48"/>
      <c r="AC513" s="51" t="str">
        <f>IFERROR(VLOOKUP(Book1345234[[#This Row],[Flood Risk Reduction ]],'Data for Pull-down'!$E$4:$F$9,2,FALSE),"")</f>
        <v/>
      </c>
      <c r="AD513" s="99"/>
      <c r="AE513" s="118"/>
      <c r="AF513" s="52"/>
      <c r="AG513" s="52"/>
      <c r="AH513" s="48"/>
      <c r="AI513" s="51" t="str">
        <f>IFERROR(VLOOKUP(Book1345234[[#This Row],[Flood Damage Reduction]],'Data for Pull-down'!$G$4:$H$9,2,FALSE),"")</f>
        <v/>
      </c>
      <c r="AJ513" s="145"/>
      <c r="AK513" s="123"/>
      <c r="AL513" s="52"/>
      <c r="AM513" s="51" t="str">
        <f>IFERROR(VLOOKUP(Book1345234[[#This Row],[ Reduction in Critical Facilities Flood Risk]],'Data for Pull-down'!$I$5:$J$9,2,FALSE),"")</f>
        <v/>
      </c>
      <c r="AN513" s="100">
        <f>'Life and Safety Tabular Data'!L511</f>
        <v>0</v>
      </c>
      <c r="AO513" s="146"/>
      <c r="AP513" s="48"/>
      <c r="AQ513" s="51" t="str">
        <f>IFERROR(VLOOKUP(Book1345234[[#This Row],[Life and Safety Ranking (Injury/Loss of Life)]],'Data for Pull-down'!$K$4:$L$9,2,FALSE),"")</f>
        <v/>
      </c>
      <c r="AR513" s="100"/>
      <c r="AS513" s="146"/>
      <c r="AT513" s="146"/>
      <c r="AU513" s="146"/>
      <c r="AV513" s="48"/>
      <c r="AW513" s="51" t="str">
        <f>IFERROR(VLOOKUP(Book1345234[[#This Row],[Water Supply Yield Ranking]],'Data for Pull-down'!$M$4:$N$9,2,FALSE),"")</f>
        <v/>
      </c>
      <c r="AX513" s="100"/>
      <c r="AY513" s="52"/>
      <c r="AZ513" s="48"/>
      <c r="BA513" s="51" t="str">
        <f>IFERROR(VLOOKUP(Book1345234[[#This Row],[Social Vulnerability Ranking]],'Data for Pull-down'!$O$4:$P$9,2,FALSE),"")</f>
        <v/>
      </c>
      <c r="BB513" s="100"/>
      <c r="BC513" s="146"/>
      <c r="BD513" s="48"/>
      <c r="BE513" s="51" t="str">
        <f>IFERROR(VLOOKUP(Book1345234[[#This Row],[Nature-Based Solutions Ranking]],'Data for Pull-down'!$Q$4:$R$9,2,FALSE),"")</f>
        <v/>
      </c>
      <c r="BF513" s="100"/>
      <c r="BG513" s="52"/>
      <c r="BH513" s="48"/>
      <c r="BI513" s="51" t="str">
        <f>IFERROR(VLOOKUP(Book1345234[[#This Row],[Multiple Benefit Ranking]],'Data for Pull-down'!$S$4:$T$9,2,FALSE),"")</f>
        <v/>
      </c>
      <c r="BJ513" s="125"/>
      <c r="BK513" s="146"/>
      <c r="BL513" s="48"/>
      <c r="BM513" s="51" t="str">
        <f>IFERROR(VLOOKUP(Book1345234[[#This Row],[Operations and Maintenance Ranking]],'Data for Pull-down'!$U$4:$V$9,2,FALSE),"")</f>
        <v/>
      </c>
      <c r="BN513" s="100"/>
      <c r="BO513" s="48"/>
      <c r="BP513" s="51" t="str">
        <f>IFERROR(VLOOKUP(Book1345234[[#This Row],[Administrative, Regulatory and Other Obstacle Ranking]],'Data for Pull-down'!$W$4:$X$9,2,FALSE),"")</f>
        <v/>
      </c>
      <c r="BQ513" s="100"/>
      <c r="BR513" s="48"/>
      <c r="BS513" s="51" t="str">
        <f>IFERROR(VLOOKUP(Book1345234[[#This Row],[Environmental Benefit Ranking]],'Data for Pull-down'!$Y$4:$Z$9,2,FALSE),"")</f>
        <v/>
      </c>
      <c r="BT513" s="100"/>
      <c r="BU513" s="52"/>
      <c r="BV513" s="51" t="str">
        <f>IFERROR(VLOOKUP(Book1345234[[#This Row],[Environmental Impact Ranking]],'Data for Pull-down'!$AA$4:$AB$9,2,FALSE),"")</f>
        <v/>
      </c>
      <c r="BW513" s="117"/>
      <c r="BX513" s="123"/>
      <c r="BY513" s="48"/>
      <c r="BZ513" s="51" t="str">
        <f>IFERROR(VLOOKUP(Book1345234[[#This Row],[Mobility Ranking]],'Data for Pull-down'!$AC$4:$AD$9,2,FALSE),"")</f>
        <v/>
      </c>
      <c r="CA513" s="117"/>
      <c r="CB513" s="48"/>
      <c r="CC513" s="51" t="str">
        <f>IFERROR(VLOOKUP(Book1345234[[#This Row],[Regional Ranking]],'Data for Pull-down'!$AE$4:$AF$9,2,FALSE),"")</f>
        <v/>
      </c>
    </row>
    <row r="514" spans="1:81">
      <c r="A514" s="164"/>
      <c r="B514" s="142"/>
      <c r="C514" s="143">
        <f>Book1345234[[#This Row],[FMP]]*2</f>
        <v>0</v>
      </c>
      <c r="D514" s="43"/>
      <c r="E514" s="43"/>
      <c r="F514" s="52"/>
      <c r="G514" s="48"/>
      <c r="H514" s="48"/>
      <c r="I514" s="48"/>
      <c r="J514" s="48"/>
      <c r="K514" s="45" t="str">
        <f>IFERROR(Book1345234[[#This Row],[Project Cost]]/Book1345234[[#This Row],['# of Structures Removed from 1% Annual Chance FP]],"")</f>
        <v/>
      </c>
      <c r="L514" s="48"/>
      <c r="M514" s="48"/>
      <c r="N514" s="45"/>
      <c r="O514" s="156"/>
      <c r="P514" s="125"/>
      <c r="Q514" s="52"/>
      <c r="R514" s="48"/>
      <c r="S514" s="51" t="str">
        <f>IFERROR(VLOOKUP(Book1345234[[#This Row],[ Severity Ranking: Pre-Project Average Depth of Flooding (100-year)]],'Data for Pull-down'!$A$4:$B$9,2,FALSE),"")</f>
        <v/>
      </c>
      <c r="T514" s="100"/>
      <c r="U514" s="52"/>
      <c r="V514" s="52"/>
      <c r="W514" s="52"/>
      <c r="X514" s="48"/>
      <c r="Y514" s="51" t="str">
        <f>IFERROR(VLOOKUP(Book1345234[[#This Row],[Severity Ranking: Community Need (% Population)]],'Data for Pull-down'!$C$4:$D$9,2,FALSE),"")</f>
        <v/>
      </c>
      <c r="Z514" s="99"/>
      <c r="AA514" s="45"/>
      <c r="AB514" s="48"/>
      <c r="AC514" s="51" t="str">
        <f>IFERROR(VLOOKUP(Book1345234[[#This Row],[Flood Risk Reduction ]],'Data for Pull-down'!$E$4:$F$9,2,FALSE),"")</f>
        <v/>
      </c>
      <c r="AD514" s="99"/>
      <c r="AE514" s="118"/>
      <c r="AF514" s="52"/>
      <c r="AG514" s="52"/>
      <c r="AH514" s="48"/>
      <c r="AI514" s="51" t="str">
        <f>IFERROR(VLOOKUP(Book1345234[[#This Row],[Flood Damage Reduction]],'Data for Pull-down'!$G$4:$H$9,2,FALSE),"")</f>
        <v/>
      </c>
      <c r="AJ514" s="145"/>
      <c r="AK514" s="123"/>
      <c r="AL514" s="52"/>
      <c r="AM514" s="51" t="str">
        <f>IFERROR(VLOOKUP(Book1345234[[#This Row],[ Reduction in Critical Facilities Flood Risk]],'Data for Pull-down'!$I$5:$J$9,2,FALSE),"")</f>
        <v/>
      </c>
      <c r="AN514" s="100">
        <f>'Life and Safety Tabular Data'!L512</f>
        <v>0</v>
      </c>
      <c r="AO514" s="146"/>
      <c r="AP514" s="48"/>
      <c r="AQ514" s="51" t="str">
        <f>IFERROR(VLOOKUP(Book1345234[[#This Row],[Life and Safety Ranking (Injury/Loss of Life)]],'Data for Pull-down'!$K$4:$L$9,2,FALSE),"")</f>
        <v/>
      </c>
      <c r="AR514" s="100"/>
      <c r="AS514" s="146"/>
      <c r="AT514" s="146"/>
      <c r="AU514" s="146"/>
      <c r="AV514" s="48"/>
      <c r="AW514" s="51" t="str">
        <f>IFERROR(VLOOKUP(Book1345234[[#This Row],[Water Supply Yield Ranking]],'Data for Pull-down'!$M$4:$N$9,2,FALSE),"")</f>
        <v/>
      </c>
      <c r="AX514" s="100"/>
      <c r="AY514" s="52"/>
      <c r="AZ514" s="48"/>
      <c r="BA514" s="51" t="str">
        <f>IFERROR(VLOOKUP(Book1345234[[#This Row],[Social Vulnerability Ranking]],'Data for Pull-down'!$O$4:$P$9,2,FALSE),"")</f>
        <v/>
      </c>
      <c r="BB514" s="100"/>
      <c r="BC514" s="146"/>
      <c r="BD514" s="48"/>
      <c r="BE514" s="51" t="str">
        <f>IFERROR(VLOOKUP(Book1345234[[#This Row],[Nature-Based Solutions Ranking]],'Data for Pull-down'!$Q$4:$R$9,2,FALSE),"")</f>
        <v/>
      </c>
      <c r="BF514" s="100"/>
      <c r="BG514" s="52"/>
      <c r="BH514" s="48"/>
      <c r="BI514" s="51" t="str">
        <f>IFERROR(VLOOKUP(Book1345234[[#This Row],[Multiple Benefit Ranking]],'Data for Pull-down'!$S$4:$T$9,2,FALSE),"")</f>
        <v/>
      </c>
      <c r="BJ514" s="125"/>
      <c r="BK514" s="146"/>
      <c r="BL514" s="48"/>
      <c r="BM514" s="51" t="str">
        <f>IFERROR(VLOOKUP(Book1345234[[#This Row],[Operations and Maintenance Ranking]],'Data for Pull-down'!$U$4:$V$9,2,FALSE),"")</f>
        <v/>
      </c>
      <c r="BN514" s="100"/>
      <c r="BO514" s="48"/>
      <c r="BP514" s="51" t="str">
        <f>IFERROR(VLOOKUP(Book1345234[[#This Row],[Administrative, Regulatory and Other Obstacle Ranking]],'Data for Pull-down'!$W$4:$X$9,2,FALSE),"")</f>
        <v/>
      </c>
      <c r="BQ514" s="100"/>
      <c r="BR514" s="48"/>
      <c r="BS514" s="51" t="str">
        <f>IFERROR(VLOOKUP(Book1345234[[#This Row],[Environmental Benefit Ranking]],'Data for Pull-down'!$Y$4:$Z$9,2,FALSE),"")</f>
        <v/>
      </c>
      <c r="BT514" s="100"/>
      <c r="BU514" s="52"/>
      <c r="BV514" s="51" t="str">
        <f>IFERROR(VLOOKUP(Book1345234[[#This Row],[Environmental Impact Ranking]],'Data for Pull-down'!$AA$4:$AB$9,2,FALSE),"")</f>
        <v/>
      </c>
      <c r="BW514" s="117"/>
      <c r="BX514" s="123"/>
      <c r="BY514" s="48"/>
      <c r="BZ514" s="51" t="str">
        <f>IFERROR(VLOOKUP(Book1345234[[#This Row],[Mobility Ranking]],'Data for Pull-down'!$AC$4:$AD$9,2,FALSE),"")</f>
        <v/>
      </c>
      <c r="CA514" s="117"/>
      <c r="CB514" s="48"/>
      <c r="CC514" s="51" t="str">
        <f>IFERROR(VLOOKUP(Book1345234[[#This Row],[Regional Ranking]],'Data for Pull-down'!$AE$4:$AF$9,2,FALSE),"")</f>
        <v/>
      </c>
    </row>
    <row r="515" spans="1:81">
      <c r="A515" s="164"/>
      <c r="B515" s="142"/>
      <c r="C515" s="143">
        <f>Book1345234[[#This Row],[FMP]]*2</f>
        <v>0</v>
      </c>
      <c r="D515" s="43"/>
      <c r="E515" s="43"/>
      <c r="F515" s="52"/>
      <c r="G515" s="48"/>
      <c r="H515" s="48"/>
      <c r="I515" s="48"/>
      <c r="J515" s="48"/>
      <c r="K515" s="45" t="str">
        <f>IFERROR(Book1345234[[#This Row],[Project Cost]]/Book1345234[[#This Row],['# of Structures Removed from 1% Annual Chance FP]],"")</f>
        <v/>
      </c>
      <c r="L515" s="48"/>
      <c r="M515" s="48"/>
      <c r="N515" s="45"/>
      <c r="O515" s="156"/>
      <c r="P515" s="125"/>
      <c r="Q515" s="52"/>
      <c r="R515" s="48"/>
      <c r="S515" s="51" t="str">
        <f>IFERROR(VLOOKUP(Book1345234[[#This Row],[ Severity Ranking: Pre-Project Average Depth of Flooding (100-year)]],'Data for Pull-down'!$A$4:$B$9,2,FALSE),"")</f>
        <v/>
      </c>
      <c r="T515" s="100"/>
      <c r="U515" s="52"/>
      <c r="V515" s="52"/>
      <c r="W515" s="52"/>
      <c r="X515" s="48"/>
      <c r="Y515" s="51" t="str">
        <f>IFERROR(VLOOKUP(Book1345234[[#This Row],[Severity Ranking: Community Need (% Population)]],'Data for Pull-down'!$C$4:$D$9,2,FALSE),"")</f>
        <v/>
      </c>
      <c r="Z515" s="99"/>
      <c r="AA515" s="45"/>
      <c r="AB515" s="48"/>
      <c r="AC515" s="51" t="str">
        <f>IFERROR(VLOOKUP(Book1345234[[#This Row],[Flood Risk Reduction ]],'Data for Pull-down'!$E$4:$F$9,2,FALSE),"")</f>
        <v/>
      </c>
      <c r="AD515" s="99"/>
      <c r="AE515" s="118"/>
      <c r="AF515" s="52"/>
      <c r="AG515" s="52"/>
      <c r="AH515" s="48"/>
      <c r="AI515" s="51" t="str">
        <f>IFERROR(VLOOKUP(Book1345234[[#This Row],[Flood Damage Reduction]],'Data for Pull-down'!$G$4:$H$9,2,FALSE),"")</f>
        <v/>
      </c>
      <c r="AJ515" s="145"/>
      <c r="AK515" s="123"/>
      <c r="AL515" s="52"/>
      <c r="AM515" s="51" t="str">
        <f>IFERROR(VLOOKUP(Book1345234[[#This Row],[ Reduction in Critical Facilities Flood Risk]],'Data for Pull-down'!$I$5:$J$9,2,FALSE),"")</f>
        <v/>
      </c>
      <c r="AN515" s="100">
        <f>'Life and Safety Tabular Data'!L513</f>
        <v>0</v>
      </c>
      <c r="AO515" s="146"/>
      <c r="AP515" s="48"/>
      <c r="AQ515" s="51" t="str">
        <f>IFERROR(VLOOKUP(Book1345234[[#This Row],[Life and Safety Ranking (Injury/Loss of Life)]],'Data for Pull-down'!$K$4:$L$9,2,FALSE),"")</f>
        <v/>
      </c>
      <c r="AR515" s="100"/>
      <c r="AS515" s="146"/>
      <c r="AT515" s="146"/>
      <c r="AU515" s="146"/>
      <c r="AV515" s="48"/>
      <c r="AW515" s="51" t="str">
        <f>IFERROR(VLOOKUP(Book1345234[[#This Row],[Water Supply Yield Ranking]],'Data for Pull-down'!$M$4:$N$9,2,FALSE),"")</f>
        <v/>
      </c>
      <c r="AX515" s="100"/>
      <c r="AY515" s="52"/>
      <c r="AZ515" s="48"/>
      <c r="BA515" s="51" t="str">
        <f>IFERROR(VLOOKUP(Book1345234[[#This Row],[Social Vulnerability Ranking]],'Data for Pull-down'!$O$4:$P$9,2,FALSE),"")</f>
        <v/>
      </c>
      <c r="BB515" s="100"/>
      <c r="BC515" s="146"/>
      <c r="BD515" s="48"/>
      <c r="BE515" s="51" t="str">
        <f>IFERROR(VLOOKUP(Book1345234[[#This Row],[Nature-Based Solutions Ranking]],'Data for Pull-down'!$Q$4:$R$9,2,FALSE),"")</f>
        <v/>
      </c>
      <c r="BF515" s="100"/>
      <c r="BG515" s="52"/>
      <c r="BH515" s="48"/>
      <c r="BI515" s="51" t="str">
        <f>IFERROR(VLOOKUP(Book1345234[[#This Row],[Multiple Benefit Ranking]],'Data for Pull-down'!$S$4:$T$9,2,FALSE),"")</f>
        <v/>
      </c>
      <c r="BJ515" s="125"/>
      <c r="BK515" s="146"/>
      <c r="BL515" s="48"/>
      <c r="BM515" s="51" t="str">
        <f>IFERROR(VLOOKUP(Book1345234[[#This Row],[Operations and Maintenance Ranking]],'Data for Pull-down'!$U$4:$V$9,2,FALSE),"")</f>
        <v/>
      </c>
      <c r="BN515" s="100"/>
      <c r="BO515" s="48"/>
      <c r="BP515" s="51" t="str">
        <f>IFERROR(VLOOKUP(Book1345234[[#This Row],[Administrative, Regulatory and Other Obstacle Ranking]],'Data for Pull-down'!$W$4:$X$9,2,FALSE),"")</f>
        <v/>
      </c>
      <c r="BQ515" s="100"/>
      <c r="BR515" s="48"/>
      <c r="BS515" s="51" t="str">
        <f>IFERROR(VLOOKUP(Book1345234[[#This Row],[Environmental Benefit Ranking]],'Data for Pull-down'!$Y$4:$Z$9,2,FALSE),"")</f>
        <v/>
      </c>
      <c r="BT515" s="100"/>
      <c r="BU515" s="52"/>
      <c r="BV515" s="51" t="str">
        <f>IFERROR(VLOOKUP(Book1345234[[#This Row],[Environmental Impact Ranking]],'Data for Pull-down'!$AA$4:$AB$9,2,FALSE),"")</f>
        <v/>
      </c>
      <c r="BW515" s="117"/>
      <c r="BX515" s="123"/>
      <c r="BY515" s="48"/>
      <c r="BZ515" s="51" t="str">
        <f>IFERROR(VLOOKUP(Book1345234[[#This Row],[Mobility Ranking]],'Data for Pull-down'!$AC$4:$AD$9,2,FALSE),"")</f>
        <v/>
      </c>
      <c r="CA515" s="117"/>
      <c r="CB515" s="48"/>
      <c r="CC515" s="51" t="str">
        <f>IFERROR(VLOOKUP(Book1345234[[#This Row],[Regional Ranking]],'Data for Pull-down'!$AE$4:$AF$9,2,FALSE),"")</f>
        <v/>
      </c>
    </row>
    <row r="516" spans="1:81">
      <c r="A516" s="164"/>
      <c r="B516" s="142"/>
      <c r="C516" s="143">
        <f>Book1345234[[#This Row],[FMP]]*2</f>
        <v>0</v>
      </c>
      <c r="D516" s="43"/>
      <c r="E516" s="43"/>
      <c r="F516" s="52"/>
      <c r="G516" s="48"/>
      <c r="H516" s="48"/>
      <c r="I516" s="48"/>
      <c r="J516" s="48"/>
      <c r="K516" s="45" t="str">
        <f>IFERROR(Book1345234[[#This Row],[Project Cost]]/Book1345234[[#This Row],['# of Structures Removed from 1% Annual Chance FP]],"")</f>
        <v/>
      </c>
      <c r="L516" s="48"/>
      <c r="M516" s="48"/>
      <c r="N516" s="45"/>
      <c r="O516" s="156"/>
      <c r="P516" s="125"/>
      <c r="Q516" s="52"/>
      <c r="R516" s="48"/>
      <c r="S516" s="51" t="str">
        <f>IFERROR(VLOOKUP(Book1345234[[#This Row],[ Severity Ranking: Pre-Project Average Depth of Flooding (100-year)]],'Data for Pull-down'!$A$4:$B$9,2,FALSE),"")</f>
        <v/>
      </c>
      <c r="T516" s="100"/>
      <c r="U516" s="52"/>
      <c r="V516" s="52"/>
      <c r="W516" s="52"/>
      <c r="X516" s="48"/>
      <c r="Y516" s="51" t="str">
        <f>IFERROR(VLOOKUP(Book1345234[[#This Row],[Severity Ranking: Community Need (% Population)]],'Data for Pull-down'!$C$4:$D$9,2,FALSE),"")</f>
        <v/>
      </c>
      <c r="Z516" s="99"/>
      <c r="AA516" s="45"/>
      <c r="AB516" s="48"/>
      <c r="AC516" s="51" t="str">
        <f>IFERROR(VLOOKUP(Book1345234[[#This Row],[Flood Risk Reduction ]],'Data for Pull-down'!$E$4:$F$9,2,FALSE),"")</f>
        <v/>
      </c>
      <c r="AD516" s="99"/>
      <c r="AE516" s="118"/>
      <c r="AF516" s="52"/>
      <c r="AG516" s="52"/>
      <c r="AH516" s="48"/>
      <c r="AI516" s="51" t="str">
        <f>IFERROR(VLOOKUP(Book1345234[[#This Row],[Flood Damage Reduction]],'Data for Pull-down'!$G$4:$H$9,2,FALSE),"")</f>
        <v/>
      </c>
      <c r="AJ516" s="145"/>
      <c r="AK516" s="123"/>
      <c r="AL516" s="52"/>
      <c r="AM516" s="51" t="str">
        <f>IFERROR(VLOOKUP(Book1345234[[#This Row],[ Reduction in Critical Facilities Flood Risk]],'Data for Pull-down'!$I$5:$J$9,2,FALSE),"")</f>
        <v/>
      </c>
      <c r="AN516" s="100">
        <f>'Life and Safety Tabular Data'!L514</f>
        <v>0</v>
      </c>
      <c r="AO516" s="146"/>
      <c r="AP516" s="48"/>
      <c r="AQ516" s="51" t="str">
        <f>IFERROR(VLOOKUP(Book1345234[[#This Row],[Life and Safety Ranking (Injury/Loss of Life)]],'Data for Pull-down'!$K$4:$L$9,2,FALSE),"")</f>
        <v/>
      </c>
      <c r="AR516" s="100"/>
      <c r="AS516" s="146"/>
      <c r="AT516" s="146"/>
      <c r="AU516" s="146"/>
      <c r="AV516" s="48"/>
      <c r="AW516" s="51" t="str">
        <f>IFERROR(VLOOKUP(Book1345234[[#This Row],[Water Supply Yield Ranking]],'Data for Pull-down'!$M$4:$N$9,2,FALSE),"")</f>
        <v/>
      </c>
      <c r="AX516" s="100"/>
      <c r="AY516" s="52"/>
      <c r="AZ516" s="48"/>
      <c r="BA516" s="51" t="str">
        <f>IFERROR(VLOOKUP(Book1345234[[#This Row],[Social Vulnerability Ranking]],'Data for Pull-down'!$O$4:$P$9,2,FALSE),"")</f>
        <v/>
      </c>
      <c r="BB516" s="100"/>
      <c r="BC516" s="146"/>
      <c r="BD516" s="48"/>
      <c r="BE516" s="51" t="str">
        <f>IFERROR(VLOOKUP(Book1345234[[#This Row],[Nature-Based Solutions Ranking]],'Data for Pull-down'!$Q$4:$R$9,2,FALSE),"")</f>
        <v/>
      </c>
      <c r="BF516" s="100"/>
      <c r="BG516" s="52"/>
      <c r="BH516" s="48"/>
      <c r="BI516" s="51" t="str">
        <f>IFERROR(VLOOKUP(Book1345234[[#This Row],[Multiple Benefit Ranking]],'Data for Pull-down'!$S$4:$T$9,2,FALSE),"")</f>
        <v/>
      </c>
      <c r="BJ516" s="125"/>
      <c r="BK516" s="146"/>
      <c r="BL516" s="48"/>
      <c r="BM516" s="51" t="str">
        <f>IFERROR(VLOOKUP(Book1345234[[#This Row],[Operations and Maintenance Ranking]],'Data for Pull-down'!$U$4:$V$9,2,FALSE),"")</f>
        <v/>
      </c>
      <c r="BN516" s="100"/>
      <c r="BO516" s="48"/>
      <c r="BP516" s="51" t="str">
        <f>IFERROR(VLOOKUP(Book1345234[[#This Row],[Administrative, Regulatory and Other Obstacle Ranking]],'Data for Pull-down'!$W$4:$X$9,2,FALSE),"")</f>
        <v/>
      </c>
      <c r="BQ516" s="100"/>
      <c r="BR516" s="48"/>
      <c r="BS516" s="51" t="str">
        <f>IFERROR(VLOOKUP(Book1345234[[#This Row],[Environmental Benefit Ranking]],'Data for Pull-down'!$Y$4:$Z$9,2,FALSE),"")</f>
        <v/>
      </c>
      <c r="BT516" s="100"/>
      <c r="BU516" s="52"/>
      <c r="BV516" s="51" t="str">
        <f>IFERROR(VLOOKUP(Book1345234[[#This Row],[Environmental Impact Ranking]],'Data for Pull-down'!$AA$4:$AB$9,2,FALSE),"")</f>
        <v/>
      </c>
      <c r="BW516" s="117"/>
      <c r="BX516" s="123"/>
      <c r="BY516" s="48"/>
      <c r="BZ516" s="51" t="str">
        <f>IFERROR(VLOOKUP(Book1345234[[#This Row],[Mobility Ranking]],'Data for Pull-down'!$AC$4:$AD$9,2,FALSE),"")</f>
        <v/>
      </c>
      <c r="CA516" s="117"/>
      <c r="CB516" s="48"/>
      <c r="CC516" s="51" t="str">
        <f>IFERROR(VLOOKUP(Book1345234[[#This Row],[Regional Ranking]],'Data for Pull-down'!$AE$4:$AF$9,2,FALSE),"")</f>
        <v/>
      </c>
    </row>
    <row r="517" spans="1:81">
      <c r="A517" s="164"/>
      <c r="B517" s="142"/>
      <c r="C517" s="143">
        <f>Book1345234[[#This Row],[FMP]]*2</f>
        <v>0</v>
      </c>
      <c r="D517" s="43"/>
      <c r="E517" s="43"/>
      <c r="F517" s="52"/>
      <c r="G517" s="48"/>
      <c r="H517" s="48"/>
      <c r="I517" s="48"/>
      <c r="J517" s="48"/>
      <c r="K517" s="45" t="str">
        <f>IFERROR(Book1345234[[#This Row],[Project Cost]]/Book1345234[[#This Row],['# of Structures Removed from 1% Annual Chance FP]],"")</f>
        <v/>
      </c>
      <c r="L517" s="48"/>
      <c r="M517" s="48"/>
      <c r="N517" s="45"/>
      <c r="O517" s="156"/>
      <c r="P517" s="125"/>
      <c r="Q517" s="52"/>
      <c r="R517" s="48"/>
      <c r="S517" s="51" t="str">
        <f>IFERROR(VLOOKUP(Book1345234[[#This Row],[ Severity Ranking: Pre-Project Average Depth of Flooding (100-year)]],'Data for Pull-down'!$A$4:$B$9,2,FALSE),"")</f>
        <v/>
      </c>
      <c r="T517" s="100"/>
      <c r="U517" s="52"/>
      <c r="V517" s="52"/>
      <c r="W517" s="52"/>
      <c r="X517" s="48"/>
      <c r="Y517" s="51" t="str">
        <f>IFERROR(VLOOKUP(Book1345234[[#This Row],[Severity Ranking: Community Need (% Population)]],'Data for Pull-down'!$C$4:$D$9,2,FALSE),"")</f>
        <v/>
      </c>
      <c r="Z517" s="99"/>
      <c r="AA517" s="45"/>
      <c r="AB517" s="48"/>
      <c r="AC517" s="51" t="str">
        <f>IFERROR(VLOOKUP(Book1345234[[#This Row],[Flood Risk Reduction ]],'Data for Pull-down'!$E$4:$F$9,2,FALSE),"")</f>
        <v/>
      </c>
      <c r="AD517" s="99"/>
      <c r="AE517" s="118"/>
      <c r="AF517" s="52"/>
      <c r="AG517" s="52"/>
      <c r="AH517" s="48"/>
      <c r="AI517" s="51" t="str">
        <f>IFERROR(VLOOKUP(Book1345234[[#This Row],[Flood Damage Reduction]],'Data for Pull-down'!$G$4:$H$9,2,FALSE),"")</f>
        <v/>
      </c>
      <c r="AJ517" s="145"/>
      <c r="AK517" s="123"/>
      <c r="AL517" s="52"/>
      <c r="AM517" s="51" t="str">
        <f>IFERROR(VLOOKUP(Book1345234[[#This Row],[ Reduction in Critical Facilities Flood Risk]],'Data for Pull-down'!$I$5:$J$9,2,FALSE),"")</f>
        <v/>
      </c>
      <c r="AN517" s="100">
        <f>'Life and Safety Tabular Data'!L515</f>
        <v>0</v>
      </c>
      <c r="AO517" s="146"/>
      <c r="AP517" s="48"/>
      <c r="AQ517" s="51" t="str">
        <f>IFERROR(VLOOKUP(Book1345234[[#This Row],[Life and Safety Ranking (Injury/Loss of Life)]],'Data for Pull-down'!$K$4:$L$9,2,FALSE),"")</f>
        <v/>
      </c>
      <c r="AR517" s="100"/>
      <c r="AS517" s="146"/>
      <c r="AT517" s="146"/>
      <c r="AU517" s="146"/>
      <c r="AV517" s="48"/>
      <c r="AW517" s="51" t="str">
        <f>IFERROR(VLOOKUP(Book1345234[[#This Row],[Water Supply Yield Ranking]],'Data for Pull-down'!$M$4:$N$9,2,FALSE),"")</f>
        <v/>
      </c>
      <c r="AX517" s="100"/>
      <c r="AY517" s="52"/>
      <c r="AZ517" s="48"/>
      <c r="BA517" s="51" t="str">
        <f>IFERROR(VLOOKUP(Book1345234[[#This Row],[Social Vulnerability Ranking]],'Data for Pull-down'!$O$4:$P$9,2,FALSE),"")</f>
        <v/>
      </c>
      <c r="BB517" s="100"/>
      <c r="BC517" s="146"/>
      <c r="BD517" s="48"/>
      <c r="BE517" s="51" t="str">
        <f>IFERROR(VLOOKUP(Book1345234[[#This Row],[Nature-Based Solutions Ranking]],'Data for Pull-down'!$Q$4:$R$9,2,FALSE),"")</f>
        <v/>
      </c>
      <c r="BF517" s="100"/>
      <c r="BG517" s="52"/>
      <c r="BH517" s="48"/>
      <c r="BI517" s="51" t="str">
        <f>IFERROR(VLOOKUP(Book1345234[[#This Row],[Multiple Benefit Ranking]],'Data for Pull-down'!$S$4:$T$9,2,FALSE),"")</f>
        <v/>
      </c>
      <c r="BJ517" s="125"/>
      <c r="BK517" s="146"/>
      <c r="BL517" s="48"/>
      <c r="BM517" s="51" t="str">
        <f>IFERROR(VLOOKUP(Book1345234[[#This Row],[Operations and Maintenance Ranking]],'Data for Pull-down'!$U$4:$V$9,2,FALSE),"")</f>
        <v/>
      </c>
      <c r="BN517" s="100"/>
      <c r="BO517" s="48"/>
      <c r="BP517" s="51" t="str">
        <f>IFERROR(VLOOKUP(Book1345234[[#This Row],[Administrative, Regulatory and Other Obstacle Ranking]],'Data for Pull-down'!$W$4:$X$9,2,FALSE),"")</f>
        <v/>
      </c>
      <c r="BQ517" s="100"/>
      <c r="BR517" s="48"/>
      <c r="BS517" s="51" t="str">
        <f>IFERROR(VLOOKUP(Book1345234[[#This Row],[Environmental Benefit Ranking]],'Data for Pull-down'!$Y$4:$Z$9,2,FALSE),"")</f>
        <v/>
      </c>
      <c r="BT517" s="100"/>
      <c r="BU517" s="52"/>
      <c r="BV517" s="51" t="str">
        <f>IFERROR(VLOOKUP(Book1345234[[#This Row],[Environmental Impact Ranking]],'Data for Pull-down'!$AA$4:$AB$9,2,FALSE),"")</f>
        <v/>
      </c>
      <c r="BW517" s="117"/>
      <c r="BX517" s="123"/>
      <c r="BY517" s="48"/>
      <c r="BZ517" s="51" t="str">
        <f>IFERROR(VLOOKUP(Book1345234[[#This Row],[Mobility Ranking]],'Data for Pull-down'!$AC$4:$AD$9,2,FALSE),"")</f>
        <v/>
      </c>
      <c r="CA517" s="117"/>
      <c r="CB517" s="48"/>
      <c r="CC517" s="51" t="str">
        <f>IFERROR(VLOOKUP(Book1345234[[#This Row],[Regional Ranking]],'Data for Pull-down'!$AE$4:$AF$9,2,FALSE),"")</f>
        <v/>
      </c>
    </row>
    <row r="518" spans="1:81">
      <c r="A518" s="164"/>
      <c r="B518" s="142"/>
      <c r="C518" s="143">
        <f>Book1345234[[#This Row],[FMP]]*2</f>
        <v>0</v>
      </c>
      <c r="D518" s="43"/>
      <c r="E518" s="43"/>
      <c r="F518" s="52"/>
      <c r="G518" s="48"/>
      <c r="H518" s="48"/>
      <c r="I518" s="48"/>
      <c r="J518" s="48"/>
      <c r="K518" s="45" t="str">
        <f>IFERROR(Book1345234[[#This Row],[Project Cost]]/Book1345234[[#This Row],['# of Structures Removed from 1% Annual Chance FP]],"")</f>
        <v/>
      </c>
      <c r="L518" s="48"/>
      <c r="M518" s="48"/>
      <c r="N518" s="45"/>
      <c r="O518" s="156"/>
      <c r="P518" s="125"/>
      <c r="Q518" s="52"/>
      <c r="R518" s="48"/>
      <c r="S518" s="51" t="str">
        <f>IFERROR(VLOOKUP(Book1345234[[#This Row],[ Severity Ranking: Pre-Project Average Depth of Flooding (100-year)]],'Data for Pull-down'!$A$4:$B$9,2,FALSE),"")</f>
        <v/>
      </c>
      <c r="T518" s="100"/>
      <c r="U518" s="52"/>
      <c r="V518" s="52"/>
      <c r="W518" s="52"/>
      <c r="X518" s="48"/>
      <c r="Y518" s="51" t="str">
        <f>IFERROR(VLOOKUP(Book1345234[[#This Row],[Severity Ranking: Community Need (% Population)]],'Data for Pull-down'!$C$4:$D$9,2,FALSE),"")</f>
        <v/>
      </c>
      <c r="Z518" s="99"/>
      <c r="AA518" s="45"/>
      <c r="AB518" s="48"/>
      <c r="AC518" s="51" t="str">
        <f>IFERROR(VLOOKUP(Book1345234[[#This Row],[Flood Risk Reduction ]],'Data for Pull-down'!$E$4:$F$9,2,FALSE),"")</f>
        <v/>
      </c>
      <c r="AD518" s="99"/>
      <c r="AE518" s="118"/>
      <c r="AF518" s="52"/>
      <c r="AG518" s="52"/>
      <c r="AH518" s="48"/>
      <c r="AI518" s="51" t="str">
        <f>IFERROR(VLOOKUP(Book1345234[[#This Row],[Flood Damage Reduction]],'Data for Pull-down'!$G$4:$H$9,2,FALSE),"")</f>
        <v/>
      </c>
      <c r="AJ518" s="145"/>
      <c r="AK518" s="123"/>
      <c r="AL518" s="52"/>
      <c r="AM518" s="51" t="str">
        <f>IFERROR(VLOOKUP(Book1345234[[#This Row],[ Reduction in Critical Facilities Flood Risk]],'Data for Pull-down'!$I$5:$J$9,2,FALSE),"")</f>
        <v/>
      </c>
      <c r="AN518" s="100">
        <f>'Life and Safety Tabular Data'!L516</f>
        <v>0</v>
      </c>
      <c r="AO518" s="146"/>
      <c r="AP518" s="48"/>
      <c r="AQ518" s="51" t="str">
        <f>IFERROR(VLOOKUP(Book1345234[[#This Row],[Life and Safety Ranking (Injury/Loss of Life)]],'Data for Pull-down'!$K$4:$L$9,2,FALSE),"")</f>
        <v/>
      </c>
      <c r="AR518" s="100"/>
      <c r="AS518" s="146"/>
      <c r="AT518" s="146"/>
      <c r="AU518" s="146"/>
      <c r="AV518" s="48"/>
      <c r="AW518" s="51" t="str">
        <f>IFERROR(VLOOKUP(Book1345234[[#This Row],[Water Supply Yield Ranking]],'Data for Pull-down'!$M$4:$N$9,2,FALSE),"")</f>
        <v/>
      </c>
      <c r="AX518" s="100"/>
      <c r="AY518" s="52"/>
      <c r="AZ518" s="48"/>
      <c r="BA518" s="51" t="str">
        <f>IFERROR(VLOOKUP(Book1345234[[#This Row],[Social Vulnerability Ranking]],'Data for Pull-down'!$O$4:$P$9,2,FALSE),"")</f>
        <v/>
      </c>
      <c r="BB518" s="100"/>
      <c r="BC518" s="146"/>
      <c r="BD518" s="48"/>
      <c r="BE518" s="51" t="str">
        <f>IFERROR(VLOOKUP(Book1345234[[#This Row],[Nature-Based Solutions Ranking]],'Data for Pull-down'!$Q$4:$R$9,2,FALSE),"")</f>
        <v/>
      </c>
      <c r="BF518" s="100"/>
      <c r="BG518" s="52"/>
      <c r="BH518" s="48"/>
      <c r="BI518" s="51" t="str">
        <f>IFERROR(VLOOKUP(Book1345234[[#This Row],[Multiple Benefit Ranking]],'Data for Pull-down'!$S$4:$T$9,2,FALSE),"")</f>
        <v/>
      </c>
      <c r="BJ518" s="125"/>
      <c r="BK518" s="146"/>
      <c r="BL518" s="48"/>
      <c r="BM518" s="51" t="str">
        <f>IFERROR(VLOOKUP(Book1345234[[#This Row],[Operations and Maintenance Ranking]],'Data for Pull-down'!$U$4:$V$9,2,FALSE),"")</f>
        <v/>
      </c>
      <c r="BN518" s="100"/>
      <c r="BO518" s="48"/>
      <c r="BP518" s="51" t="str">
        <f>IFERROR(VLOOKUP(Book1345234[[#This Row],[Administrative, Regulatory and Other Obstacle Ranking]],'Data for Pull-down'!$W$4:$X$9,2,FALSE),"")</f>
        <v/>
      </c>
      <c r="BQ518" s="100"/>
      <c r="BR518" s="48"/>
      <c r="BS518" s="51" t="str">
        <f>IFERROR(VLOOKUP(Book1345234[[#This Row],[Environmental Benefit Ranking]],'Data for Pull-down'!$Y$4:$Z$9,2,FALSE),"")</f>
        <v/>
      </c>
      <c r="BT518" s="100"/>
      <c r="BU518" s="52"/>
      <c r="BV518" s="51" t="str">
        <f>IFERROR(VLOOKUP(Book1345234[[#This Row],[Environmental Impact Ranking]],'Data for Pull-down'!$AA$4:$AB$9,2,FALSE),"")</f>
        <v/>
      </c>
      <c r="BW518" s="117"/>
      <c r="BX518" s="123"/>
      <c r="BY518" s="48"/>
      <c r="BZ518" s="51" t="str">
        <f>IFERROR(VLOOKUP(Book1345234[[#This Row],[Mobility Ranking]],'Data for Pull-down'!$AC$4:$AD$9,2,FALSE),"")</f>
        <v/>
      </c>
      <c r="CA518" s="117"/>
      <c r="CB518" s="48"/>
      <c r="CC518" s="51" t="str">
        <f>IFERROR(VLOOKUP(Book1345234[[#This Row],[Regional Ranking]],'Data for Pull-down'!$AE$4:$AF$9,2,FALSE),"")</f>
        <v/>
      </c>
    </row>
    <row r="519" spans="1:81">
      <c r="A519" s="164"/>
      <c r="B519" s="142"/>
      <c r="C519" s="143">
        <f>Book1345234[[#This Row],[FMP]]*2</f>
        <v>0</v>
      </c>
      <c r="D519" s="43"/>
      <c r="E519" s="43"/>
      <c r="F519" s="52"/>
      <c r="G519" s="48"/>
      <c r="H519" s="48"/>
      <c r="I519" s="48"/>
      <c r="J519" s="48"/>
      <c r="K519" s="45" t="str">
        <f>IFERROR(Book1345234[[#This Row],[Project Cost]]/Book1345234[[#This Row],['# of Structures Removed from 1% Annual Chance FP]],"")</f>
        <v/>
      </c>
      <c r="L519" s="48"/>
      <c r="M519" s="48"/>
      <c r="N519" s="45"/>
      <c r="O519" s="156"/>
      <c r="P519" s="125"/>
      <c r="Q519" s="52"/>
      <c r="R519" s="48"/>
      <c r="S519" s="51" t="str">
        <f>IFERROR(VLOOKUP(Book1345234[[#This Row],[ Severity Ranking: Pre-Project Average Depth of Flooding (100-year)]],'Data for Pull-down'!$A$4:$B$9,2,FALSE),"")</f>
        <v/>
      </c>
      <c r="T519" s="100"/>
      <c r="U519" s="52"/>
      <c r="V519" s="52"/>
      <c r="W519" s="52"/>
      <c r="X519" s="48"/>
      <c r="Y519" s="51" t="str">
        <f>IFERROR(VLOOKUP(Book1345234[[#This Row],[Severity Ranking: Community Need (% Population)]],'Data for Pull-down'!$C$4:$D$9,2,FALSE),"")</f>
        <v/>
      </c>
      <c r="Z519" s="99"/>
      <c r="AA519" s="45"/>
      <c r="AB519" s="48"/>
      <c r="AC519" s="51" t="str">
        <f>IFERROR(VLOOKUP(Book1345234[[#This Row],[Flood Risk Reduction ]],'Data for Pull-down'!$E$4:$F$9,2,FALSE),"")</f>
        <v/>
      </c>
      <c r="AD519" s="99"/>
      <c r="AE519" s="118"/>
      <c r="AF519" s="52"/>
      <c r="AG519" s="52"/>
      <c r="AH519" s="48"/>
      <c r="AI519" s="51" t="str">
        <f>IFERROR(VLOOKUP(Book1345234[[#This Row],[Flood Damage Reduction]],'Data for Pull-down'!$G$4:$H$9,2,FALSE),"")</f>
        <v/>
      </c>
      <c r="AJ519" s="145"/>
      <c r="AK519" s="123"/>
      <c r="AL519" s="52"/>
      <c r="AM519" s="51" t="str">
        <f>IFERROR(VLOOKUP(Book1345234[[#This Row],[ Reduction in Critical Facilities Flood Risk]],'Data for Pull-down'!$I$5:$J$9,2,FALSE),"")</f>
        <v/>
      </c>
      <c r="AN519" s="100">
        <f>'Life and Safety Tabular Data'!L517</f>
        <v>0</v>
      </c>
      <c r="AO519" s="146"/>
      <c r="AP519" s="48"/>
      <c r="AQ519" s="51" t="str">
        <f>IFERROR(VLOOKUP(Book1345234[[#This Row],[Life and Safety Ranking (Injury/Loss of Life)]],'Data for Pull-down'!$K$4:$L$9,2,FALSE),"")</f>
        <v/>
      </c>
      <c r="AR519" s="100"/>
      <c r="AS519" s="146"/>
      <c r="AT519" s="146"/>
      <c r="AU519" s="146"/>
      <c r="AV519" s="48"/>
      <c r="AW519" s="51" t="str">
        <f>IFERROR(VLOOKUP(Book1345234[[#This Row],[Water Supply Yield Ranking]],'Data for Pull-down'!$M$4:$N$9,2,FALSE),"")</f>
        <v/>
      </c>
      <c r="AX519" s="100"/>
      <c r="AY519" s="52"/>
      <c r="AZ519" s="48"/>
      <c r="BA519" s="51" t="str">
        <f>IFERROR(VLOOKUP(Book1345234[[#This Row],[Social Vulnerability Ranking]],'Data for Pull-down'!$O$4:$P$9,2,FALSE),"")</f>
        <v/>
      </c>
      <c r="BB519" s="100"/>
      <c r="BC519" s="146"/>
      <c r="BD519" s="48"/>
      <c r="BE519" s="51" t="str">
        <f>IFERROR(VLOOKUP(Book1345234[[#This Row],[Nature-Based Solutions Ranking]],'Data for Pull-down'!$Q$4:$R$9,2,FALSE),"")</f>
        <v/>
      </c>
      <c r="BF519" s="100"/>
      <c r="BG519" s="52"/>
      <c r="BH519" s="48"/>
      <c r="BI519" s="51" t="str">
        <f>IFERROR(VLOOKUP(Book1345234[[#This Row],[Multiple Benefit Ranking]],'Data for Pull-down'!$S$4:$T$9,2,FALSE),"")</f>
        <v/>
      </c>
      <c r="BJ519" s="125"/>
      <c r="BK519" s="146"/>
      <c r="BL519" s="48"/>
      <c r="BM519" s="51" t="str">
        <f>IFERROR(VLOOKUP(Book1345234[[#This Row],[Operations and Maintenance Ranking]],'Data for Pull-down'!$U$4:$V$9,2,FALSE),"")</f>
        <v/>
      </c>
      <c r="BN519" s="100"/>
      <c r="BO519" s="48"/>
      <c r="BP519" s="51" t="str">
        <f>IFERROR(VLOOKUP(Book1345234[[#This Row],[Administrative, Regulatory and Other Obstacle Ranking]],'Data for Pull-down'!$W$4:$X$9,2,FALSE),"")</f>
        <v/>
      </c>
      <c r="BQ519" s="100"/>
      <c r="BR519" s="48"/>
      <c r="BS519" s="51" t="str">
        <f>IFERROR(VLOOKUP(Book1345234[[#This Row],[Environmental Benefit Ranking]],'Data for Pull-down'!$Y$4:$Z$9,2,FALSE),"")</f>
        <v/>
      </c>
      <c r="BT519" s="100"/>
      <c r="BU519" s="52"/>
      <c r="BV519" s="51" t="str">
        <f>IFERROR(VLOOKUP(Book1345234[[#This Row],[Environmental Impact Ranking]],'Data for Pull-down'!$AA$4:$AB$9,2,FALSE),"")</f>
        <v/>
      </c>
      <c r="BW519" s="117"/>
      <c r="BX519" s="123"/>
      <c r="BY519" s="48"/>
      <c r="BZ519" s="51" t="str">
        <f>IFERROR(VLOOKUP(Book1345234[[#This Row],[Mobility Ranking]],'Data for Pull-down'!$AC$4:$AD$9,2,FALSE),"")</f>
        <v/>
      </c>
      <c r="CA519" s="117"/>
      <c r="CB519" s="48"/>
      <c r="CC519" s="51" t="str">
        <f>IFERROR(VLOOKUP(Book1345234[[#This Row],[Regional Ranking]],'Data for Pull-down'!$AE$4:$AF$9,2,FALSE),"")</f>
        <v/>
      </c>
    </row>
    <row r="520" spans="1:81">
      <c r="A520" s="164"/>
      <c r="B520" s="142"/>
      <c r="C520" s="143">
        <f>Book1345234[[#This Row],[FMP]]*2</f>
        <v>0</v>
      </c>
      <c r="D520" s="43"/>
      <c r="E520" s="43"/>
      <c r="F520" s="52"/>
      <c r="G520" s="48"/>
      <c r="H520" s="48"/>
      <c r="I520" s="48"/>
      <c r="J520" s="48"/>
      <c r="K520" s="45" t="str">
        <f>IFERROR(Book1345234[[#This Row],[Project Cost]]/Book1345234[[#This Row],['# of Structures Removed from 1% Annual Chance FP]],"")</f>
        <v/>
      </c>
      <c r="L520" s="48"/>
      <c r="M520" s="48"/>
      <c r="N520" s="45"/>
      <c r="O520" s="156"/>
      <c r="P520" s="125"/>
      <c r="Q520" s="52"/>
      <c r="R520" s="48"/>
      <c r="S520" s="51" t="str">
        <f>IFERROR(VLOOKUP(Book1345234[[#This Row],[ Severity Ranking: Pre-Project Average Depth of Flooding (100-year)]],'Data for Pull-down'!$A$4:$B$9,2,FALSE),"")</f>
        <v/>
      </c>
      <c r="T520" s="100"/>
      <c r="U520" s="52"/>
      <c r="V520" s="52"/>
      <c r="W520" s="52"/>
      <c r="X520" s="48"/>
      <c r="Y520" s="51" t="str">
        <f>IFERROR(VLOOKUP(Book1345234[[#This Row],[Severity Ranking: Community Need (% Population)]],'Data for Pull-down'!$C$4:$D$9,2,FALSE),"")</f>
        <v/>
      </c>
      <c r="Z520" s="99"/>
      <c r="AA520" s="45"/>
      <c r="AB520" s="48"/>
      <c r="AC520" s="51" t="str">
        <f>IFERROR(VLOOKUP(Book1345234[[#This Row],[Flood Risk Reduction ]],'Data for Pull-down'!$E$4:$F$9,2,FALSE),"")</f>
        <v/>
      </c>
      <c r="AD520" s="99"/>
      <c r="AE520" s="118"/>
      <c r="AF520" s="52"/>
      <c r="AG520" s="52"/>
      <c r="AH520" s="48"/>
      <c r="AI520" s="51" t="str">
        <f>IFERROR(VLOOKUP(Book1345234[[#This Row],[Flood Damage Reduction]],'Data for Pull-down'!$G$4:$H$9,2,FALSE),"")</f>
        <v/>
      </c>
      <c r="AJ520" s="145"/>
      <c r="AK520" s="123"/>
      <c r="AL520" s="52"/>
      <c r="AM520" s="51" t="str">
        <f>IFERROR(VLOOKUP(Book1345234[[#This Row],[ Reduction in Critical Facilities Flood Risk]],'Data for Pull-down'!$I$5:$J$9,2,FALSE),"")</f>
        <v/>
      </c>
      <c r="AN520" s="100">
        <f>'Life and Safety Tabular Data'!L518</f>
        <v>0</v>
      </c>
      <c r="AO520" s="146"/>
      <c r="AP520" s="48"/>
      <c r="AQ520" s="51" t="str">
        <f>IFERROR(VLOOKUP(Book1345234[[#This Row],[Life and Safety Ranking (Injury/Loss of Life)]],'Data for Pull-down'!$K$4:$L$9,2,FALSE),"")</f>
        <v/>
      </c>
      <c r="AR520" s="100"/>
      <c r="AS520" s="146"/>
      <c r="AT520" s="146"/>
      <c r="AU520" s="146"/>
      <c r="AV520" s="48"/>
      <c r="AW520" s="51" t="str">
        <f>IFERROR(VLOOKUP(Book1345234[[#This Row],[Water Supply Yield Ranking]],'Data for Pull-down'!$M$4:$N$9,2,FALSE),"")</f>
        <v/>
      </c>
      <c r="AX520" s="100"/>
      <c r="AY520" s="52"/>
      <c r="AZ520" s="48"/>
      <c r="BA520" s="51" t="str">
        <f>IFERROR(VLOOKUP(Book1345234[[#This Row],[Social Vulnerability Ranking]],'Data for Pull-down'!$O$4:$P$9,2,FALSE),"")</f>
        <v/>
      </c>
      <c r="BB520" s="100"/>
      <c r="BC520" s="146"/>
      <c r="BD520" s="48"/>
      <c r="BE520" s="51" t="str">
        <f>IFERROR(VLOOKUP(Book1345234[[#This Row],[Nature-Based Solutions Ranking]],'Data for Pull-down'!$Q$4:$R$9,2,FALSE),"")</f>
        <v/>
      </c>
      <c r="BF520" s="100"/>
      <c r="BG520" s="52"/>
      <c r="BH520" s="48"/>
      <c r="BI520" s="51" t="str">
        <f>IFERROR(VLOOKUP(Book1345234[[#This Row],[Multiple Benefit Ranking]],'Data for Pull-down'!$S$4:$T$9,2,FALSE),"")</f>
        <v/>
      </c>
      <c r="BJ520" s="125"/>
      <c r="BK520" s="146"/>
      <c r="BL520" s="48"/>
      <c r="BM520" s="51" t="str">
        <f>IFERROR(VLOOKUP(Book1345234[[#This Row],[Operations and Maintenance Ranking]],'Data for Pull-down'!$U$4:$V$9,2,FALSE),"")</f>
        <v/>
      </c>
      <c r="BN520" s="100"/>
      <c r="BO520" s="48"/>
      <c r="BP520" s="51" t="str">
        <f>IFERROR(VLOOKUP(Book1345234[[#This Row],[Administrative, Regulatory and Other Obstacle Ranking]],'Data for Pull-down'!$W$4:$X$9,2,FALSE),"")</f>
        <v/>
      </c>
      <c r="BQ520" s="100"/>
      <c r="BR520" s="48"/>
      <c r="BS520" s="51" t="str">
        <f>IFERROR(VLOOKUP(Book1345234[[#This Row],[Environmental Benefit Ranking]],'Data for Pull-down'!$Y$4:$Z$9,2,FALSE),"")</f>
        <v/>
      </c>
      <c r="BT520" s="100"/>
      <c r="BU520" s="52"/>
      <c r="BV520" s="51" t="str">
        <f>IFERROR(VLOOKUP(Book1345234[[#This Row],[Environmental Impact Ranking]],'Data for Pull-down'!$AA$4:$AB$9,2,FALSE),"")</f>
        <v/>
      </c>
      <c r="BW520" s="117"/>
      <c r="BX520" s="123"/>
      <c r="BY520" s="48"/>
      <c r="BZ520" s="51" t="str">
        <f>IFERROR(VLOOKUP(Book1345234[[#This Row],[Mobility Ranking]],'Data for Pull-down'!$AC$4:$AD$9,2,FALSE),"")</f>
        <v/>
      </c>
      <c r="CA520" s="117"/>
      <c r="CB520" s="48"/>
      <c r="CC520" s="51" t="str">
        <f>IFERROR(VLOOKUP(Book1345234[[#This Row],[Regional Ranking]],'Data for Pull-down'!$AE$4:$AF$9,2,FALSE),"")</f>
        <v/>
      </c>
    </row>
    <row r="521" spans="1:81">
      <c r="A521" s="164"/>
      <c r="B521" s="142"/>
      <c r="C521" s="143">
        <f>Book1345234[[#This Row],[FMP]]*2</f>
        <v>0</v>
      </c>
      <c r="D521" s="43"/>
      <c r="E521" s="43"/>
      <c r="F521" s="52"/>
      <c r="G521" s="48"/>
      <c r="H521" s="48"/>
      <c r="I521" s="48"/>
      <c r="J521" s="48"/>
      <c r="K521" s="45" t="str">
        <f>IFERROR(Book1345234[[#This Row],[Project Cost]]/Book1345234[[#This Row],['# of Structures Removed from 1% Annual Chance FP]],"")</f>
        <v/>
      </c>
      <c r="L521" s="48"/>
      <c r="M521" s="48"/>
      <c r="N521" s="45"/>
      <c r="O521" s="156"/>
      <c r="P521" s="125"/>
      <c r="Q521" s="52"/>
      <c r="R521" s="48"/>
      <c r="S521" s="51" t="str">
        <f>IFERROR(VLOOKUP(Book1345234[[#This Row],[ Severity Ranking: Pre-Project Average Depth of Flooding (100-year)]],'Data for Pull-down'!$A$4:$B$9,2,FALSE),"")</f>
        <v/>
      </c>
      <c r="T521" s="100"/>
      <c r="U521" s="52"/>
      <c r="V521" s="52"/>
      <c r="W521" s="52"/>
      <c r="X521" s="48"/>
      <c r="Y521" s="51" t="str">
        <f>IFERROR(VLOOKUP(Book1345234[[#This Row],[Severity Ranking: Community Need (% Population)]],'Data for Pull-down'!$C$4:$D$9,2,FALSE),"")</f>
        <v/>
      </c>
      <c r="Z521" s="99"/>
      <c r="AA521" s="45"/>
      <c r="AB521" s="48"/>
      <c r="AC521" s="51" t="str">
        <f>IFERROR(VLOOKUP(Book1345234[[#This Row],[Flood Risk Reduction ]],'Data for Pull-down'!$E$4:$F$9,2,FALSE),"")</f>
        <v/>
      </c>
      <c r="AD521" s="99"/>
      <c r="AE521" s="118"/>
      <c r="AF521" s="52"/>
      <c r="AG521" s="52"/>
      <c r="AH521" s="48"/>
      <c r="AI521" s="51" t="str">
        <f>IFERROR(VLOOKUP(Book1345234[[#This Row],[Flood Damage Reduction]],'Data for Pull-down'!$G$4:$H$9,2,FALSE),"")</f>
        <v/>
      </c>
      <c r="AJ521" s="145"/>
      <c r="AK521" s="123"/>
      <c r="AL521" s="52"/>
      <c r="AM521" s="51" t="str">
        <f>IFERROR(VLOOKUP(Book1345234[[#This Row],[ Reduction in Critical Facilities Flood Risk]],'Data for Pull-down'!$I$5:$J$9,2,FALSE),"")</f>
        <v/>
      </c>
      <c r="AN521" s="100">
        <f>'Life and Safety Tabular Data'!L519</f>
        <v>0</v>
      </c>
      <c r="AO521" s="146"/>
      <c r="AP521" s="48"/>
      <c r="AQ521" s="51" t="str">
        <f>IFERROR(VLOOKUP(Book1345234[[#This Row],[Life and Safety Ranking (Injury/Loss of Life)]],'Data for Pull-down'!$K$4:$L$9,2,FALSE),"")</f>
        <v/>
      </c>
      <c r="AR521" s="100"/>
      <c r="AS521" s="146"/>
      <c r="AT521" s="146"/>
      <c r="AU521" s="146"/>
      <c r="AV521" s="48"/>
      <c r="AW521" s="51" t="str">
        <f>IFERROR(VLOOKUP(Book1345234[[#This Row],[Water Supply Yield Ranking]],'Data for Pull-down'!$M$4:$N$9,2,FALSE),"")</f>
        <v/>
      </c>
      <c r="AX521" s="100"/>
      <c r="AY521" s="52"/>
      <c r="AZ521" s="48"/>
      <c r="BA521" s="51" t="str">
        <f>IFERROR(VLOOKUP(Book1345234[[#This Row],[Social Vulnerability Ranking]],'Data for Pull-down'!$O$4:$P$9,2,FALSE),"")</f>
        <v/>
      </c>
      <c r="BB521" s="100"/>
      <c r="BC521" s="146"/>
      <c r="BD521" s="48"/>
      <c r="BE521" s="51" t="str">
        <f>IFERROR(VLOOKUP(Book1345234[[#This Row],[Nature-Based Solutions Ranking]],'Data for Pull-down'!$Q$4:$R$9,2,FALSE),"")</f>
        <v/>
      </c>
      <c r="BF521" s="100"/>
      <c r="BG521" s="52"/>
      <c r="BH521" s="48"/>
      <c r="BI521" s="51" t="str">
        <f>IFERROR(VLOOKUP(Book1345234[[#This Row],[Multiple Benefit Ranking]],'Data for Pull-down'!$S$4:$T$9,2,FALSE),"")</f>
        <v/>
      </c>
      <c r="BJ521" s="125"/>
      <c r="BK521" s="146"/>
      <c r="BL521" s="48"/>
      <c r="BM521" s="51" t="str">
        <f>IFERROR(VLOOKUP(Book1345234[[#This Row],[Operations and Maintenance Ranking]],'Data for Pull-down'!$U$4:$V$9,2,FALSE),"")</f>
        <v/>
      </c>
      <c r="BN521" s="100"/>
      <c r="BO521" s="48"/>
      <c r="BP521" s="51" t="str">
        <f>IFERROR(VLOOKUP(Book1345234[[#This Row],[Administrative, Regulatory and Other Obstacle Ranking]],'Data for Pull-down'!$W$4:$X$9,2,FALSE),"")</f>
        <v/>
      </c>
      <c r="BQ521" s="100"/>
      <c r="BR521" s="48"/>
      <c r="BS521" s="51" t="str">
        <f>IFERROR(VLOOKUP(Book1345234[[#This Row],[Environmental Benefit Ranking]],'Data for Pull-down'!$Y$4:$Z$9,2,FALSE),"")</f>
        <v/>
      </c>
      <c r="BT521" s="100"/>
      <c r="BU521" s="52"/>
      <c r="BV521" s="51" t="str">
        <f>IFERROR(VLOOKUP(Book1345234[[#This Row],[Environmental Impact Ranking]],'Data for Pull-down'!$AA$4:$AB$9,2,FALSE),"")</f>
        <v/>
      </c>
      <c r="BW521" s="117"/>
      <c r="BX521" s="123"/>
      <c r="BY521" s="48"/>
      <c r="BZ521" s="51" t="str">
        <f>IFERROR(VLOOKUP(Book1345234[[#This Row],[Mobility Ranking]],'Data for Pull-down'!$AC$4:$AD$9,2,FALSE),"")</f>
        <v/>
      </c>
      <c r="CA521" s="117"/>
      <c r="CB521" s="48"/>
      <c r="CC521" s="51" t="str">
        <f>IFERROR(VLOOKUP(Book1345234[[#This Row],[Regional Ranking]],'Data for Pull-down'!$AE$4:$AF$9,2,FALSE),"")</f>
        <v/>
      </c>
    </row>
    <row r="522" spans="1:81">
      <c r="A522" s="164"/>
      <c r="B522" s="142"/>
      <c r="C522" s="143">
        <f>Book1345234[[#This Row],[FMP]]*2</f>
        <v>0</v>
      </c>
      <c r="D522" s="43"/>
      <c r="E522" s="43"/>
      <c r="F522" s="52"/>
      <c r="G522" s="48"/>
      <c r="H522" s="48"/>
      <c r="I522" s="48"/>
      <c r="J522" s="48"/>
      <c r="K522" s="45" t="str">
        <f>IFERROR(Book1345234[[#This Row],[Project Cost]]/Book1345234[[#This Row],['# of Structures Removed from 1% Annual Chance FP]],"")</f>
        <v/>
      </c>
      <c r="L522" s="48"/>
      <c r="M522" s="48"/>
      <c r="N522" s="45"/>
      <c r="O522" s="156"/>
      <c r="P522" s="125"/>
      <c r="Q522" s="52"/>
      <c r="R522" s="48"/>
      <c r="S522" s="51" t="str">
        <f>IFERROR(VLOOKUP(Book1345234[[#This Row],[ Severity Ranking: Pre-Project Average Depth of Flooding (100-year)]],'Data for Pull-down'!$A$4:$B$9,2,FALSE),"")</f>
        <v/>
      </c>
      <c r="T522" s="100"/>
      <c r="U522" s="52"/>
      <c r="V522" s="52"/>
      <c r="W522" s="52"/>
      <c r="X522" s="48"/>
      <c r="Y522" s="51" t="str">
        <f>IFERROR(VLOOKUP(Book1345234[[#This Row],[Severity Ranking: Community Need (% Population)]],'Data for Pull-down'!$C$4:$D$9,2,FALSE),"")</f>
        <v/>
      </c>
      <c r="Z522" s="99"/>
      <c r="AA522" s="45"/>
      <c r="AB522" s="48"/>
      <c r="AC522" s="51" t="str">
        <f>IFERROR(VLOOKUP(Book1345234[[#This Row],[Flood Risk Reduction ]],'Data for Pull-down'!$E$4:$F$9,2,FALSE),"")</f>
        <v/>
      </c>
      <c r="AD522" s="99"/>
      <c r="AE522" s="118"/>
      <c r="AF522" s="52"/>
      <c r="AG522" s="52"/>
      <c r="AH522" s="48"/>
      <c r="AI522" s="51" t="str">
        <f>IFERROR(VLOOKUP(Book1345234[[#This Row],[Flood Damage Reduction]],'Data for Pull-down'!$G$4:$H$9,2,FALSE),"")</f>
        <v/>
      </c>
      <c r="AJ522" s="145"/>
      <c r="AK522" s="123"/>
      <c r="AL522" s="52"/>
      <c r="AM522" s="51" t="str">
        <f>IFERROR(VLOOKUP(Book1345234[[#This Row],[ Reduction in Critical Facilities Flood Risk]],'Data for Pull-down'!$I$5:$J$9,2,FALSE),"")</f>
        <v/>
      </c>
      <c r="AN522" s="100">
        <f>'Life and Safety Tabular Data'!L520</f>
        <v>0</v>
      </c>
      <c r="AO522" s="146"/>
      <c r="AP522" s="48"/>
      <c r="AQ522" s="51" t="str">
        <f>IFERROR(VLOOKUP(Book1345234[[#This Row],[Life and Safety Ranking (Injury/Loss of Life)]],'Data for Pull-down'!$K$4:$L$9,2,FALSE),"")</f>
        <v/>
      </c>
      <c r="AR522" s="100"/>
      <c r="AS522" s="146"/>
      <c r="AT522" s="146"/>
      <c r="AU522" s="146"/>
      <c r="AV522" s="48"/>
      <c r="AW522" s="51" t="str">
        <f>IFERROR(VLOOKUP(Book1345234[[#This Row],[Water Supply Yield Ranking]],'Data for Pull-down'!$M$4:$N$9,2,FALSE),"")</f>
        <v/>
      </c>
      <c r="AX522" s="100"/>
      <c r="AY522" s="52"/>
      <c r="AZ522" s="48"/>
      <c r="BA522" s="51" t="str">
        <f>IFERROR(VLOOKUP(Book1345234[[#This Row],[Social Vulnerability Ranking]],'Data for Pull-down'!$O$4:$P$9,2,FALSE),"")</f>
        <v/>
      </c>
      <c r="BB522" s="100"/>
      <c r="BC522" s="146"/>
      <c r="BD522" s="48"/>
      <c r="BE522" s="51" t="str">
        <f>IFERROR(VLOOKUP(Book1345234[[#This Row],[Nature-Based Solutions Ranking]],'Data for Pull-down'!$Q$4:$R$9,2,FALSE),"")</f>
        <v/>
      </c>
      <c r="BF522" s="100"/>
      <c r="BG522" s="52"/>
      <c r="BH522" s="48"/>
      <c r="BI522" s="51" t="str">
        <f>IFERROR(VLOOKUP(Book1345234[[#This Row],[Multiple Benefit Ranking]],'Data for Pull-down'!$S$4:$T$9,2,FALSE),"")</f>
        <v/>
      </c>
      <c r="BJ522" s="125"/>
      <c r="BK522" s="146"/>
      <c r="BL522" s="48"/>
      <c r="BM522" s="51" t="str">
        <f>IFERROR(VLOOKUP(Book1345234[[#This Row],[Operations and Maintenance Ranking]],'Data for Pull-down'!$U$4:$V$9,2,FALSE),"")</f>
        <v/>
      </c>
      <c r="BN522" s="100"/>
      <c r="BO522" s="48"/>
      <c r="BP522" s="51" t="str">
        <f>IFERROR(VLOOKUP(Book1345234[[#This Row],[Administrative, Regulatory and Other Obstacle Ranking]],'Data for Pull-down'!$W$4:$X$9,2,FALSE),"")</f>
        <v/>
      </c>
      <c r="BQ522" s="100"/>
      <c r="BR522" s="48"/>
      <c r="BS522" s="51" t="str">
        <f>IFERROR(VLOOKUP(Book1345234[[#This Row],[Environmental Benefit Ranking]],'Data for Pull-down'!$Y$4:$Z$9,2,FALSE),"")</f>
        <v/>
      </c>
      <c r="BT522" s="100"/>
      <c r="BU522" s="52"/>
      <c r="BV522" s="51" t="str">
        <f>IFERROR(VLOOKUP(Book1345234[[#This Row],[Environmental Impact Ranking]],'Data for Pull-down'!$AA$4:$AB$9,2,FALSE),"")</f>
        <v/>
      </c>
      <c r="BW522" s="117"/>
      <c r="BX522" s="123"/>
      <c r="BY522" s="48"/>
      <c r="BZ522" s="51" t="str">
        <f>IFERROR(VLOOKUP(Book1345234[[#This Row],[Mobility Ranking]],'Data for Pull-down'!$AC$4:$AD$9,2,FALSE),"")</f>
        <v/>
      </c>
      <c r="CA522" s="117"/>
      <c r="CB522" s="48"/>
      <c r="CC522" s="51" t="str">
        <f>IFERROR(VLOOKUP(Book1345234[[#This Row],[Regional Ranking]],'Data for Pull-down'!$AE$4:$AF$9,2,FALSE),"")</f>
        <v/>
      </c>
    </row>
    <row r="523" spans="1:81">
      <c r="A523" s="164"/>
      <c r="B523" s="142"/>
      <c r="C523" s="143">
        <f>Book1345234[[#This Row],[FMP]]*2</f>
        <v>0</v>
      </c>
      <c r="D523" s="43"/>
      <c r="E523" s="43"/>
      <c r="F523" s="52"/>
      <c r="G523" s="48"/>
      <c r="H523" s="48"/>
      <c r="I523" s="48"/>
      <c r="J523" s="48"/>
      <c r="K523" s="45" t="str">
        <f>IFERROR(Book1345234[[#This Row],[Project Cost]]/Book1345234[[#This Row],['# of Structures Removed from 1% Annual Chance FP]],"")</f>
        <v/>
      </c>
      <c r="L523" s="48"/>
      <c r="M523" s="48"/>
      <c r="N523" s="45"/>
      <c r="O523" s="156"/>
      <c r="P523" s="125"/>
      <c r="Q523" s="52"/>
      <c r="R523" s="48"/>
      <c r="S523" s="51" t="str">
        <f>IFERROR(VLOOKUP(Book1345234[[#This Row],[ Severity Ranking: Pre-Project Average Depth of Flooding (100-year)]],'Data for Pull-down'!$A$4:$B$9,2,FALSE),"")</f>
        <v/>
      </c>
      <c r="T523" s="100"/>
      <c r="U523" s="52"/>
      <c r="V523" s="52"/>
      <c r="W523" s="52"/>
      <c r="X523" s="48"/>
      <c r="Y523" s="51" t="str">
        <f>IFERROR(VLOOKUP(Book1345234[[#This Row],[Severity Ranking: Community Need (% Population)]],'Data for Pull-down'!$C$4:$D$9,2,FALSE),"")</f>
        <v/>
      </c>
      <c r="Z523" s="99"/>
      <c r="AA523" s="45"/>
      <c r="AB523" s="48"/>
      <c r="AC523" s="51" t="str">
        <f>IFERROR(VLOOKUP(Book1345234[[#This Row],[Flood Risk Reduction ]],'Data for Pull-down'!$E$4:$F$9,2,FALSE),"")</f>
        <v/>
      </c>
      <c r="AD523" s="99"/>
      <c r="AE523" s="118"/>
      <c r="AF523" s="52"/>
      <c r="AG523" s="52"/>
      <c r="AH523" s="48"/>
      <c r="AI523" s="51" t="str">
        <f>IFERROR(VLOOKUP(Book1345234[[#This Row],[Flood Damage Reduction]],'Data for Pull-down'!$G$4:$H$9,2,FALSE),"")</f>
        <v/>
      </c>
      <c r="AJ523" s="145"/>
      <c r="AK523" s="123"/>
      <c r="AL523" s="52"/>
      <c r="AM523" s="51" t="str">
        <f>IFERROR(VLOOKUP(Book1345234[[#This Row],[ Reduction in Critical Facilities Flood Risk]],'Data for Pull-down'!$I$5:$J$9,2,FALSE),"")</f>
        <v/>
      </c>
      <c r="AN523" s="100">
        <f>'Life and Safety Tabular Data'!L521</f>
        <v>0</v>
      </c>
      <c r="AO523" s="146"/>
      <c r="AP523" s="48"/>
      <c r="AQ523" s="51" t="str">
        <f>IFERROR(VLOOKUP(Book1345234[[#This Row],[Life and Safety Ranking (Injury/Loss of Life)]],'Data for Pull-down'!$K$4:$L$9,2,FALSE),"")</f>
        <v/>
      </c>
      <c r="AR523" s="100"/>
      <c r="AS523" s="146"/>
      <c r="AT523" s="146"/>
      <c r="AU523" s="146"/>
      <c r="AV523" s="48"/>
      <c r="AW523" s="51" t="str">
        <f>IFERROR(VLOOKUP(Book1345234[[#This Row],[Water Supply Yield Ranking]],'Data for Pull-down'!$M$4:$N$9,2,FALSE),"")</f>
        <v/>
      </c>
      <c r="AX523" s="100"/>
      <c r="AY523" s="52"/>
      <c r="AZ523" s="48"/>
      <c r="BA523" s="51" t="str">
        <f>IFERROR(VLOOKUP(Book1345234[[#This Row],[Social Vulnerability Ranking]],'Data for Pull-down'!$O$4:$P$9,2,FALSE),"")</f>
        <v/>
      </c>
      <c r="BB523" s="100"/>
      <c r="BC523" s="146"/>
      <c r="BD523" s="48"/>
      <c r="BE523" s="51" t="str">
        <f>IFERROR(VLOOKUP(Book1345234[[#This Row],[Nature-Based Solutions Ranking]],'Data for Pull-down'!$Q$4:$R$9,2,FALSE),"")</f>
        <v/>
      </c>
      <c r="BF523" s="100"/>
      <c r="BG523" s="52"/>
      <c r="BH523" s="48"/>
      <c r="BI523" s="51" t="str">
        <f>IFERROR(VLOOKUP(Book1345234[[#This Row],[Multiple Benefit Ranking]],'Data for Pull-down'!$S$4:$T$9,2,FALSE),"")</f>
        <v/>
      </c>
      <c r="BJ523" s="125"/>
      <c r="BK523" s="146"/>
      <c r="BL523" s="48"/>
      <c r="BM523" s="51" t="str">
        <f>IFERROR(VLOOKUP(Book1345234[[#This Row],[Operations and Maintenance Ranking]],'Data for Pull-down'!$U$4:$V$9,2,FALSE),"")</f>
        <v/>
      </c>
      <c r="BN523" s="100"/>
      <c r="BO523" s="48"/>
      <c r="BP523" s="51" t="str">
        <f>IFERROR(VLOOKUP(Book1345234[[#This Row],[Administrative, Regulatory and Other Obstacle Ranking]],'Data for Pull-down'!$W$4:$X$9,2,FALSE),"")</f>
        <v/>
      </c>
      <c r="BQ523" s="100"/>
      <c r="BR523" s="48"/>
      <c r="BS523" s="51" t="str">
        <f>IFERROR(VLOOKUP(Book1345234[[#This Row],[Environmental Benefit Ranking]],'Data for Pull-down'!$Y$4:$Z$9,2,FALSE),"")</f>
        <v/>
      </c>
      <c r="BT523" s="100"/>
      <c r="BU523" s="52"/>
      <c r="BV523" s="51" t="str">
        <f>IFERROR(VLOOKUP(Book1345234[[#This Row],[Environmental Impact Ranking]],'Data for Pull-down'!$AA$4:$AB$9,2,FALSE),"")</f>
        <v/>
      </c>
      <c r="BW523" s="117"/>
      <c r="BX523" s="123"/>
      <c r="BY523" s="48"/>
      <c r="BZ523" s="51" t="str">
        <f>IFERROR(VLOOKUP(Book1345234[[#This Row],[Mobility Ranking]],'Data for Pull-down'!$AC$4:$AD$9,2,FALSE),"")</f>
        <v/>
      </c>
      <c r="CA523" s="117"/>
      <c r="CB523" s="48"/>
      <c r="CC523" s="51" t="str">
        <f>IFERROR(VLOOKUP(Book1345234[[#This Row],[Regional Ranking]],'Data for Pull-down'!$AE$4:$AF$9,2,FALSE),"")</f>
        <v/>
      </c>
    </row>
    <row r="524" spans="1:81">
      <c r="A524" s="164"/>
      <c r="B524" s="142"/>
      <c r="C524" s="143">
        <f>Book1345234[[#This Row],[FMP]]*2</f>
        <v>0</v>
      </c>
      <c r="D524" s="43"/>
      <c r="E524" s="43"/>
      <c r="F524" s="52"/>
      <c r="G524" s="48"/>
      <c r="H524" s="48"/>
      <c r="I524" s="48"/>
      <c r="J524" s="48"/>
      <c r="K524" s="45" t="str">
        <f>IFERROR(Book1345234[[#This Row],[Project Cost]]/Book1345234[[#This Row],['# of Structures Removed from 1% Annual Chance FP]],"")</f>
        <v/>
      </c>
      <c r="L524" s="48"/>
      <c r="M524" s="48"/>
      <c r="N524" s="45"/>
      <c r="O524" s="156"/>
      <c r="P524" s="125"/>
      <c r="Q524" s="52"/>
      <c r="R524" s="48"/>
      <c r="S524" s="51" t="str">
        <f>IFERROR(VLOOKUP(Book1345234[[#This Row],[ Severity Ranking: Pre-Project Average Depth of Flooding (100-year)]],'Data for Pull-down'!$A$4:$B$9,2,FALSE),"")</f>
        <v/>
      </c>
      <c r="T524" s="100"/>
      <c r="U524" s="52"/>
      <c r="V524" s="52"/>
      <c r="W524" s="52"/>
      <c r="X524" s="48"/>
      <c r="Y524" s="51" t="str">
        <f>IFERROR(VLOOKUP(Book1345234[[#This Row],[Severity Ranking: Community Need (% Population)]],'Data for Pull-down'!$C$4:$D$9,2,FALSE),"")</f>
        <v/>
      </c>
      <c r="Z524" s="99"/>
      <c r="AA524" s="45"/>
      <c r="AB524" s="48"/>
      <c r="AC524" s="51" t="str">
        <f>IFERROR(VLOOKUP(Book1345234[[#This Row],[Flood Risk Reduction ]],'Data for Pull-down'!$E$4:$F$9,2,FALSE),"")</f>
        <v/>
      </c>
      <c r="AD524" s="99"/>
      <c r="AE524" s="118"/>
      <c r="AF524" s="52"/>
      <c r="AG524" s="52"/>
      <c r="AH524" s="48"/>
      <c r="AI524" s="51" t="str">
        <f>IFERROR(VLOOKUP(Book1345234[[#This Row],[Flood Damage Reduction]],'Data for Pull-down'!$G$4:$H$9,2,FALSE),"")</f>
        <v/>
      </c>
      <c r="AJ524" s="145"/>
      <c r="AK524" s="123"/>
      <c r="AL524" s="52"/>
      <c r="AM524" s="51" t="str">
        <f>IFERROR(VLOOKUP(Book1345234[[#This Row],[ Reduction in Critical Facilities Flood Risk]],'Data for Pull-down'!$I$5:$J$9,2,FALSE),"")</f>
        <v/>
      </c>
      <c r="AN524" s="100">
        <f>'Life and Safety Tabular Data'!L522</f>
        <v>0</v>
      </c>
      <c r="AO524" s="146"/>
      <c r="AP524" s="48"/>
      <c r="AQ524" s="51" t="str">
        <f>IFERROR(VLOOKUP(Book1345234[[#This Row],[Life and Safety Ranking (Injury/Loss of Life)]],'Data for Pull-down'!$K$4:$L$9,2,FALSE),"")</f>
        <v/>
      </c>
      <c r="AR524" s="100"/>
      <c r="AS524" s="146"/>
      <c r="AT524" s="146"/>
      <c r="AU524" s="146"/>
      <c r="AV524" s="48"/>
      <c r="AW524" s="51" t="str">
        <f>IFERROR(VLOOKUP(Book1345234[[#This Row],[Water Supply Yield Ranking]],'Data for Pull-down'!$M$4:$N$9,2,FALSE),"")</f>
        <v/>
      </c>
      <c r="AX524" s="100"/>
      <c r="AY524" s="52"/>
      <c r="AZ524" s="48"/>
      <c r="BA524" s="51" t="str">
        <f>IFERROR(VLOOKUP(Book1345234[[#This Row],[Social Vulnerability Ranking]],'Data for Pull-down'!$O$4:$P$9,2,FALSE),"")</f>
        <v/>
      </c>
      <c r="BB524" s="100"/>
      <c r="BC524" s="146"/>
      <c r="BD524" s="48"/>
      <c r="BE524" s="51" t="str">
        <f>IFERROR(VLOOKUP(Book1345234[[#This Row],[Nature-Based Solutions Ranking]],'Data for Pull-down'!$Q$4:$R$9,2,FALSE),"")</f>
        <v/>
      </c>
      <c r="BF524" s="100"/>
      <c r="BG524" s="52"/>
      <c r="BH524" s="48"/>
      <c r="BI524" s="51" t="str">
        <f>IFERROR(VLOOKUP(Book1345234[[#This Row],[Multiple Benefit Ranking]],'Data for Pull-down'!$S$4:$T$9,2,FALSE),"")</f>
        <v/>
      </c>
      <c r="BJ524" s="125"/>
      <c r="BK524" s="146"/>
      <c r="BL524" s="48"/>
      <c r="BM524" s="51" t="str">
        <f>IFERROR(VLOOKUP(Book1345234[[#This Row],[Operations and Maintenance Ranking]],'Data for Pull-down'!$U$4:$V$9,2,FALSE),"")</f>
        <v/>
      </c>
      <c r="BN524" s="100"/>
      <c r="BO524" s="48"/>
      <c r="BP524" s="51" t="str">
        <f>IFERROR(VLOOKUP(Book1345234[[#This Row],[Administrative, Regulatory and Other Obstacle Ranking]],'Data for Pull-down'!$W$4:$X$9,2,FALSE),"")</f>
        <v/>
      </c>
      <c r="BQ524" s="100"/>
      <c r="BR524" s="48"/>
      <c r="BS524" s="51" t="str">
        <f>IFERROR(VLOOKUP(Book1345234[[#This Row],[Environmental Benefit Ranking]],'Data for Pull-down'!$Y$4:$Z$9,2,FALSE),"")</f>
        <v/>
      </c>
      <c r="BT524" s="100"/>
      <c r="BU524" s="52"/>
      <c r="BV524" s="51" t="str">
        <f>IFERROR(VLOOKUP(Book1345234[[#This Row],[Environmental Impact Ranking]],'Data for Pull-down'!$AA$4:$AB$9,2,FALSE),"")</f>
        <v/>
      </c>
      <c r="BW524" s="117"/>
      <c r="BX524" s="123"/>
      <c r="BY524" s="48"/>
      <c r="BZ524" s="51" t="str">
        <f>IFERROR(VLOOKUP(Book1345234[[#This Row],[Mobility Ranking]],'Data for Pull-down'!$AC$4:$AD$9,2,FALSE),"")</f>
        <v/>
      </c>
      <c r="CA524" s="117"/>
      <c r="CB524" s="48"/>
      <c r="CC524" s="51" t="str">
        <f>IFERROR(VLOOKUP(Book1345234[[#This Row],[Regional Ranking]],'Data for Pull-down'!$AE$4:$AF$9,2,FALSE),"")</f>
        <v/>
      </c>
    </row>
    <row r="525" spans="1:81">
      <c r="A525" s="164"/>
      <c r="B525" s="142"/>
      <c r="C525" s="143">
        <f>Book1345234[[#This Row],[FMP]]*2</f>
        <v>0</v>
      </c>
      <c r="D525" s="43"/>
      <c r="E525" s="43"/>
      <c r="F525" s="52"/>
      <c r="G525" s="48"/>
      <c r="H525" s="48"/>
      <c r="I525" s="48"/>
      <c r="J525" s="48"/>
      <c r="K525" s="45" t="str">
        <f>IFERROR(Book1345234[[#This Row],[Project Cost]]/Book1345234[[#This Row],['# of Structures Removed from 1% Annual Chance FP]],"")</f>
        <v/>
      </c>
      <c r="L525" s="48"/>
      <c r="M525" s="48"/>
      <c r="N525" s="45"/>
      <c r="O525" s="156"/>
      <c r="P525" s="125"/>
      <c r="Q525" s="52"/>
      <c r="R525" s="48"/>
      <c r="S525" s="51" t="str">
        <f>IFERROR(VLOOKUP(Book1345234[[#This Row],[ Severity Ranking: Pre-Project Average Depth of Flooding (100-year)]],'Data for Pull-down'!$A$4:$B$9,2,FALSE),"")</f>
        <v/>
      </c>
      <c r="T525" s="100"/>
      <c r="U525" s="52"/>
      <c r="V525" s="52"/>
      <c r="W525" s="52"/>
      <c r="X525" s="48"/>
      <c r="Y525" s="51" t="str">
        <f>IFERROR(VLOOKUP(Book1345234[[#This Row],[Severity Ranking: Community Need (% Population)]],'Data for Pull-down'!$C$4:$D$9,2,FALSE),"")</f>
        <v/>
      </c>
      <c r="Z525" s="99"/>
      <c r="AA525" s="45"/>
      <c r="AB525" s="48"/>
      <c r="AC525" s="51" t="str">
        <f>IFERROR(VLOOKUP(Book1345234[[#This Row],[Flood Risk Reduction ]],'Data for Pull-down'!$E$4:$F$9,2,FALSE),"")</f>
        <v/>
      </c>
      <c r="AD525" s="99"/>
      <c r="AE525" s="118"/>
      <c r="AF525" s="52"/>
      <c r="AG525" s="52"/>
      <c r="AH525" s="48"/>
      <c r="AI525" s="51" t="str">
        <f>IFERROR(VLOOKUP(Book1345234[[#This Row],[Flood Damage Reduction]],'Data for Pull-down'!$G$4:$H$9,2,FALSE),"")</f>
        <v/>
      </c>
      <c r="AJ525" s="145"/>
      <c r="AK525" s="123"/>
      <c r="AL525" s="52"/>
      <c r="AM525" s="51" t="str">
        <f>IFERROR(VLOOKUP(Book1345234[[#This Row],[ Reduction in Critical Facilities Flood Risk]],'Data for Pull-down'!$I$5:$J$9,2,FALSE),"")</f>
        <v/>
      </c>
      <c r="AN525" s="100">
        <f>'Life and Safety Tabular Data'!L523</f>
        <v>0</v>
      </c>
      <c r="AO525" s="146"/>
      <c r="AP525" s="48"/>
      <c r="AQ525" s="51" t="str">
        <f>IFERROR(VLOOKUP(Book1345234[[#This Row],[Life and Safety Ranking (Injury/Loss of Life)]],'Data for Pull-down'!$K$4:$L$9,2,FALSE),"")</f>
        <v/>
      </c>
      <c r="AR525" s="100"/>
      <c r="AS525" s="146"/>
      <c r="AT525" s="146"/>
      <c r="AU525" s="146"/>
      <c r="AV525" s="48"/>
      <c r="AW525" s="51" t="str">
        <f>IFERROR(VLOOKUP(Book1345234[[#This Row],[Water Supply Yield Ranking]],'Data for Pull-down'!$M$4:$N$9,2,FALSE),"")</f>
        <v/>
      </c>
      <c r="AX525" s="100"/>
      <c r="AY525" s="52"/>
      <c r="AZ525" s="48"/>
      <c r="BA525" s="51" t="str">
        <f>IFERROR(VLOOKUP(Book1345234[[#This Row],[Social Vulnerability Ranking]],'Data for Pull-down'!$O$4:$P$9,2,FALSE),"")</f>
        <v/>
      </c>
      <c r="BB525" s="100"/>
      <c r="BC525" s="146"/>
      <c r="BD525" s="48"/>
      <c r="BE525" s="51" t="str">
        <f>IFERROR(VLOOKUP(Book1345234[[#This Row],[Nature-Based Solutions Ranking]],'Data for Pull-down'!$Q$4:$R$9,2,FALSE),"")</f>
        <v/>
      </c>
      <c r="BF525" s="100"/>
      <c r="BG525" s="52"/>
      <c r="BH525" s="48"/>
      <c r="BI525" s="51" t="str">
        <f>IFERROR(VLOOKUP(Book1345234[[#This Row],[Multiple Benefit Ranking]],'Data for Pull-down'!$S$4:$T$9,2,FALSE),"")</f>
        <v/>
      </c>
      <c r="BJ525" s="125"/>
      <c r="BK525" s="146"/>
      <c r="BL525" s="48"/>
      <c r="BM525" s="51" t="str">
        <f>IFERROR(VLOOKUP(Book1345234[[#This Row],[Operations and Maintenance Ranking]],'Data for Pull-down'!$U$4:$V$9,2,FALSE),"")</f>
        <v/>
      </c>
      <c r="BN525" s="100"/>
      <c r="BO525" s="48"/>
      <c r="BP525" s="51" t="str">
        <f>IFERROR(VLOOKUP(Book1345234[[#This Row],[Administrative, Regulatory and Other Obstacle Ranking]],'Data for Pull-down'!$W$4:$X$9,2,FALSE),"")</f>
        <v/>
      </c>
      <c r="BQ525" s="100"/>
      <c r="BR525" s="48"/>
      <c r="BS525" s="51" t="str">
        <f>IFERROR(VLOOKUP(Book1345234[[#This Row],[Environmental Benefit Ranking]],'Data for Pull-down'!$Y$4:$Z$9,2,FALSE),"")</f>
        <v/>
      </c>
      <c r="BT525" s="100"/>
      <c r="BU525" s="52"/>
      <c r="BV525" s="51" t="str">
        <f>IFERROR(VLOOKUP(Book1345234[[#This Row],[Environmental Impact Ranking]],'Data for Pull-down'!$AA$4:$AB$9,2,FALSE),"")</f>
        <v/>
      </c>
      <c r="BW525" s="117"/>
      <c r="BX525" s="123"/>
      <c r="BY525" s="48"/>
      <c r="BZ525" s="51" t="str">
        <f>IFERROR(VLOOKUP(Book1345234[[#This Row],[Mobility Ranking]],'Data for Pull-down'!$AC$4:$AD$9,2,FALSE),"")</f>
        <v/>
      </c>
      <c r="CA525" s="117"/>
      <c r="CB525" s="48"/>
      <c r="CC525" s="51" t="str">
        <f>IFERROR(VLOOKUP(Book1345234[[#This Row],[Regional Ranking]],'Data for Pull-down'!$AE$4:$AF$9,2,FALSE),"")</f>
        <v/>
      </c>
    </row>
    <row r="526" spans="1:81">
      <c r="A526" s="164"/>
      <c r="B526" s="142"/>
      <c r="C526" s="143">
        <f>Book1345234[[#This Row],[FMP]]*2</f>
        <v>0</v>
      </c>
      <c r="D526" s="43"/>
      <c r="E526" s="43"/>
      <c r="F526" s="52"/>
      <c r="G526" s="48"/>
      <c r="H526" s="48"/>
      <c r="I526" s="48"/>
      <c r="J526" s="48"/>
      <c r="K526" s="45" t="str">
        <f>IFERROR(Book1345234[[#This Row],[Project Cost]]/Book1345234[[#This Row],['# of Structures Removed from 1% Annual Chance FP]],"")</f>
        <v/>
      </c>
      <c r="L526" s="48"/>
      <c r="M526" s="48"/>
      <c r="N526" s="45"/>
      <c r="O526" s="156"/>
      <c r="P526" s="125"/>
      <c r="Q526" s="52"/>
      <c r="R526" s="48"/>
      <c r="S526" s="51" t="str">
        <f>IFERROR(VLOOKUP(Book1345234[[#This Row],[ Severity Ranking: Pre-Project Average Depth of Flooding (100-year)]],'Data for Pull-down'!$A$4:$B$9,2,FALSE),"")</f>
        <v/>
      </c>
      <c r="T526" s="100"/>
      <c r="U526" s="52"/>
      <c r="V526" s="52"/>
      <c r="W526" s="52"/>
      <c r="X526" s="48"/>
      <c r="Y526" s="51" t="str">
        <f>IFERROR(VLOOKUP(Book1345234[[#This Row],[Severity Ranking: Community Need (% Population)]],'Data for Pull-down'!$C$4:$D$9,2,FALSE),"")</f>
        <v/>
      </c>
      <c r="Z526" s="99"/>
      <c r="AA526" s="45"/>
      <c r="AB526" s="48"/>
      <c r="AC526" s="51" t="str">
        <f>IFERROR(VLOOKUP(Book1345234[[#This Row],[Flood Risk Reduction ]],'Data for Pull-down'!$E$4:$F$9,2,FALSE),"")</f>
        <v/>
      </c>
      <c r="AD526" s="99"/>
      <c r="AE526" s="118"/>
      <c r="AF526" s="52"/>
      <c r="AG526" s="52"/>
      <c r="AH526" s="48"/>
      <c r="AI526" s="51" t="str">
        <f>IFERROR(VLOOKUP(Book1345234[[#This Row],[Flood Damage Reduction]],'Data for Pull-down'!$G$4:$H$9,2,FALSE),"")</f>
        <v/>
      </c>
      <c r="AJ526" s="145"/>
      <c r="AK526" s="123"/>
      <c r="AL526" s="52"/>
      <c r="AM526" s="51" t="str">
        <f>IFERROR(VLOOKUP(Book1345234[[#This Row],[ Reduction in Critical Facilities Flood Risk]],'Data for Pull-down'!$I$5:$J$9,2,FALSE),"")</f>
        <v/>
      </c>
      <c r="AN526" s="100">
        <f>'Life and Safety Tabular Data'!L524</f>
        <v>0</v>
      </c>
      <c r="AO526" s="146"/>
      <c r="AP526" s="48"/>
      <c r="AQ526" s="51" t="str">
        <f>IFERROR(VLOOKUP(Book1345234[[#This Row],[Life and Safety Ranking (Injury/Loss of Life)]],'Data for Pull-down'!$K$4:$L$9,2,FALSE),"")</f>
        <v/>
      </c>
      <c r="AR526" s="100"/>
      <c r="AS526" s="146"/>
      <c r="AT526" s="146"/>
      <c r="AU526" s="146"/>
      <c r="AV526" s="48"/>
      <c r="AW526" s="51" t="str">
        <f>IFERROR(VLOOKUP(Book1345234[[#This Row],[Water Supply Yield Ranking]],'Data for Pull-down'!$M$4:$N$9,2,FALSE),"")</f>
        <v/>
      </c>
      <c r="AX526" s="100"/>
      <c r="AY526" s="52"/>
      <c r="AZ526" s="48"/>
      <c r="BA526" s="51" t="str">
        <f>IFERROR(VLOOKUP(Book1345234[[#This Row],[Social Vulnerability Ranking]],'Data for Pull-down'!$O$4:$P$9,2,FALSE),"")</f>
        <v/>
      </c>
      <c r="BB526" s="100"/>
      <c r="BC526" s="146"/>
      <c r="BD526" s="48"/>
      <c r="BE526" s="51" t="str">
        <f>IFERROR(VLOOKUP(Book1345234[[#This Row],[Nature-Based Solutions Ranking]],'Data for Pull-down'!$Q$4:$R$9,2,FALSE),"")</f>
        <v/>
      </c>
      <c r="BF526" s="100"/>
      <c r="BG526" s="52"/>
      <c r="BH526" s="48"/>
      <c r="BI526" s="51" t="str">
        <f>IFERROR(VLOOKUP(Book1345234[[#This Row],[Multiple Benefit Ranking]],'Data for Pull-down'!$S$4:$T$9,2,FALSE),"")</f>
        <v/>
      </c>
      <c r="BJ526" s="125"/>
      <c r="BK526" s="146"/>
      <c r="BL526" s="48"/>
      <c r="BM526" s="51" t="str">
        <f>IFERROR(VLOOKUP(Book1345234[[#This Row],[Operations and Maintenance Ranking]],'Data for Pull-down'!$U$4:$V$9,2,FALSE),"")</f>
        <v/>
      </c>
      <c r="BN526" s="100"/>
      <c r="BO526" s="48"/>
      <c r="BP526" s="51" t="str">
        <f>IFERROR(VLOOKUP(Book1345234[[#This Row],[Administrative, Regulatory and Other Obstacle Ranking]],'Data for Pull-down'!$W$4:$X$9,2,FALSE),"")</f>
        <v/>
      </c>
      <c r="BQ526" s="100"/>
      <c r="BR526" s="48"/>
      <c r="BS526" s="51" t="str">
        <f>IFERROR(VLOOKUP(Book1345234[[#This Row],[Environmental Benefit Ranking]],'Data for Pull-down'!$Y$4:$Z$9,2,FALSE),"")</f>
        <v/>
      </c>
      <c r="BT526" s="100"/>
      <c r="BU526" s="52"/>
      <c r="BV526" s="51" t="str">
        <f>IFERROR(VLOOKUP(Book1345234[[#This Row],[Environmental Impact Ranking]],'Data for Pull-down'!$AA$4:$AB$9,2,FALSE),"")</f>
        <v/>
      </c>
      <c r="BW526" s="117"/>
      <c r="BX526" s="123"/>
      <c r="BY526" s="48"/>
      <c r="BZ526" s="51" t="str">
        <f>IFERROR(VLOOKUP(Book1345234[[#This Row],[Mobility Ranking]],'Data for Pull-down'!$AC$4:$AD$9,2,FALSE),"")</f>
        <v/>
      </c>
      <c r="CA526" s="117"/>
      <c r="CB526" s="48"/>
      <c r="CC526" s="51" t="str">
        <f>IFERROR(VLOOKUP(Book1345234[[#This Row],[Regional Ranking]],'Data for Pull-down'!$AE$4:$AF$9,2,FALSE),"")</f>
        <v/>
      </c>
    </row>
    <row r="527" spans="1:81">
      <c r="A527" s="164"/>
      <c r="B527" s="142"/>
      <c r="C527" s="143">
        <f>Book1345234[[#This Row],[FMP]]*2</f>
        <v>0</v>
      </c>
      <c r="D527" s="43"/>
      <c r="E527" s="43"/>
      <c r="F527" s="52"/>
      <c r="G527" s="48"/>
      <c r="H527" s="48"/>
      <c r="I527" s="48"/>
      <c r="J527" s="48"/>
      <c r="K527" s="45" t="str">
        <f>IFERROR(Book1345234[[#This Row],[Project Cost]]/Book1345234[[#This Row],['# of Structures Removed from 1% Annual Chance FP]],"")</f>
        <v/>
      </c>
      <c r="L527" s="48"/>
      <c r="M527" s="48"/>
      <c r="N527" s="45"/>
      <c r="O527" s="156"/>
      <c r="P527" s="125"/>
      <c r="Q527" s="52"/>
      <c r="R527" s="48"/>
      <c r="S527" s="51" t="str">
        <f>IFERROR(VLOOKUP(Book1345234[[#This Row],[ Severity Ranking: Pre-Project Average Depth of Flooding (100-year)]],'Data for Pull-down'!$A$4:$B$9,2,FALSE),"")</f>
        <v/>
      </c>
      <c r="T527" s="100"/>
      <c r="U527" s="52"/>
      <c r="V527" s="52"/>
      <c r="W527" s="52"/>
      <c r="X527" s="48"/>
      <c r="Y527" s="51" t="str">
        <f>IFERROR(VLOOKUP(Book1345234[[#This Row],[Severity Ranking: Community Need (% Population)]],'Data for Pull-down'!$C$4:$D$9,2,FALSE),"")</f>
        <v/>
      </c>
      <c r="Z527" s="99"/>
      <c r="AA527" s="45"/>
      <c r="AB527" s="48"/>
      <c r="AC527" s="51" t="str">
        <f>IFERROR(VLOOKUP(Book1345234[[#This Row],[Flood Risk Reduction ]],'Data for Pull-down'!$E$4:$F$9,2,FALSE),"")</f>
        <v/>
      </c>
      <c r="AD527" s="99"/>
      <c r="AE527" s="118"/>
      <c r="AF527" s="52"/>
      <c r="AG527" s="52"/>
      <c r="AH527" s="48"/>
      <c r="AI527" s="51" t="str">
        <f>IFERROR(VLOOKUP(Book1345234[[#This Row],[Flood Damage Reduction]],'Data for Pull-down'!$G$4:$H$9,2,FALSE),"")</f>
        <v/>
      </c>
      <c r="AJ527" s="145"/>
      <c r="AK527" s="123"/>
      <c r="AL527" s="52"/>
      <c r="AM527" s="51" t="str">
        <f>IFERROR(VLOOKUP(Book1345234[[#This Row],[ Reduction in Critical Facilities Flood Risk]],'Data for Pull-down'!$I$5:$J$9,2,FALSE),"")</f>
        <v/>
      </c>
      <c r="AN527" s="100">
        <f>'Life and Safety Tabular Data'!L525</f>
        <v>0</v>
      </c>
      <c r="AO527" s="146"/>
      <c r="AP527" s="48"/>
      <c r="AQ527" s="51" t="str">
        <f>IFERROR(VLOOKUP(Book1345234[[#This Row],[Life and Safety Ranking (Injury/Loss of Life)]],'Data for Pull-down'!$K$4:$L$9,2,FALSE),"")</f>
        <v/>
      </c>
      <c r="AR527" s="100"/>
      <c r="AS527" s="146"/>
      <c r="AT527" s="146"/>
      <c r="AU527" s="146"/>
      <c r="AV527" s="48"/>
      <c r="AW527" s="51" t="str">
        <f>IFERROR(VLOOKUP(Book1345234[[#This Row],[Water Supply Yield Ranking]],'Data for Pull-down'!$M$4:$N$9,2,FALSE),"")</f>
        <v/>
      </c>
      <c r="AX527" s="100"/>
      <c r="AY527" s="52"/>
      <c r="AZ527" s="48"/>
      <c r="BA527" s="51" t="str">
        <f>IFERROR(VLOOKUP(Book1345234[[#This Row],[Social Vulnerability Ranking]],'Data for Pull-down'!$O$4:$P$9,2,FALSE),"")</f>
        <v/>
      </c>
      <c r="BB527" s="100"/>
      <c r="BC527" s="146"/>
      <c r="BD527" s="48"/>
      <c r="BE527" s="51" t="str">
        <f>IFERROR(VLOOKUP(Book1345234[[#This Row],[Nature-Based Solutions Ranking]],'Data for Pull-down'!$Q$4:$R$9,2,FALSE),"")</f>
        <v/>
      </c>
      <c r="BF527" s="100"/>
      <c r="BG527" s="52"/>
      <c r="BH527" s="48"/>
      <c r="BI527" s="51" t="str">
        <f>IFERROR(VLOOKUP(Book1345234[[#This Row],[Multiple Benefit Ranking]],'Data for Pull-down'!$S$4:$T$9,2,FALSE),"")</f>
        <v/>
      </c>
      <c r="BJ527" s="125"/>
      <c r="BK527" s="146"/>
      <c r="BL527" s="48"/>
      <c r="BM527" s="51" t="str">
        <f>IFERROR(VLOOKUP(Book1345234[[#This Row],[Operations and Maintenance Ranking]],'Data for Pull-down'!$U$4:$V$9,2,FALSE),"")</f>
        <v/>
      </c>
      <c r="BN527" s="100"/>
      <c r="BO527" s="48"/>
      <c r="BP527" s="51" t="str">
        <f>IFERROR(VLOOKUP(Book1345234[[#This Row],[Administrative, Regulatory and Other Obstacle Ranking]],'Data for Pull-down'!$W$4:$X$9,2,FALSE),"")</f>
        <v/>
      </c>
      <c r="BQ527" s="100"/>
      <c r="BR527" s="48"/>
      <c r="BS527" s="51" t="str">
        <f>IFERROR(VLOOKUP(Book1345234[[#This Row],[Environmental Benefit Ranking]],'Data for Pull-down'!$Y$4:$Z$9,2,FALSE),"")</f>
        <v/>
      </c>
      <c r="BT527" s="100"/>
      <c r="BU527" s="52"/>
      <c r="BV527" s="51" t="str">
        <f>IFERROR(VLOOKUP(Book1345234[[#This Row],[Environmental Impact Ranking]],'Data for Pull-down'!$AA$4:$AB$9,2,FALSE),"")</f>
        <v/>
      </c>
      <c r="BW527" s="117"/>
      <c r="BX527" s="123"/>
      <c r="BY527" s="48"/>
      <c r="BZ527" s="51" t="str">
        <f>IFERROR(VLOOKUP(Book1345234[[#This Row],[Mobility Ranking]],'Data for Pull-down'!$AC$4:$AD$9,2,FALSE),"")</f>
        <v/>
      </c>
      <c r="CA527" s="117"/>
      <c r="CB527" s="48"/>
      <c r="CC527" s="51" t="str">
        <f>IFERROR(VLOOKUP(Book1345234[[#This Row],[Regional Ranking]],'Data for Pull-down'!$AE$4:$AF$9,2,FALSE),"")</f>
        <v/>
      </c>
    </row>
    <row r="528" spans="1:81">
      <c r="A528" s="164"/>
      <c r="B528" s="142"/>
      <c r="C528" s="143">
        <f>Book1345234[[#This Row],[FMP]]*2</f>
        <v>0</v>
      </c>
      <c r="D528" s="43"/>
      <c r="E528" s="43"/>
      <c r="F528" s="52"/>
      <c r="G528" s="48"/>
      <c r="H528" s="48"/>
      <c r="I528" s="48"/>
      <c r="J528" s="48"/>
      <c r="K528" s="45" t="str">
        <f>IFERROR(Book1345234[[#This Row],[Project Cost]]/Book1345234[[#This Row],['# of Structures Removed from 1% Annual Chance FP]],"")</f>
        <v/>
      </c>
      <c r="L528" s="48"/>
      <c r="M528" s="48"/>
      <c r="N528" s="45"/>
      <c r="O528" s="156"/>
      <c r="P528" s="125"/>
      <c r="Q528" s="52"/>
      <c r="R528" s="48"/>
      <c r="S528" s="51" t="str">
        <f>IFERROR(VLOOKUP(Book1345234[[#This Row],[ Severity Ranking: Pre-Project Average Depth of Flooding (100-year)]],'Data for Pull-down'!$A$4:$B$9,2,FALSE),"")</f>
        <v/>
      </c>
      <c r="T528" s="100"/>
      <c r="U528" s="52"/>
      <c r="V528" s="52"/>
      <c r="W528" s="52"/>
      <c r="X528" s="48"/>
      <c r="Y528" s="51" t="str">
        <f>IFERROR(VLOOKUP(Book1345234[[#This Row],[Severity Ranking: Community Need (% Population)]],'Data for Pull-down'!$C$4:$D$9,2,FALSE),"")</f>
        <v/>
      </c>
      <c r="Z528" s="99"/>
      <c r="AA528" s="45"/>
      <c r="AB528" s="48"/>
      <c r="AC528" s="51" t="str">
        <f>IFERROR(VLOOKUP(Book1345234[[#This Row],[Flood Risk Reduction ]],'Data for Pull-down'!$E$4:$F$9,2,FALSE),"")</f>
        <v/>
      </c>
      <c r="AD528" s="99"/>
      <c r="AE528" s="118"/>
      <c r="AF528" s="52"/>
      <c r="AG528" s="52"/>
      <c r="AH528" s="48"/>
      <c r="AI528" s="51" t="str">
        <f>IFERROR(VLOOKUP(Book1345234[[#This Row],[Flood Damage Reduction]],'Data for Pull-down'!$G$4:$H$9,2,FALSE),"")</f>
        <v/>
      </c>
      <c r="AJ528" s="145"/>
      <c r="AK528" s="123"/>
      <c r="AL528" s="52"/>
      <c r="AM528" s="51" t="str">
        <f>IFERROR(VLOOKUP(Book1345234[[#This Row],[ Reduction in Critical Facilities Flood Risk]],'Data for Pull-down'!$I$5:$J$9,2,FALSE),"")</f>
        <v/>
      </c>
      <c r="AN528" s="100">
        <f>'Life and Safety Tabular Data'!L526</f>
        <v>0</v>
      </c>
      <c r="AO528" s="146"/>
      <c r="AP528" s="48"/>
      <c r="AQ528" s="51" t="str">
        <f>IFERROR(VLOOKUP(Book1345234[[#This Row],[Life and Safety Ranking (Injury/Loss of Life)]],'Data for Pull-down'!$K$4:$L$9,2,FALSE),"")</f>
        <v/>
      </c>
      <c r="AR528" s="100"/>
      <c r="AS528" s="146"/>
      <c r="AT528" s="146"/>
      <c r="AU528" s="146"/>
      <c r="AV528" s="48"/>
      <c r="AW528" s="51" t="str">
        <f>IFERROR(VLOOKUP(Book1345234[[#This Row],[Water Supply Yield Ranking]],'Data for Pull-down'!$M$4:$N$9,2,FALSE),"")</f>
        <v/>
      </c>
      <c r="AX528" s="100"/>
      <c r="AY528" s="52"/>
      <c r="AZ528" s="48"/>
      <c r="BA528" s="51" t="str">
        <f>IFERROR(VLOOKUP(Book1345234[[#This Row],[Social Vulnerability Ranking]],'Data for Pull-down'!$O$4:$P$9,2,FALSE),"")</f>
        <v/>
      </c>
      <c r="BB528" s="100"/>
      <c r="BC528" s="146"/>
      <c r="BD528" s="48"/>
      <c r="BE528" s="51" t="str">
        <f>IFERROR(VLOOKUP(Book1345234[[#This Row],[Nature-Based Solutions Ranking]],'Data for Pull-down'!$Q$4:$R$9,2,FALSE),"")</f>
        <v/>
      </c>
      <c r="BF528" s="100"/>
      <c r="BG528" s="52"/>
      <c r="BH528" s="48"/>
      <c r="BI528" s="51" t="str">
        <f>IFERROR(VLOOKUP(Book1345234[[#This Row],[Multiple Benefit Ranking]],'Data for Pull-down'!$S$4:$T$9,2,FALSE),"")</f>
        <v/>
      </c>
      <c r="BJ528" s="125"/>
      <c r="BK528" s="146"/>
      <c r="BL528" s="48"/>
      <c r="BM528" s="51" t="str">
        <f>IFERROR(VLOOKUP(Book1345234[[#This Row],[Operations and Maintenance Ranking]],'Data for Pull-down'!$U$4:$V$9,2,FALSE),"")</f>
        <v/>
      </c>
      <c r="BN528" s="100"/>
      <c r="BO528" s="48"/>
      <c r="BP528" s="51" t="str">
        <f>IFERROR(VLOOKUP(Book1345234[[#This Row],[Administrative, Regulatory and Other Obstacle Ranking]],'Data for Pull-down'!$W$4:$X$9,2,FALSE),"")</f>
        <v/>
      </c>
      <c r="BQ528" s="100"/>
      <c r="BR528" s="48"/>
      <c r="BS528" s="51" t="str">
        <f>IFERROR(VLOOKUP(Book1345234[[#This Row],[Environmental Benefit Ranking]],'Data for Pull-down'!$Y$4:$Z$9,2,FALSE),"")</f>
        <v/>
      </c>
      <c r="BT528" s="100"/>
      <c r="BU528" s="52"/>
      <c r="BV528" s="51" t="str">
        <f>IFERROR(VLOOKUP(Book1345234[[#This Row],[Environmental Impact Ranking]],'Data for Pull-down'!$AA$4:$AB$9,2,FALSE),"")</f>
        <v/>
      </c>
      <c r="BW528" s="117"/>
      <c r="BX528" s="123"/>
      <c r="BY528" s="48"/>
      <c r="BZ528" s="51" t="str">
        <f>IFERROR(VLOOKUP(Book1345234[[#This Row],[Mobility Ranking]],'Data for Pull-down'!$AC$4:$AD$9,2,FALSE),"")</f>
        <v/>
      </c>
      <c r="CA528" s="117"/>
      <c r="CB528" s="48"/>
      <c r="CC528" s="51" t="str">
        <f>IFERROR(VLOOKUP(Book1345234[[#This Row],[Regional Ranking]],'Data for Pull-down'!$AE$4:$AF$9,2,FALSE),"")</f>
        <v/>
      </c>
    </row>
    <row r="529" spans="1:81">
      <c r="A529" s="164"/>
      <c r="B529" s="142"/>
      <c r="C529" s="143">
        <f>Book1345234[[#This Row],[FMP]]*2</f>
        <v>0</v>
      </c>
      <c r="D529" s="43"/>
      <c r="E529" s="43"/>
      <c r="F529" s="52"/>
      <c r="G529" s="48"/>
      <c r="H529" s="48"/>
      <c r="I529" s="48"/>
      <c r="J529" s="48"/>
      <c r="K529" s="45" t="str">
        <f>IFERROR(Book1345234[[#This Row],[Project Cost]]/Book1345234[[#This Row],['# of Structures Removed from 1% Annual Chance FP]],"")</f>
        <v/>
      </c>
      <c r="L529" s="48"/>
      <c r="M529" s="48"/>
      <c r="N529" s="45"/>
      <c r="O529" s="156"/>
      <c r="P529" s="125"/>
      <c r="Q529" s="52"/>
      <c r="R529" s="48"/>
      <c r="S529" s="51" t="str">
        <f>IFERROR(VLOOKUP(Book1345234[[#This Row],[ Severity Ranking: Pre-Project Average Depth of Flooding (100-year)]],'Data for Pull-down'!$A$4:$B$9,2,FALSE),"")</f>
        <v/>
      </c>
      <c r="T529" s="100"/>
      <c r="U529" s="52"/>
      <c r="V529" s="52"/>
      <c r="W529" s="52"/>
      <c r="X529" s="48"/>
      <c r="Y529" s="51" t="str">
        <f>IFERROR(VLOOKUP(Book1345234[[#This Row],[Severity Ranking: Community Need (% Population)]],'Data for Pull-down'!$C$4:$D$9,2,FALSE),"")</f>
        <v/>
      </c>
      <c r="Z529" s="99"/>
      <c r="AA529" s="45"/>
      <c r="AB529" s="48"/>
      <c r="AC529" s="51" t="str">
        <f>IFERROR(VLOOKUP(Book1345234[[#This Row],[Flood Risk Reduction ]],'Data for Pull-down'!$E$4:$F$9,2,FALSE),"")</f>
        <v/>
      </c>
      <c r="AD529" s="99"/>
      <c r="AE529" s="118"/>
      <c r="AF529" s="52"/>
      <c r="AG529" s="52"/>
      <c r="AH529" s="48"/>
      <c r="AI529" s="51" t="str">
        <f>IFERROR(VLOOKUP(Book1345234[[#This Row],[Flood Damage Reduction]],'Data for Pull-down'!$G$4:$H$9,2,FALSE),"")</f>
        <v/>
      </c>
      <c r="AJ529" s="145"/>
      <c r="AK529" s="123"/>
      <c r="AL529" s="52"/>
      <c r="AM529" s="51" t="str">
        <f>IFERROR(VLOOKUP(Book1345234[[#This Row],[ Reduction in Critical Facilities Flood Risk]],'Data for Pull-down'!$I$5:$J$9,2,FALSE),"")</f>
        <v/>
      </c>
      <c r="AN529" s="100">
        <f>'Life and Safety Tabular Data'!L527</f>
        <v>0</v>
      </c>
      <c r="AO529" s="146"/>
      <c r="AP529" s="48"/>
      <c r="AQ529" s="51" t="str">
        <f>IFERROR(VLOOKUP(Book1345234[[#This Row],[Life and Safety Ranking (Injury/Loss of Life)]],'Data for Pull-down'!$K$4:$L$9,2,FALSE),"")</f>
        <v/>
      </c>
      <c r="AR529" s="100"/>
      <c r="AS529" s="146"/>
      <c r="AT529" s="146"/>
      <c r="AU529" s="146"/>
      <c r="AV529" s="48"/>
      <c r="AW529" s="51" t="str">
        <f>IFERROR(VLOOKUP(Book1345234[[#This Row],[Water Supply Yield Ranking]],'Data for Pull-down'!$M$4:$N$9,2,FALSE),"")</f>
        <v/>
      </c>
      <c r="AX529" s="100"/>
      <c r="AY529" s="52"/>
      <c r="AZ529" s="48"/>
      <c r="BA529" s="51" t="str">
        <f>IFERROR(VLOOKUP(Book1345234[[#This Row],[Social Vulnerability Ranking]],'Data for Pull-down'!$O$4:$P$9,2,FALSE),"")</f>
        <v/>
      </c>
      <c r="BB529" s="100"/>
      <c r="BC529" s="146"/>
      <c r="BD529" s="48"/>
      <c r="BE529" s="51" t="str">
        <f>IFERROR(VLOOKUP(Book1345234[[#This Row],[Nature-Based Solutions Ranking]],'Data for Pull-down'!$Q$4:$R$9,2,FALSE),"")</f>
        <v/>
      </c>
      <c r="BF529" s="100"/>
      <c r="BG529" s="52"/>
      <c r="BH529" s="48"/>
      <c r="BI529" s="51" t="str">
        <f>IFERROR(VLOOKUP(Book1345234[[#This Row],[Multiple Benefit Ranking]],'Data for Pull-down'!$S$4:$T$9,2,FALSE),"")</f>
        <v/>
      </c>
      <c r="BJ529" s="125"/>
      <c r="BK529" s="146"/>
      <c r="BL529" s="48"/>
      <c r="BM529" s="51" t="str">
        <f>IFERROR(VLOOKUP(Book1345234[[#This Row],[Operations and Maintenance Ranking]],'Data for Pull-down'!$U$4:$V$9,2,FALSE),"")</f>
        <v/>
      </c>
      <c r="BN529" s="100"/>
      <c r="BO529" s="48"/>
      <c r="BP529" s="51" t="str">
        <f>IFERROR(VLOOKUP(Book1345234[[#This Row],[Administrative, Regulatory and Other Obstacle Ranking]],'Data for Pull-down'!$W$4:$X$9,2,FALSE),"")</f>
        <v/>
      </c>
      <c r="BQ529" s="100"/>
      <c r="BR529" s="48"/>
      <c r="BS529" s="51" t="str">
        <f>IFERROR(VLOOKUP(Book1345234[[#This Row],[Environmental Benefit Ranking]],'Data for Pull-down'!$Y$4:$Z$9,2,FALSE),"")</f>
        <v/>
      </c>
      <c r="BT529" s="100"/>
      <c r="BU529" s="52"/>
      <c r="BV529" s="51" t="str">
        <f>IFERROR(VLOOKUP(Book1345234[[#This Row],[Environmental Impact Ranking]],'Data for Pull-down'!$AA$4:$AB$9,2,FALSE),"")</f>
        <v/>
      </c>
      <c r="BW529" s="117"/>
      <c r="BX529" s="123"/>
      <c r="BY529" s="48"/>
      <c r="BZ529" s="51" t="str">
        <f>IFERROR(VLOOKUP(Book1345234[[#This Row],[Mobility Ranking]],'Data for Pull-down'!$AC$4:$AD$9,2,FALSE),"")</f>
        <v/>
      </c>
      <c r="CA529" s="117"/>
      <c r="CB529" s="48"/>
      <c r="CC529" s="51" t="str">
        <f>IFERROR(VLOOKUP(Book1345234[[#This Row],[Regional Ranking]],'Data for Pull-down'!$AE$4:$AF$9,2,FALSE),"")</f>
        <v/>
      </c>
    </row>
    <row r="530" spans="1:81">
      <c r="A530" s="164"/>
      <c r="B530" s="142"/>
      <c r="C530" s="143">
        <f>Book1345234[[#This Row],[FMP]]*2</f>
        <v>0</v>
      </c>
      <c r="D530" s="43"/>
      <c r="E530" s="43"/>
      <c r="F530" s="52"/>
      <c r="G530" s="48"/>
      <c r="H530" s="48"/>
      <c r="I530" s="48"/>
      <c r="J530" s="48"/>
      <c r="K530" s="45" t="str">
        <f>IFERROR(Book1345234[[#This Row],[Project Cost]]/Book1345234[[#This Row],['# of Structures Removed from 1% Annual Chance FP]],"")</f>
        <v/>
      </c>
      <c r="L530" s="48"/>
      <c r="M530" s="48"/>
      <c r="N530" s="45"/>
      <c r="O530" s="156"/>
      <c r="P530" s="125"/>
      <c r="Q530" s="52"/>
      <c r="R530" s="48"/>
      <c r="S530" s="51" t="str">
        <f>IFERROR(VLOOKUP(Book1345234[[#This Row],[ Severity Ranking: Pre-Project Average Depth of Flooding (100-year)]],'Data for Pull-down'!$A$4:$B$9,2,FALSE),"")</f>
        <v/>
      </c>
      <c r="T530" s="100"/>
      <c r="U530" s="52"/>
      <c r="V530" s="52"/>
      <c r="W530" s="52"/>
      <c r="X530" s="48"/>
      <c r="Y530" s="51" t="str">
        <f>IFERROR(VLOOKUP(Book1345234[[#This Row],[Severity Ranking: Community Need (% Population)]],'Data for Pull-down'!$C$4:$D$9,2,FALSE),"")</f>
        <v/>
      </c>
      <c r="Z530" s="99"/>
      <c r="AA530" s="45"/>
      <c r="AB530" s="48"/>
      <c r="AC530" s="51" t="str">
        <f>IFERROR(VLOOKUP(Book1345234[[#This Row],[Flood Risk Reduction ]],'Data for Pull-down'!$E$4:$F$9,2,FALSE),"")</f>
        <v/>
      </c>
      <c r="AD530" s="99"/>
      <c r="AE530" s="118"/>
      <c r="AF530" s="52"/>
      <c r="AG530" s="52"/>
      <c r="AH530" s="48"/>
      <c r="AI530" s="51" t="str">
        <f>IFERROR(VLOOKUP(Book1345234[[#This Row],[Flood Damage Reduction]],'Data for Pull-down'!$G$4:$H$9,2,FALSE),"")</f>
        <v/>
      </c>
      <c r="AJ530" s="145"/>
      <c r="AK530" s="123"/>
      <c r="AL530" s="52"/>
      <c r="AM530" s="51" t="str">
        <f>IFERROR(VLOOKUP(Book1345234[[#This Row],[ Reduction in Critical Facilities Flood Risk]],'Data for Pull-down'!$I$5:$J$9,2,FALSE),"")</f>
        <v/>
      </c>
      <c r="AN530" s="100">
        <f>'Life and Safety Tabular Data'!L528</f>
        <v>0</v>
      </c>
      <c r="AO530" s="146"/>
      <c r="AP530" s="48"/>
      <c r="AQ530" s="51" t="str">
        <f>IFERROR(VLOOKUP(Book1345234[[#This Row],[Life and Safety Ranking (Injury/Loss of Life)]],'Data for Pull-down'!$K$4:$L$9,2,FALSE),"")</f>
        <v/>
      </c>
      <c r="AR530" s="100"/>
      <c r="AS530" s="146"/>
      <c r="AT530" s="146"/>
      <c r="AU530" s="146"/>
      <c r="AV530" s="48"/>
      <c r="AW530" s="51" t="str">
        <f>IFERROR(VLOOKUP(Book1345234[[#This Row],[Water Supply Yield Ranking]],'Data for Pull-down'!$M$4:$N$9,2,FALSE),"")</f>
        <v/>
      </c>
      <c r="AX530" s="100"/>
      <c r="AY530" s="52"/>
      <c r="AZ530" s="48"/>
      <c r="BA530" s="51" t="str">
        <f>IFERROR(VLOOKUP(Book1345234[[#This Row],[Social Vulnerability Ranking]],'Data for Pull-down'!$O$4:$P$9,2,FALSE),"")</f>
        <v/>
      </c>
      <c r="BB530" s="100"/>
      <c r="BC530" s="146"/>
      <c r="BD530" s="48"/>
      <c r="BE530" s="51" t="str">
        <f>IFERROR(VLOOKUP(Book1345234[[#This Row],[Nature-Based Solutions Ranking]],'Data for Pull-down'!$Q$4:$R$9,2,FALSE),"")</f>
        <v/>
      </c>
      <c r="BF530" s="100"/>
      <c r="BG530" s="52"/>
      <c r="BH530" s="48"/>
      <c r="BI530" s="51" t="str">
        <f>IFERROR(VLOOKUP(Book1345234[[#This Row],[Multiple Benefit Ranking]],'Data for Pull-down'!$S$4:$T$9,2,FALSE),"")</f>
        <v/>
      </c>
      <c r="BJ530" s="125"/>
      <c r="BK530" s="146"/>
      <c r="BL530" s="48"/>
      <c r="BM530" s="51" t="str">
        <f>IFERROR(VLOOKUP(Book1345234[[#This Row],[Operations and Maintenance Ranking]],'Data for Pull-down'!$U$4:$V$9,2,FALSE),"")</f>
        <v/>
      </c>
      <c r="BN530" s="100"/>
      <c r="BO530" s="48"/>
      <c r="BP530" s="51" t="str">
        <f>IFERROR(VLOOKUP(Book1345234[[#This Row],[Administrative, Regulatory and Other Obstacle Ranking]],'Data for Pull-down'!$W$4:$X$9,2,FALSE),"")</f>
        <v/>
      </c>
      <c r="BQ530" s="100"/>
      <c r="BR530" s="48"/>
      <c r="BS530" s="51" t="str">
        <f>IFERROR(VLOOKUP(Book1345234[[#This Row],[Environmental Benefit Ranking]],'Data for Pull-down'!$Y$4:$Z$9,2,FALSE),"")</f>
        <v/>
      </c>
      <c r="BT530" s="100"/>
      <c r="BU530" s="52"/>
      <c r="BV530" s="51" t="str">
        <f>IFERROR(VLOOKUP(Book1345234[[#This Row],[Environmental Impact Ranking]],'Data for Pull-down'!$AA$4:$AB$9,2,FALSE),"")</f>
        <v/>
      </c>
      <c r="BW530" s="117"/>
      <c r="BX530" s="123"/>
      <c r="BY530" s="48"/>
      <c r="BZ530" s="51" t="str">
        <f>IFERROR(VLOOKUP(Book1345234[[#This Row],[Mobility Ranking]],'Data for Pull-down'!$AC$4:$AD$9,2,FALSE),"")</f>
        <v/>
      </c>
      <c r="CA530" s="117"/>
      <c r="CB530" s="48"/>
      <c r="CC530" s="51" t="str">
        <f>IFERROR(VLOOKUP(Book1345234[[#This Row],[Regional Ranking]],'Data for Pull-down'!$AE$4:$AF$9,2,FALSE),"")</f>
        <v/>
      </c>
    </row>
    <row r="531" spans="1:81">
      <c r="A531" s="164"/>
      <c r="B531" s="142"/>
      <c r="C531" s="143">
        <f>Book1345234[[#This Row],[FMP]]*2</f>
        <v>0</v>
      </c>
      <c r="D531" s="43"/>
      <c r="E531" s="43"/>
      <c r="F531" s="52"/>
      <c r="G531" s="48"/>
      <c r="H531" s="48"/>
      <c r="I531" s="48"/>
      <c r="J531" s="48"/>
      <c r="K531" s="45" t="str">
        <f>IFERROR(Book1345234[[#This Row],[Project Cost]]/Book1345234[[#This Row],['# of Structures Removed from 1% Annual Chance FP]],"")</f>
        <v/>
      </c>
      <c r="L531" s="48"/>
      <c r="M531" s="48"/>
      <c r="N531" s="45"/>
      <c r="O531" s="156"/>
      <c r="P531" s="125"/>
      <c r="Q531" s="52"/>
      <c r="R531" s="48"/>
      <c r="S531" s="51" t="str">
        <f>IFERROR(VLOOKUP(Book1345234[[#This Row],[ Severity Ranking: Pre-Project Average Depth of Flooding (100-year)]],'Data for Pull-down'!$A$4:$B$9,2,FALSE),"")</f>
        <v/>
      </c>
      <c r="T531" s="100"/>
      <c r="U531" s="52"/>
      <c r="V531" s="52"/>
      <c r="W531" s="52"/>
      <c r="X531" s="48"/>
      <c r="Y531" s="51" t="str">
        <f>IFERROR(VLOOKUP(Book1345234[[#This Row],[Severity Ranking: Community Need (% Population)]],'Data for Pull-down'!$C$4:$D$9,2,FALSE),"")</f>
        <v/>
      </c>
      <c r="Z531" s="99"/>
      <c r="AA531" s="45"/>
      <c r="AB531" s="48"/>
      <c r="AC531" s="51" t="str">
        <f>IFERROR(VLOOKUP(Book1345234[[#This Row],[Flood Risk Reduction ]],'Data for Pull-down'!$E$4:$F$9,2,FALSE),"")</f>
        <v/>
      </c>
      <c r="AD531" s="99"/>
      <c r="AE531" s="118"/>
      <c r="AF531" s="52"/>
      <c r="AG531" s="52"/>
      <c r="AH531" s="48"/>
      <c r="AI531" s="51" t="str">
        <f>IFERROR(VLOOKUP(Book1345234[[#This Row],[Flood Damage Reduction]],'Data for Pull-down'!$G$4:$H$9,2,FALSE),"")</f>
        <v/>
      </c>
      <c r="AJ531" s="145"/>
      <c r="AK531" s="123"/>
      <c r="AL531" s="52"/>
      <c r="AM531" s="51" t="str">
        <f>IFERROR(VLOOKUP(Book1345234[[#This Row],[ Reduction in Critical Facilities Flood Risk]],'Data for Pull-down'!$I$5:$J$9,2,FALSE),"")</f>
        <v/>
      </c>
      <c r="AN531" s="100">
        <f>'Life and Safety Tabular Data'!L529</f>
        <v>0</v>
      </c>
      <c r="AO531" s="146"/>
      <c r="AP531" s="48"/>
      <c r="AQ531" s="51" t="str">
        <f>IFERROR(VLOOKUP(Book1345234[[#This Row],[Life and Safety Ranking (Injury/Loss of Life)]],'Data for Pull-down'!$K$4:$L$9,2,FALSE),"")</f>
        <v/>
      </c>
      <c r="AR531" s="100"/>
      <c r="AS531" s="146"/>
      <c r="AT531" s="146"/>
      <c r="AU531" s="146"/>
      <c r="AV531" s="48"/>
      <c r="AW531" s="51" t="str">
        <f>IFERROR(VLOOKUP(Book1345234[[#This Row],[Water Supply Yield Ranking]],'Data for Pull-down'!$M$4:$N$9,2,FALSE),"")</f>
        <v/>
      </c>
      <c r="AX531" s="100"/>
      <c r="AY531" s="52"/>
      <c r="AZ531" s="48"/>
      <c r="BA531" s="51" t="str">
        <f>IFERROR(VLOOKUP(Book1345234[[#This Row],[Social Vulnerability Ranking]],'Data for Pull-down'!$O$4:$P$9,2,FALSE),"")</f>
        <v/>
      </c>
      <c r="BB531" s="100"/>
      <c r="BC531" s="146"/>
      <c r="BD531" s="48"/>
      <c r="BE531" s="51" t="str">
        <f>IFERROR(VLOOKUP(Book1345234[[#This Row],[Nature-Based Solutions Ranking]],'Data for Pull-down'!$Q$4:$R$9,2,FALSE),"")</f>
        <v/>
      </c>
      <c r="BF531" s="100"/>
      <c r="BG531" s="52"/>
      <c r="BH531" s="48"/>
      <c r="BI531" s="51" t="str">
        <f>IFERROR(VLOOKUP(Book1345234[[#This Row],[Multiple Benefit Ranking]],'Data for Pull-down'!$S$4:$T$9,2,FALSE),"")</f>
        <v/>
      </c>
      <c r="BJ531" s="125"/>
      <c r="BK531" s="146"/>
      <c r="BL531" s="48"/>
      <c r="BM531" s="51" t="str">
        <f>IFERROR(VLOOKUP(Book1345234[[#This Row],[Operations and Maintenance Ranking]],'Data for Pull-down'!$U$4:$V$9,2,FALSE),"")</f>
        <v/>
      </c>
      <c r="BN531" s="100"/>
      <c r="BO531" s="48"/>
      <c r="BP531" s="51" t="str">
        <f>IFERROR(VLOOKUP(Book1345234[[#This Row],[Administrative, Regulatory and Other Obstacle Ranking]],'Data for Pull-down'!$W$4:$X$9,2,FALSE),"")</f>
        <v/>
      </c>
      <c r="BQ531" s="100"/>
      <c r="BR531" s="48"/>
      <c r="BS531" s="51" t="str">
        <f>IFERROR(VLOOKUP(Book1345234[[#This Row],[Environmental Benefit Ranking]],'Data for Pull-down'!$Y$4:$Z$9,2,FALSE),"")</f>
        <v/>
      </c>
      <c r="BT531" s="100"/>
      <c r="BU531" s="52"/>
      <c r="BV531" s="51" t="str">
        <f>IFERROR(VLOOKUP(Book1345234[[#This Row],[Environmental Impact Ranking]],'Data for Pull-down'!$AA$4:$AB$9,2,FALSE),"")</f>
        <v/>
      </c>
      <c r="BW531" s="117"/>
      <c r="BX531" s="123"/>
      <c r="BY531" s="48"/>
      <c r="BZ531" s="51" t="str">
        <f>IFERROR(VLOOKUP(Book1345234[[#This Row],[Mobility Ranking]],'Data for Pull-down'!$AC$4:$AD$9,2,FALSE),"")</f>
        <v/>
      </c>
      <c r="CA531" s="117"/>
      <c r="CB531" s="48"/>
      <c r="CC531" s="51" t="str">
        <f>IFERROR(VLOOKUP(Book1345234[[#This Row],[Regional Ranking]],'Data for Pull-down'!$AE$4:$AF$9,2,FALSE),"")</f>
        <v/>
      </c>
    </row>
    <row r="532" spans="1:81">
      <c r="A532" s="164"/>
      <c r="B532" s="142"/>
      <c r="C532" s="143">
        <f>Book1345234[[#This Row],[FMP]]*2</f>
        <v>0</v>
      </c>
      <c r="D532" s="43"/>
      <c r="E532" s="43"/>
      <c r="F532" s="52"/>
      <c r="G532" s="48"/>
      <c r="H532" s="48"/>
      <c r="I532" s="48"/>
      <c r="J532" s="48"/>
      <c r="K532" s="45" t="str">
        <f>IFERROR(Book1345234[[#This Row],[Project Cost]]/Book1345234[[#This Row],['# of Structures Removed from 1% Annual Chance FP]],"")</f>
        <v/>
      </c>
      <c r="L532" s="48"/>
      <c r="M532" s="48"/>
      <c r="N532" s="45"/>
      <c r="O532" s="156"/>
      <c r="P532" s="125"/>
      <c r="Q532" s="52"/>
      <c r="R532" s="48"/>
      <c r="S532" s="51" t="str">
        <f>IFERROR(VLOOKUP(Book1345234[[#This Row],[ Severity Ranking: Pre-Project Average Depth of Flooding (100-year)]],'Data for Pull-down'!$A$4:$B$9,2,FALSE),"")</f>
        <v/>
      </c>
      <c r="T532" s="100"/>
      <c r="U532" s="52"/>
      <c r="V532" s="52"/>
      <c r="W532" s="52"/>
      <c r="X532" s="48"/>
      <c r="Y532" s="51" t="str">
        <f>IFERROR(VLOOKUP(Book1345234[[#This Row],[Severity Ranking: Community Need (% Population)]],'Data for Pull-down'!$C$4:$D$9,2,FALSE),"")</f>
        <v/>
      </c>
      <c r="Z532" s="99"/>
      <c r="AA532" s="45"/>
      <c r="AB532" s="48"/>
      <c r="AC532" s="51" t="str">
        <f>IFERROR(VLOOKUP(Book1345234[[#This Row],[Flood Risk Reduction ]],'Data for Pull-down'!$E$4:$F$9,2,FALSE),"")</f>
        <v/>
      </c>
      <c r="AD532" s="99"/>
      <c r="AE532" s="118"/>
      <c r="AF532" s="52"/>
      <c r="AG532" s="52"/>
      <c r="AH532" s="48"/>
      <c r="AI532" s="51" t="str">
        <f>IFERROR(VLOOKUP(Book1345234[[#This Row],[Flood Damage Reduction]],'Data for Pull-down'!$G$4:$H$9,2,FALSE),"")</f>
        <v/>
      </c>
      <c r="AJ532" s="145"/>
      <c r="AK532" s="123"/>
      <c r="AL532" s="52"/>
      <c r="AM532" s="51" t="str">
        <f>IFERROR(VLOOKUP(Book1345234[[#This Row],[ Reduction in Critical Facilities Flood Risk]],'Data for Pull-down'!$I$5:$J$9,2,FALSE),"")</f>
        <v/>
      </c>
      <c r="AN532" s="100">
        <f>'Life and Safety Tabular Data'!L530</f>
        <v>0</v>
      </c>
      <c r="AO532" s="146"/>
      <c r="AP532" s="48"/>
      <c r="AQ532" s="51" t="str">
        <f>IFERROR(VLOOKUP(Book1345234[[#This Row],[Life and Safety Ranking (Injury/Loss of Life)]],'Data for Pull-down'!$K$4:$L$9,2,FALSE),"")</f>
        <v/>
      </c>
      <c r="AR532" s="100"/>
      <c r="AS532" s="146"/>
      <c r="AT532" s="146"/>
      <c r="AU532" s="146"/>
      <c r="AV532" s="48"/>
      <c r="AW532" s="51" t="str">
        <f>IFERROR(VLOOKUP(Book1345234[[#This Row],[Water Supply Yield Ranking]],'Data for Pull-down'!$M$4:$N$9,2,FALSE),"")</f>
        <v/>
      </c>
      <c r="AX532" s="100"/>
      <c r="AY532" s="52"/>
      <c r="AZ532" s="48"/>
      <c r="BA532" s="51" t="str">
        <f>IFERROR(VLOOKUP(Book1345234[[#This Row],[Social Vulnerability Ranking]],'Data for Pull-down'!$O$4:$P$9,2,FALSE),"")</f>
        <v/>
      </c>
      <c r="BB532" s="100"/>
      <c r="BC532" s="146"/>
      <c r="BD532" s="48"/>
      <c r="BE532" s="51" t="str">
        <f>IFERROR(VLOOKUP(Book1345234[[#This Row],[Nature-Based Solutions Ranking]],'Data for Pull-down'!$Q$4:$R$9,2,FALSE),"")</f>
        <v/>
      </c>
      <c r="BF532" s="100"/>
      <c r="BG532" s="52"/>
      <c r="BH532" s="48"/>
      <c r="BI532" s="51" t="str">
        <f>IFERROR(VLOOKUP(Book1345234[[#This Row],[Multiple Benefit Ranking]],'Data for Pull-down'!$S$4:$T$9,2,FALSE),"")</f>
        <v/>
      </c>
      <c r="BJ532" s="125"/>
      <c r="BK532" s="146"/>
      <c r="BL532" s="48"/>
      <c r="BM532" s="51" t="str">
        <f>IFERROR(VLOOKUP(Book1345234[[#This Row],[Operations and Maintenance Ranking]],'Data for Pull-down'!$U$4:$V$9,2,FALSE),"")</f>
        <v/>
      </c>
      <c r="BN532" s="100"/>
      <c r="BO532" s="48"/>
      <c r="BP532" s="51" t="str">
        <f>IFERROR(VLOOKUP(Book1345234[[#This Row],[Administrative, Regulatory and Other Obstacle Ranking]],'Data for Pull-down'!$W$4:$X$9,2,FALSE),"")</f>
        <v/>
      </c>
      <c r="BQ532" s="100"/>
      <c r="BR532" s="48"/>
      <c r="BS532" s="51" t="str">
        <f>IFERROR(VLOOKUP(Book1345234[[#This Row],[Environmental Benefit Ranking]],'Data for Pull-down'!$Y$4:$Z$9,2,FALSE),"")</f>
        <v/>
      </c>
      <c r="BT532" s="100"/>
      <c r="BU532" s="52"/>
      <c r="BV532" s="51" t="str">
        <f>IFERROR(VLOOKUP(Book1345234[[#This Row],[Environmental Impact Ranking]],'Data for Pull-down'!$AA$4:$AB$9,2,FALSE),"")</f>
        <v/>
      </c>
      <c r="BW532" s="117"/>
      <c r="BX532" s="123"/>
      <c r="BY532" s="48"/>
      <c r="BZ532" s="51" t="str">
        <f>IFERROR(VLOOKUP(Book1345234[[#This Row],[Mobility Ranking]],'Data for Pull-down'!$AC$4:$AD$9,2,FALSE),"")</f>
        <v/>
      </c>
      <c r="CA532" s="117"/>
      <c r="CB532" s="48"/>
      <c r="CC532" s="51" t="str">
        <f>IFERROR(VLOOKUP(Book1345234[[#This Row],[Regional Ranking]],'Data for Pull-down'!$AE$4:$AF$9,2,FALSE),"")</f>
        <v/>
      </c>
    </row>
    <row r="533" spans="1:81">
      <c r="A533" s="164"/>
      <c r="B533" s="142"/>
      <c r="C533" s="143">
        <f>Book1345234[[#This Row],[FMP]]*2</f>
        <v>0</v>
      </c>
      <c r="D533" s="43"/>
      <c r="E533" s="43"/>
      <c r="F533" s="52"/>
      <c r="G533" s="48"/>
      <c r="H533" s="48"/>
      <c r="I533" s="48"/>
      <c r="J533" s="48"/>
      <c r="K533" s="45" t="str">
        <f>IFERROR(Book1345234[[#This Row],[Project Cost]]/Book1345234[[#This Row],['# of Structures Removed from 1% Annual Chance FP]],"")</f>
        <v/>
      </c>
      <c r="L533" s="48"/>
      <c r="M533" s="48"/>
      <c r="N533" s="45"/>
      <c r="O533" s="156"/>
      <c r="P533" s="125"/>
      <c r="Q533" s="52"/>
      <c r="R533" s="48"/>
      <c r="S533" s="51" t="str">
        <f>IFERROR(VLOOKUP(Book1345234[[#This Row],[ Severity Ranking: Pre-Project Average Depth of Flooding (100-year)]],'Data for Pull-down'!$A$4:$B$9,2,FALSE),"")</f>
        <v/>
      </c>
      <c r="T533" s="100"/>
      <c r="U533" s="52"/>
      <c r="V533" s="52"/>
      <c r="W533" s="52"/>
      <c r="X533" s="48"/>
      <c r="Y533" s="51" t="str">
        <f>IFERROR(VLOOKUP(Book1345234[[#This Row],[Severity Ranking: Community Need (% Population)]],'Data for Pull-down'!$C$4:$D$9,2,FALSE),"")</f>
        <v/>
      </c>
      <c r="Z533" s="99"/>
      <c r="AA533" s="45"/>
      <c r="AB533" s="48"/>
      <c r="AC533" s="51" t="str">
        <f>IFERROR(VLOOKUP(Book1345234[[#This Row],[Flood Risk Reduction ]],'Data for Pull-down'!$E$4:$F$9,2,FALSE),"")</f>
        <v/>
      </c>
      <c r="AD533" s="99"/>
      <c r="AE533" s="118"/>
      <c r="AF533" s="52"/>
      <c r="AG533" s="52"/>
      <c r="AH533" s="48"/>
      <c r="AI533" s="51" t="str">
        <f>IFERROR(VLOOKUP(Book1345234[[#This Row],[Flood Damage Reduction]],'Data for Pull-down'!$G$4:$H$9,2,FALSE),"")</f>
        <v/>
      </c>
      <c r="AJ533" s="145"/>
      <c r="AK533" s="123"/>
      <c r="AL533" s="52"/>
      <c r="AM533" s="51" t="str">
        <f>IFERROR(VLOOKUP(Book1345234[[#This Row],[ Reduction in Critical Facilities Flood Risk]],'Data for Pull-down'!$I$5:$J$9,2,FALSE),"")</f>
        <v/>
      </c>
      <c r="AN533" s="100">
        <f>'Life and Safety Tabular Data'!L531</f>
        <v>0</v>
      </c>
      <c r="AO533" s="146"/>
      <c r="AP533" s="48"/>
      <c r="AQ533" s="51" t="str">
        <f>IFERROR(VLOOKUP(Book1345234[[#This Row],[Life and Safety Ranking (Injury/Loss of Life)]],'Data for Pull-down'!$K$4:$L$9,2,FALSE),"")</f>
        <v/>
      </c>
      <c r="AR533" s="100"/>
      <c r="AS533" s="146"/>
      <c r="AT533" s="146"/>
      <c r="AU533" s="146"/>
      <c r="AV533" s="48"/>
      <c r="AW533" s="51" t="str">
        <f>IFERROR(VLOOKUP(Book1345234[[#This Row],[Water Supply Yield Ranking]],'Data for Pull-down'!$M$4:$N$9,2,FALSE),"")</f>
        <v/>
      </c>
      <c r="AX533" s="100"/>
      <c r="AY533" s="52"/>
      <c r="AZ533" s="48"/>
      <c r="BA533" s="51" t="str">
        <f>IFERROR(VLOOKUP(Book1345234[[#This Row],[Social Vulnerability Ranking]],'Data for Pull-down'!$O$4:$P$9,2,FALSE),"")</f>
        <v/>
      </c>
      <c r="BB533" s="100"/>
      <c r="BC533" s="146"/>
      <c r="BD533" s="48"/>
      <c r="BE533" s="51" t="str">
        <f>IFERROR(VLOOKUP(Book1345234[[#This Row],[Nature-Based Solutions Ranking]],'Data for Pull-down'!$Q$4:$R$9,2,FALSE),"")</f>
        <v/>
      </c>
      <c r="BF533" s="100"/>
      <c r="BG533" s="52"/>
      <c r="BH533" s="48"/>
      <c r="BI533" s="51" t="str">
        <f>IFERROR(VLOOKUP(Book1345234[[#This Row],[Multiple Benefit Ranking]],'Data for Pull-down'!$S$4:$T$9,2,FALSE),"")</f>
        <v/>
      </c>
      <c r="BJ533" s="125"/>
      <c r="BK533" s="146"/>
      <c r="BL533" s="48"/>
      <c r="BM533" s="51" t="str">
        <f>IFERROR(VLOOKUP(Book1345234[[#This Row],[Operations and Maintenance Ranking]],'Data for Pull-down'!$U$4:$V$9,2,FALSE),"")</f>
        <v/>
      </c>
      <c r="BN533" s="100"/>
      <c r="BO533" s="48"/>
      <c r="BP533" s="51" t="str">
        <f>IFERROR(VLOOKUP(Book1345234[[#This Row],[Administrative, Regulatory and Other Obstacle Ranking]],'Data for Pull-down'!$W$4:$X$9,2,FALSE),"")</f>
        <v/>
      </c>
      <c r="BQ533" s="100"/>
      <c r="BR533" s="48"/>
      <c r="BS533" s="51" t="str">
        <f>IFERROR(VLOOKUP(Book1345234[[#This Row],[Environmental Benefit Ranking]],'Data for Pull-down'!$Y$4:$Z$9,2,FALSE),"")</f>
        <v/>
      </c>
      <c r="BT533" s="100"/>
      <c r="BU533" s="52"/>
      <c r="BV533" s="51" t="str">
        <f>IFERROR(VLOOKUP(Book1345234[[#This Row],[Environmental Impact Ranking]],'Data for Pull-down'!$AA$4:$AB$9,2,FALSE),"")</f>
        <v/>
      </c>
      <c r="BW533" s="117"/>
      <c r="BX533" s="123"/>
      <c r="BY533" s="48"/>
      <c r="BZ533" s="51" t="str">
        <f>IFERROR(VLOOKUP(Book1345234[[#This Row],[Mobility Ranking]],'Data for Pull-down'!$AC$4:$AD$9,2,FALSE),"")</f>
        <v/>
      </c>
      <c r="CA533" s="117"/>
      <c r="CB533" s="48"/>
      <c r="CC533" s="51" t="str">
        <f>IFERROR(VLOOKUP(Book1345234[[#This Row],[Regional Ranking]],'Data for Pull-down'!$AE$4:$AF$9,2,FALSE),"")</f>
        <v/>
      </c>
    </row>
    <row r="534" spans="1:81">
      <c r="A534" s="164"/>
      <c r="B534" s="142"/>
      <c r="C534" s="143">
        <f>Book1345234[[#This Row],[FMP]]*2</f>
        <v>0</v>
      </c>
      <c r="D534" s="43"/>
      <c r="E534" s="43"/>
      <c r="F534" s="52"/>
      <c r="G534" s="48"/>
      <c r="H534" s="48"/>
      <c r="I534" s="48"/>
      <c r="J534" s="48"/>
      <c r="K534" s="45" t="str">
        <f>IFERROR(Book1345234[[#This Row],[Project Cost]]/Book1345234[[#This Row],['# of Structures Removed from 1% Annual Chance FP]],"")</f>
        <v/>
      </c>
      <c r="L534" s="48"/>
      <c r="M534" s="48"/>
      <c r="N534" s="45"/>
      <c r="O534" s="156"/>
      <c r="P534" s="125"/>
      <c r="Q534" s="52"/>
      <c r="R534" s="48"/>
      <c r="S534" s="51" t="str">
        <f>IFERROR(VLOOKUP(Book1345234[[#This Row],[ Severity Ranking: Pre-Project Average Depth of Flooding (100-year)]],'Data for Pull-down'!$A$4:$B$9,2,FALSE),"")</f>
        <v/>
      </c>
      <c r="T534" s="100"/>
      <c r="U534" s="52"/>
      <c r="V534" s="52"/>
      <c r="W534" s="52"/>
      <c r="X534" s="48"/>
      <c r="Y534" s="51" t="str">
        <f>IFERROR(VLOOKUP(Book1345234[[#This Row],[Severity Ranking: Community Need (% Population)]],'Data for Pull-down'!$C$4:$D$9,2,FALSE),"")</f>
        <v/>
      </c>
      <c r="Z534" s="99"/>
      <c r="AA534" s="45"/>
      <c r="AB534" s="48"/>
      <c r="AC534" s="51" t="str">
        <f>IFERROR(VLOOKUP(Book1345234[[#This Row],[Flood Risk Reduction ]],'Data for Pull-down'!$E$4:$F$9,2,FALSE),"")</f>
        <v/>
      </c>
      <c r="AD534" s="99"/>
      <c r="AE534" s="118"/>
      <c r="AF534" s="52"/>
      <c r="AG534" s="52"/>
      <c r="AH534" s="48"/>
      <c r="AI534" s="51" t="str">
        <f>IFERROR(VLOOKUP(Book1345234[[#This Row],[Flood Damage Reduction]],'Data for Pull-down'!$G$4:$H$9,2,FALSE),"")</f>
        <v/>
      </c>
      <c r="AJ534" s="145"/>
      <c r="AK534" s="123"/>
      <c r="AL534" s="52"/>
      <c r="AM534" s="51" t="str">
        <f>IFERROR(VLOOKUP(Book1345234[[#This Row],[ Reduction in Critical Facilities Flood Risk]],'Data for Pull-down'!$I$5:$J$9,2,FALSE),"")</f>
        <v/>
      </c>
      <c r="AN534" s="100">
        <f>'Life and Safety Tabular Data'!L532</f>
        <v>0</v>
      </c>
      <c r="AO534" s="146"/>
      <c r="AP534" s="48"/>
      <c r="AQ534" s="51" t="str">
        <f>IFERROR(VLOOKUP(Book1345234[[#This Row],[Life and Safety Ranking (Injury/Loss of Life)]],'Data for Pull-down'!$K$4:$L$9,2,FALSE),"")</f>
        <v/>
      </c>
      <c r="AR534" s="100"/>
      <c r="AS534" s="146"/>
      <c r="AT534" s="146"/>
      <c r="AU534" s="146"/>
      <c r="AV534" s="48"/>
      <c r="AW534" s="51" t="str">
        <f>IFERROR(VLOOKUP(Book1345234[[#This Row],[Water Supply Yield Ranking]],'Data for Pull-down'!$M$4:$N$9,2,FALSE),"")</f>
        <v/>
      </c>
      <c r="AX534" s="100"/>
      <c r="AY534" s="52"/>
      <c r="AZ534" s="48"/>
      <c r="BA534" s="51" t="str">
        <f>IFERROR(VLOOKUP(Book1345234[[#This Row],[Social Vulnerability Ranking]],'Data for Pull-down'!$O$4:$P$9,2,FALSE),"")</f>
        <v/>
      </c>
      <c r="BB534" s="100"/>
      <c r="BC534" s="146"/>
      <c r="BD534" s="48"/>
      <c r="BE534" s="51" t="str">
        <f>IFERROR(VLOOKUP(Book1345234[[#This Row],[Nature-Based Solutions Ranking]],'Data for Pull-down'!$Q$4:$R$9,2,FALSE),"")</f>
        <v/>
      </c>
      <c r="BF534" s="100"/>
      <c r="BG534" s="52"/>
      <c r="BH534" s="48"/>
      <c r="BI534" s="51" t="str">
        <f>IFERROR(VLOOKUP(Book1345234[[#This Row],[Multiple Benefit Ranking]],'Data for Pull-down'!$S$4:$T$9,2,FALSE),"")</f>
        <v/>
      </c>
      <c r="BJ534" s="125"/>
      <c r="BK534" s="146"/>
      <c r="BL534" s="48"/>
      <c r="BM534" s="51" t="str">
        <f>IFERROR(VLOOKUP(Book1345234[[#This Row],[Operations and Maintenance Ranking]],'Data for Pull-down'!$U$4:$V$9,2,FALSE),"")</f>
        <v/>
      </c>
      <c r="BN534" s="100"/>
      <c r="BO534" s="48"/>
      <c r="BP534" s="51" t="str">
        <f>IFERROR(VLOOKUP(Book1345234[[#This Row],[Administrative, Regulatory and Other Obstacle Ranking]],'Data for Pull-down'!$W$4:$X$9,2,FALSE),"")</f>
        <v/>
      </c>
      <c r="BQ534" s="100"/>
      <c r="BR534" s="48"/>
      <c r="BS534" s="51" t="str">
        <f>IFERROR(VLOOKUP(Book1345234[[#This Row],[Environmental Benefit Ranking]],'Data for Pull-down'!$Y$4:$Z$9,2,FALSE),"")</f>
        <v/>
      </c>
      <c r="BT534" s="100"/>
      <c r="BU534" s="52"/>
      <c r="BV534" s="51" t="str">
        <f>IFERROR(VLOOKUP(Book1345234[[#This Row],[Environmental Impact Ranking]],'Data for Pull-down'!$AA$4:$AB$9,2,FALSE),"")</f>
        <v/>
      </c>
      <c r="BW534" s="117"/>
      <c r="BX534" s="123"/>
      <c r="BY534" s="48"/>
      <c r="BZ534" s="51" t="str">
        <f>IFERROR(VLOOKUP(Book1345234[[#This Row],[Mobility Ranking]],'Data for Pull-down'!$AC$4:$AD$9,2,FALSE),"")</f>
        <v/>
      </c>
      <c r="CA534" s="117"/>
      <c r="CB534" s="48"/>
      <c r="CC534" s="51" t="str">
        <f>IFERROR(VLOOKUP(Book1345234[[#This Row],[Regional Ranking]],'Data for Pull-down'!$AE$4:$AF$9,2,FALSE),"")</f>
        <v/>
      </c>
    </row>
    <row r="535" spans="1:81">
      <c r="A535" s="164"/>
      <c r="B535" s="142"/>
      <c r="C535" s="143">
        <f>Book1345234[[#This Row],[FMP]]*2</f>
        <v>0</v>
      </c>
      <c r="D535" s="43"/>
      <c r="E535" s="43"/>
      <c r="F535" s="52"/>
      <c r="G535" s="48"/>
      <c r="H535" s="48"/>
      <c r="I535" s="48"/>
      <c r="J535" s="48"/>
      <c r="K535" s="45" t="str">
        <f>IFERROR(Book1345234[[#This Row],[Project Cost]]/Book1345234[[#This Row],['# of Structures Removed from 1% Annual Chance FP]],"")</f>
        <v/>
      </c>
      <c r="L535" s="48"/>
      <c r="M535" s="48"/>
      <c r="N535" s="45"/>
      <c r="O535" s="156"/>
      <c r="P535" s="125"/>
      <c r="Q535" s="52"/>
      <c r="R535" s="48"/>
      <c r="S535" s="51" t="str">
        <f>IFERROR(VLOOKUP(Book1345234[[#This Row],[ Severity Ranking: Pre-Project Average Depth of Flooding (100-year)]],'Data for Pull-down'!$A$4:$B$9,2,FALSE),"")</f>
        <v/>
      </c>
      <c r="T535" s="100"/>
      <c r="U535" s="52"/>
      <c r="V535" s="52"/>
      <c r="W535" s="52"/>
      <c r="X535" s="48"/>
      <c r="Y535" s="51" t="str">
        <f>IFERROR(VLOOKUP(Book1345234[[#This Row],[Severity Ranking: Community Need (% Population)]],'Data for Pull-down'!$C$4:$D$9,2,FALSE),"")</f>
        <v/>
      </c>
      <c r="Z535" s="99"/>
      <c r="AA535" s="45"/>
      <c r="AB535" s="48"/>
      <c r="AC535" s="51" t="str">
        <f>IFERROR(VLOOKUP(Book1345234[[#This Row],[Flood Risk Reduction ]],'Data for Pull-down'!$E$4:$F$9,2,FALSE),"")</f>
        <v/>
      </c>
      <c r="AD535" s="99"/>
      <c r="AE535" s="118"/>
      <c r="AF535" s="52"/>
      <c r="AG535" s="52"/>
      <c r="AH535" s="48"/>
      <c r="AI535" s="51" t="str">
        <f>IFERROR(VLOOKUP(Book1345234[[#This Row],[Flood Damage Reduction]],'Data for Pull-down'!$G$4:$H$9,2,FALSE),"")</f>
        <v/>
      </c>
      <c r="AJ535" s="145"/>
      <c r="AK535" s="123"/>
      <c r="AL535" s="52"/>
      <c r="AM535" s="51" t="str">
        <f>IFERROR(VLOOKUP(Book1345234[[#This Row],[ Reduction in Critical Facilities Flood Risk]],'Data for Pull-down'!$I$5:$J$9,2,FALSE),"")</f>
        <v/>
      </c>
      <c r="AN535" s="100">
        <f>'Life and Safety Tabular Data'!L533</f>
        <v>0</v>
      </c>
      <c r="AO535" s="146"/>
      <c r="AP535" s="48"/>
      <c r="AQ535" s="51" t="str">
        <f>IFERROR(VLOOKUP(Book1345234[[#This Row],[Life and Safety Ranking (Injury/Loss of Life)]],'Data for Pull-down'!$K$4:$L$9,2,FALSE),"")</f>
        <v/>
      </c>
      <c r="AR535" s="100"/>
      <c r="AS535" s="146"/>
      <c r="AT535" s="146"/>
      <c r="AU535" s="146"/>
      <c r="AV535" s="48"/>
      <c r="AW535" s="51" t="str">
        <f>IFERROR(VLOOKUP(Book1345234[[#This Row],[Water Supply Yield Ranking]],'Data for Pull-down'!$M$4:$N$9,2,FALSE),"")</f>
        <v/>
      </c>
      <c r="AX535" s="100"/>
      <c r="AY535" s="52"/>
      <c r="AZ535" s="48"/>
      <c r="BA535" s="51" t="str">
        <f>IFERROR(VLOOKUP(Book1345234[[#This Row],[Social Vulnerability Ranking]],'Data for Pull-down'!$O$4:$P$9,2,FALSE),"")</f>
        <v/>
      </c>
      <c r="BB535" s="100"/>
      <c r="BC535" s="146"/>
      <c r="BD535" s="48"/>
      <c r="BE535" s="51" t="str">
        <f>IFERROR(VLOOKUP(Book1345234[[#This Row],[Nature-Based Solutions Ranking]],'Data for Pull-down'!$Q$4:$R$9,2,FALSE),"")</f>
        <v/>
      </c>
      <c r="BF535" s="100"/>
      <c r="BG535" s="52"/>
      <c r="BH535" s="48"/>
      <c r="BI535" s="51" t="str">
        <f>IFERROR(VLOOKUP(Book1345234[[#This Row],[Multiple Benefit Ranking]],'Data for Pull-down'!$S$4:$T$9,2,FALSE),"")</f>
        <v/>
      </c>
      <c r="BJ535" s="125"/>
      <c r="BK535" s="146"/>
      <c r="BL535" s="48"/>
      <c r="BM535" s="51" t="str">
        <f>IFERROR(VLOOKUP(Book1345234[[#This Row],[Operations and Maintenance Ranking]],'Data for Pull-down'!$U$4:$V$9,2,FALSE),"")</f>
        <v/>
      </c>
      <c r="BN535" s="100"/>
      <c r="BO535" s="48"/>
      <c r="BP535" s="51" t="str">
        <f>IFERROR(VLOOKUP(Book1345234[[#This Row],[Administrative, Regulatory and Other Obstacle Ranking]],'Data for Pull-down'!$W$4:$X$9,2,FALSE),"")</f>
        <v/>
      </c>
      <c r="BQ535" s="100"/>
      <c r="BR535" s="48"/>
      <c r="BS535" s="51" t="str">
        <f>IFERROR(VLOOKUP(Book1345234[[#This Row],[Environmental Benefit Ranking]],'Data for Pull-down'!$Y$4:$Z$9,2,FALSE),"")</f>
        <v/>
      </c>
      <c r="BT535" s="100"/>
      <c r="BU535" s="52"/>
      <c r="BV535" s="51" t="str">
        <f>IFERROR(VLOOKUP(Book1345234[[#This Row],[Environmental Impact Ranking]],'Data for Pull-down'!$AA$4:$AB$9,2,FALSE),"")</f>
        <v/>
      </c>
      <c r="BW535" s="117"/>
      <c r="BX535" s="123"/>
      <c r="BY535" s="48"/>
      <c r="BZ535" s="51" t="str">
        <f>IFERROR(VLOOKUP(Book1345234[[#This Row],[Mobility Ranking]],'Data for Pull-down'!$AC$4:$AD$9,2,FALSE),"")</f>
        <v/>
      </c>
      <c r="CA535" s="117"/>
      <c r="CB535" s="48"/>
      <c r="CC535" s="51" t="str">
        <f>IFERROR(VLOOKUP(Book1345234[[#This Row],[Regional Ranking]],'Data for Pull-down'!$AE$4:$AF$9,2,FALSE),"")</f>
        <v/>
      </c>
    </row>
    <row r="536" spans="1:81">
      <c r="A536" s="164"/>
      <c r="B536" s="142"/>
      <c r="C536" s="143">
        <f>Book1345234[[#This Row],[FMP]]*2</f>
        <v>0</v>
      </c>
      <c r="D536" s="43"/>
      <c r="E536" s="43"/>
      <c r="F536" s="52"/>
      <c r="G536" s="48"/>
      <c r="H536" s="48"/>
      <c r="I536" s="48"/>
      <c r="J536" s="48"/>
      <c r="K536" s="45" t="str">
        <f>IFERROR(Book1345234[[#This Row],[Project Cost]]/Book1345234[[#This Row],['# of Structures Removed from 1% Annual Chance FP]],"")</f>
        <v/>
      </c>
      <c r="L536" s="48"/>
      <c r="M536" s="48"/>
      <c r="N536" s="45"/>
      <c r="O536" s="156"/>
      <c r="P536" s="125"/>
      <c r="Q536" s="52"/>
      <c r="R536" s="48"/>
      <c r="S536" s="51" t="str">
        <f>IFERROR(VLOOKUP(Book1345234[[#This Row],[ Severity Ranking: Pre-Project Average Depth of Flooding (100-year)]],'Data for Pull-down'!$A$4:$B$9,2,FALSE),"")</f>
        <v/>
      </c>
      <c r="T536" s="100"/>
      <c r="U536" s="52"/>
      <c r="V536" s="52"/>
      <c r="W536" s="52"/>
      <c r="X536" s="48"/>
      <c r="Y536" s="51" t="str">
        <f>IFERROR(VLOOKUP(Book1345234[[#This Row],[Severity Ranking: Community Need (% Population)]],'Data for Pull-down'!$C$4:$D$9,2,FALSE),"")</f>
        <v/>
      </c>
      <c r="Z536" s="99"/>
      <c r="AA536" s="45"/>
      <c r="AB536" s="48"/>
      <c r="AC536" s="51" t="str">
        <f>IFERROR(VLOOKUP(Book1345234[[#This Row],[Flood Risk Reduction ]],'Data for Pull-down'!$E$4:$F$9,2,FALSE),"")</f>
        <v/>
      </c>
      <c r="AD536" s="99"/>
      <c r="AE536" s="118"/>
      <c r="AF536" s="52"/>
      <c r="AG536" s="52"/>
      <c r="AH536" s="48"/>
      <c r="AI536" s="51" t="str">
        <f>IFERROR(VLOOKUP(Book1345234[[#This Row],[Flood Damage Reduction]],'Data for Pull-down'!$G$4:$H$9,2,FALSE),"")</f>
        <v/>
      </c>
      <c r="AJ536" s="145"/>
      <c r="AK536" s="123"/>
      <c r="AL536" s="52"/>
      <c r="AM536" s="51" t="str">
        <f>IFERROR(VLOOKUP(Book1345234[[#This Row],[ Reduction in Critical Facilities Flood Risk]],'Data for Pull-down'!$I$5:$J$9,2,FALSE),"")</f>
        <v/>
      </c>
      <c r="AN536" s="100">
        <f>'Life and Safety Tabular Data'!L534</f>
        <v>0</v>
      </c>
      <c r="AO536" s="146"/>
      <c r="AP536" s="48"/>
      <c r="AQ536" s="51" t="str">
        <f>IFERROR(VLOOKUP(Book1345234[[#This Row],[Life and Safety Ranking (Injury/Loss of Life)]],'Data for Pull-down'!$K$4:$L$9,2,FALSE),"")</f>
        <v/>
      </c>
      <c r="AR536" s="100"/>
      <c r="AS536" s="146"/>
      <c r="AT536" s="146"/>
      <c r="AU536" s="146"/>
      <c r="AV536" s="48"/>
      <c r="AW536" s="51" t="str">
        <f>IFERROR(VLOOKUP(Book1345234[[#This Row],[Water Supply Yield Ranking]],'Data for Pull-down'!$M$4:$N$9,2,FALSE),"")</f>
        <v/>
      </c>
      <c r="AX536" s="100"/>
      <c r="AY536" s="52"/>
      <c r="AZ536" s="48"/>
      <c r="BA536" s="51" t="str">
        <f>IFERROR(VLOOKUP(Book1345234[[#This Row],[Social Vulnerability Ranking]],'Data for Pull-down'!$O$4:$P$9,2,FALSE),"")</f>
        <v/>
      </c>
      <c r="BB536" s="100"/>
      <c r="BC536" s="146"/>
      <c r="BD536" s="48"/>
      <c r="BE536" s="51" t="str">
        <f>IFERROR(VLOOKUP(Book1345234[[#This Row],[Nature-Based Solutions Ranking]],'Data for Pull-down'!$Q$4:$R$9,2,FALSE),"")</f>
        <v/>
      </c>
      <c r="BF536" s="100"/>
      <c r="BG536" s="52"/>
      <c r="BH536" s="48"/>
      <c r="BI536" s="51" t="str">
        <f>IFERROR(VLOOKUP(Book1345234[[#This Row],[Multiple Benefit Ranking]],'Data for Pull-down'!$S$4:$T$9,2,FALSE),"")</f>
        <v/>
      </c>
      <c r="BJ536" s="125"/>
      <c r="BK536" s="146"/>
      <c r="BL536" s="48"/>
      <c r="BM536" s="51" t="str">
        <f>IFERROR(VLOOKUP(Book1345234[[#This Row],[Operations and Maintenance Ranking]],'Data for Pull-down'!$U$4:$V$9,2,FALSE),"")</f>
        <v/>
      </c>
      <c r="BN536" s="100"/>
      <c r="BO536" s="48"/>
      <c r="BP536" s="51" t="str">
        <f>IFERROR(VLOOKUP(Book1345234[[#This Row],[Administrative, Regulatory and Other Obstacle Ranking]],'Data for Pull-down'!$W$4:$X$9,2,FALSE),"")</f>
        <v/>
      </c>
      <c r="BQ536" s="100"/>
      <c r="BR536" s="48"/>
      <c r="BS536" s="51" t="str">
        <f>IFERROR(VLOOKUP(Book1345234[[#This Row],[Environmental Benefit Ranking]],'Data for Pull-down'!$Y$4:$Z$9,2,FALSE),"")</f>
        <v/>
      </c>
      <c r="BT536" s="100"/>
      <c r="BU536" s="52"/>
      <c r="BV536" s="51" t="str">
        <f>IFERROR(VLOOKUP(Book1345234[[#This Row],[Environmental Impact Ranking]],'Data for Pull-down'!$AA$4:$AB$9,2,FALSE),"")</f>
        <v/>
      </c>
      <c r="BW536" s="117"/>
      <c r="BX536" s="123"/>
      <c r="BY536" s="48"/>
      <c r="BZ536" s="51" t="str">
        <f>IFERROR(VLOOKUP(Book1345234[[#This Row],[Mobility Ranking]],'Data for Pull-down'!$AC$4:$AD$9,2,FALSE),"")</f>
        <v/>
      </c>
      <c r="CA536" s="117"/>
      <c r="CB536" s="48"/>
      <c r="CC536" s="51" t="str">
        <f>IFERROR(VLOOKUP(Book1345234[[#This Row],[Regional Ranking]],'Data for Pull-down'!$AE$4:$AF$9,2,FALSE),"")</f>
        <v/>
      </c>
    </row>
    <row r="537" spans="1:81">
      <c r="A537" s="164"/>
      <c r="B537" s="142"/>
      <c r="C537" s="143">
        <f>Book1345234[[#This Row],[FMP]]*2</f>
        <v>0</v>
      </c>
      <c r="D537" s="43"/>
      <c r="E537" s="43"/>
      <c r="F537" s="52"/>
      <c r="G537" s="48"/>
      <c r="H537" s="48"/>
      <c r="I537" s="48"/>
      <c r="J537" s="48"/>
      <c r="K537" s="45" t="str">
        <f>IFERROR(Book1345234[[#This Row],[Project Cost]]/Book1345234[[#This Row],['# of Structures Removed from 1% Annual Chance FP]],"")</f>
        <v/>
      </c>
      <c r="L537" s="48"/>
      <c r="M537" s="48"/>
      <c r="N537" s="45"/>
      <c r="O537" s="156"/>
      <c r="P537" s="125"/>
      <c r="Q537" s="52"/>
      <c r="R537" s="48"/>
      <c r="S537" s="51" t="str">
        <f>IFERROR(VLOOKUP(Book1345234[[#This Row],[ Severity Ranking: Pre-Project Average Depth of Flooding (100-year)]],'Data for Pull-down'!$A$4:$B$9,2,FALSE),"")</f>
        <v/>
      </c>
      <c r="T537" s="100"/>
      <c r="U537" s="52"/>
      <c r="V537" s="52"/>
      <c r="W537" s="52"/>
      <c r="X537" s="48"/>
      <c r="Y537" s="51" t="str">
        <f>IFERROR(VLOOKUP(Book1345234[[#This Row],[Severity Ranking: Community Need (% Population)]],'Data for Pull-down'!$C$4:$D$9,2,FALSE),"")</f>
        <v/>
      </c>
      <c r="Z537" s="99"/>
      <c r="AA537" s="45"/>
      <c r="AB537" s="48"/>
      <c r="AC537" s="51" t="str">
        <f>IFERROR(VLOOKUP(Book1345234[[#This Row],[Flood Risk Reduction ]],'Data for Pull-down'!$E$4:$F$9,2,FALSE),"")</f>
        <v/>
      </c>
      <c r="AD537" s="99"/>
      <c r="AE537" s="118"/>
      <c r="AF537" s="52"/>
      <c r="AG537" s="52"/>
      <c r="AH537" s="48"/>
      <c r="AI537" s="51" t="str">
        <f>IFERROR(VLOOKUP(Book1345234[[#This Row],[Flood Damage Reduction]],'Data for Pull-down'!$G$4:$H$9,2,FALSE),"")</f>
        <v/>
      </c>
      <c r="AJ537" s="145"/>
      <c r="AK537" s="123"/>
      <c r="AL537" s="52"/>
      <c r="AM537" s="51" t="str">
        <f>IFERROR(VLOOKUP(Book1345234[[#This Row],[ Reduction in Critical Facilities Flood Risk]],'Data for Pull-down'!$I$5:$J$9,2,FALSE),"")</f>
        <v/>
      </c>
      <c r="AN537" s="100">
        <f>'Life and Safety Tabular Data'!L535</f>
        <v>0</v>
      </c>
      <c r="AO537" s="146"/>
      <c r="AP537" s="48"/>
      <c r="AQ537" s="51" t="str">
        <f>IFERROR(VLOOKUP(Book1345234[[#This Row],[Life and Safety Ranking (Injury/Loss of Life)]],'Data for Pull-down'!$K$4:$L$9,2,FALSE),"")</f>
        <v/>
      </c>
      <c r="AR537" s="100"/>
      <c r="AS537" s="146"/>
      <c r="AT537" s="146"/>
      <c r="AU537" s="146"/>
      <c r="AV537" s="48"/>
      <c r="AW537" s="51" t="str">
        <f>IFERROR(VLOOKUP(Book1345234[[#This Row],[Water Supply Yield Ranking]],'Data for Pull-down'!$M$4:$N$9,2,FALSE),"")</f>
        <v/>
      </c>
      <c r="AX537" s="100"/>
      <c r="AY537" s="52"/>
      <c r="AZ537" s="48"/>
      <c r="BA537" s="51" t="str">
        <f>IFERROR(VLOOKUP(Book1345234[[#This Row],[Social Vulnerability Ranking]],'Data for Pull-down'!$O$4:$P$9,2,FALSE),"")</f>
        <v/>
      </c>
      <c r="BB537" s="100"/>
      <c r="BC537" s="146"/>
      <c r="BD537" s="48"/>
      <c r="BE537" s="51" t="str">
        <f>IFERROR(VLOOKUP(Book1345234[[#This Row],[Nature-Based Solutions Ranking]],'Data for Pull-down'!$Q$4:$R$9,2,FALSE),"")</f>
        <v/>
      </c>
      <c r="BF537" s="100"/>
      <c r="BG537" s="52"/>
      <c r="BH537" s="48"/>
      <c r="BI537" s="51" t="str">
        <f>IFERROR(VLOOKUP(Book1345234[[#This Row],[Multiple Benefit Ranking]],'Data for Pull-down'!$S$4:$T$9,2,FALSE),"")</f>
        <v/>
      </c>
      <c r="BJ537" s="125"/>
      <c r="BK537" s="146"/>
      <c r="BL537" s="48"/>
      <c r="BM537" s="51" t="str">
        <f>IFERROR(VLOOKUP(Book1345234[[#This Row],[Operations and Maintenance Ranking]],'Data for Pull-down'!$U$4:$V$9,2,FALSE),"")</f>
        <v/>
      </c>
      <c r="BN537" s="100"/>
      <c r="BO537" s="48"/>
      <c r="BP537" s="51" t="str">
        <f>IFERROR(VLOOKUP(Book1345234[[#This Row],[Administrative, Regulatory and Other Obstacle Ranking]],'Data for Pull-down'!$W$4:$X$9,2,FALSE),"")</f>
        <v/>
      </c>
      <c r="BQ537" s="100"/>
      <c r="BR537" s="48"/>
      <c r="BS537" s="51" t="str">
        <f>IFERROR(VLOOKUP(Book1345234[[#This Row],[Environmental Benefit Ranking]],'Data for Pull-down'!$Y$4:$Z$9,2,FALSE),"")</f>
        <v/>
      </c>
      <c r="BT537" s="100"/>
      <c r="BU537" s="52"/>
      <c r="BV537" s="51" t="str">
        <f>IFERROR(VLOOKUP(Book1345234[[#This Row],[Environmental Impact Ranking]],'Data for Pull-down'!$AA$4:$AB$9,2,FALSE),"")</f>
        <v/>
      </c>
      <c r="BW537" s="117"/>
      <c r="BX537" s="123"/>
      <c r="BY537" s="48"/>
      <c r="BZ537" s="51" t="str">
        <f>IFERROR(VLOOKUP(Book1345234[[#This Row],[Mobility Ranking]],'Data for Pull-down'!$AC$4:$AD$9,2,FALSE),"")</f>
        <v/>
      </c>
      <c r="CA537" s="117"/>
      <c r="CB537" s="48"/>
      <c r="CC537" s="51" t="str">
        <f>IFERROR(VLOOKUP(Book1345234[[#This Row],[Regional Ranking]],'Data for Pull-down'!$AE$4:$AF$9,2,FALSE),"")</f>
        <v/>
      </c>
    </row>
    <row r="538" spans="1:81">
      <c r="A538" s="164"/>
      <c r="B538" s="142"/>
      <c r="C538" s="143">
        <f>Book1345234[[#This Row],[FMP]]*2</f>
        <v>0</v>
      </c>
      <c r="D538" s="43"/>
      <c r="E538" s="43"/>
      <c r="F538" s="52"/>
      <c r="G538" s="48"/>
      <c r="H538" s="48"/>
      <c r="I538" s="48"/>
      <c r="J538" s="48"/>
      <c r="K538" s="45" t="str">
        <f>IFERROR(Book1345234[[#This Row],[Project Cost]]/Book1345234[[#This Row],['# of Structures Removed from 1% Annual Chance FP]],"")</f>
        <v/>
      </c>
      <c r="L538" s="48"/>
      <c r="M538" s="48"/>
      <c r="N538" s="45"/>
      <c r="O538" s="156"/>
      <c r="P538" s="125"/>
      <c r="Q538" s="52"/>
      <c r="R538" s="48"/>
      <c r="S538" s="51" t="str">
        <f>IFERROR(VLOOKUP(Book1345234[[#This Row],[ Severity Ranking: Pre-Project Average Depth of Flooding (100-year)]],'Data for Pull-down'!$A$4:$B$9,2,FALSE),"")</f>
        <v/>
      </c>
      <c r="T538" s="100"/>
      <c r="U538" s="52"/>
      <c r="V538" s="52"/>
      <c r="W538" s="52"/>
      <c r="X538" s="48"/>
      <c r="Y538" s="51" t="str">
        <f>IFERROR(VLOOKUP(Book1345234[[#This Row],[Severity Ranking: Community Need (% Population)]],'Data for Pull-down'!$C$4:$D$9,2,FALSE),"")</f>
        <v/>
      </c>
      <c r="Z538" s="99"/>
      <c r="AA538" s="45"/>
      <c r="AB538" s="48"/>
      <c r="AC538" s="51" t="str">
        <f>IFERROR(VLOOKUP(Book1345234[[#This Row],[Flood Risk Reduction ]],'Data for Pull-down'!$E$4:$F$9,2,FALSE),"")</f>
        <v/>
      </c>
      <c r="AD538" s="99"/>
      <c r="AE538" s="118"/>
      <c r="AF538" s="52"/>
      <c r="AG538" s="52"/>
      <c r="AH538" s="48"/>
      <c r="AI538" s="51" t="str">
        <f>IFERROR(VLOOKUP(Book1345234[[#This Row],[Flood Damage Reduction]],'Data for Pull-down'!$G$4:$H$9,2,FALSE),"")</f>
        <v/>
      </c>
      <c r="AJ538" s="145"/>
      <c r="AK538" s="123"/>
      <c r="AL538" s="52"/>
      <c r="AM538" s="51" t="str">
        <f>IFERROR(VLOOKUP(Book1345234[[#This Row],[ Reduction in Critical Facilities Flood Risk]],'Data for Pull-down'!$I$5:$J$9,2,FALSE),"")</f>
        <v/>
      </c>
      <c r="AN538" s="100">
        <f>'Life and Safety Tabular Data'!L536</f>
        <v>0</v>
      </c>
      <c r="AO538" s="146"/>
      <c r="AP538" s="48"/>
      <c r="AQ538" s="51" t="str">
        <f>IFERROR(VLOOKUP(Book1345234[[#This Row],[Life and Safety Ranking (Injury/Loss of Life)]],'Data for Pull-down'!$K$4:$L$9,2,FALSE),"")</f>
        <v/>
      </c>
      <c r="AR538" s="100"/>
      <c r="AS538" s="146"/>
      <c r="AT538" s="146"/>
      <c r="AU538" s="146"/>
      <c r="AV538" s="48"/>
      <c r="AW538" s="51" t="str">
        <f>IFERROR(VLOOKUP(Book1345234[[#This Row],[Water Supply Yield Ranking]],'Data for Pull-down'!$M$4:$N$9,2,FALSE),"")</f>
        <v/>
      </c>
      <c r="AX538" s="100"/>
      <c r="AY538" s="52"/>
      <c r="AZ538" s="48"/>
      <c r="BA538" s="51" t="str">
        <f>IFERROR(VLOOKUP(Book1345234[[#This Row],[Social Vulnerability Ranking]],'Data for Pull-down'!$O$4:$P$9,2,FALSE),"")</f>
        <v/>
      </c>
      <c r="BB538" s="100"/>
      <c r="BC538" s="146"/>
      <c r="BD538" s="48"/>
      <c r="BE538" s="51" t="str">
        <f>IFERROR(VLOOKUP(Book1345234[[#This Row],[Nature-Based Solutions Ranking]],'Data for Pull-down'!$Q$4:$R$9,2,FALSE),"")</f>
        <v/>
      </c>
      <c r="BF538" s="100"/>
      <c r="BG538" s="52"/>
      <c r="BH538" s="48"/>
      <c r="BI538" s="51" t="str">
        <f>IFERROR(VLOOKUP(Book1345234[[#This Row],[Multiple Benefit Ranking]],'Data for Pull-down'!$S$4:$T$9,2,FALSE),"")</f>
        <v/>
      </c>
      <c r="BJ538" s="125"/>
      <c r="BK538" s="146"/>
      <c r="BL538" s="48"/>
      <c r="BM538" s="51" t="str">
        <f>IFERROR(VLOOKUP(Book1345234[[#This Row],[Operations and Maintenance Ranking]],'Data for Pull-down'!$U$4:$V$9,2,FALSE),"")</f>
        <v/>
      </c>
      <c r="BN538" s="100"/>
      <c r="BO538" s="48"/>
      <c r="BP538" s="51" t="str">
        <f>IFERROR(VLOOKUP(Book1345234[[#This Row],[Administrative, Regulatory and Other Obstacle Ranking]],'Data for Pull-down'!$W$4:$X$9,2,FALSE),"")</f>
        <v/>
      </c>
      <c r="BQ538" s="100"/>
      <c r="BR538" s="48"/>
      <c r="BS538" s="51" t="str">
        <f>IFERROR(VLOOKUP(Book1345234[[#This Row],[Environmental Benefit Ranking]],'Data for Pull-down'!$Y$4:$Z$9,2,FALSE),"")</f>
        <v/>
      </c>
      <c r="BT538" s="100"/>
      <c r="BU538" s="52"/>
      <c r="BV538" s="51" t="str">
        <f>IFERROR(VLOOKUP(Book1345234[[#This Row],[Environmental Impact Ranking]],'Data for Pull-down'!$AA$4:$AB$9,2,FALSE),"")</f>
        <v/>
      </c>
      <c r="BW538" s="117"/>
      <c r="BX538" s="123"/>
      <c r="BY538" s="48"/>
      <c r="BZ538" s="51" t="str">
        <f>IFERROR(VLOOKUP(Book1345234[[#This Row],[Mobility Ranking]],'Data for Pull-down'!$AC$4:$AD$9,2,FALSE),"")</f>
        <v/>
      </c>
      <c r="CA538" s="117"/>
      <c r="CB538" s="48"/>
      <c r="CC538" s="51" t="str">
        <f>IFERROR(VLOOKUP(Book1345234[[#This Row],[Regional Ranking]],'Data for Pull-down'!$AE$4:$AF$9,2,FALSE),"")</f>
        <v/>
      </c>
    </row>
    <row r="539" spans="1:81">
      <c r="A539" s="164"/>
      <c r="B539" s="142"/>
      <c r="C539" s="143">
        <f>Book1345234[[#This Row],[FMP]]*2</f>
        <v>0</v>
      </c>
      <c r="D539" s="43"/>
      <c r="E539" s="43"/>
      <c r="F539" s="52"/>
      <c r="G539" s="48"/>
      <c r="H539" s="48"/>
      <c r="I539" s="48"/>
      <c r="J539" s="48"/>
      <c r="K539" s="45" t="str">
        <f>IFERROR(Book1345234[[#This Row],[Project Cost]]/Book1345234[[#This Row],['# of Structures Removed from 1% Annual Chance FP]],"")</f>
        <v/>
      </c>
      <c r="L539" s="48"/>
      <c r="M539" s="48"/>
      <c r="N539" s="45"/>
      <c r="O539" s="156"/>
      <c r="P539" s="125"/>
      <c r="Q539" s="52"/>
      <c r="R539" s="48"/>
      <c r="S539" s="51" t="str">
        <f>IFERROR(VLOOKUP(Book1345234[[#This Row],[ Severity Ranking: Pre-Project Average Depth of Flooding (100-year)]],'Data for Pull-down'!$A$4:$B$9,2,FALSE),"")</f>
        <v/>
      </c>
      <c r="T539" s="100"/>
      <c r="U539" s="52"/>
      <c r="V539" s="52"/>
      <c r="W539" s="52"/>
      <c r="X539" s="48"/>
      <c r="Y539" s="51" t="str">
        <f>IFERROR(VLOOKUP(Book1345234[[#This Row],[Severity Ranking: Community Need (% Population)]],'Data for Pull-down'!$C$4:$D$9,2,FALSE),"")</f>
        <v/>
      </c>
      <c r="Z539" s="99"/>
      <c r="AA539" s="45"/>
      <c r="AB539" s="48"/>
      <c r="AC539" s="51" t="str">
        <f>IFERROR(VLOOKUP(Book1345234[[#This Row],[Flood Risk Reduction ]],'Data for Pull-down'!$E$4:$F$9,2,FALSE),"")</f>
        <v/>
      </c>
      <c r="AD539" s="99"/>
      <c r="AE539" s="118"/>
      <c r="AF539" s="52"/>
      <c r="AG539" s="52"/>
      <c r="AH539" s="48"/>
      <c r="AI539" s="51" t="str">
        <f>IFERROR(VLOOKUP(Book1345234[[#This Row],[Flood Damage Reduction]],'Data for Pull-down'!$G$4:$H$9,2,FALSE),"")</f>
        <v/>
      </c>
      <c r="AJ539" s="145"/>
      <c r="AK539" s="123"/>
      <c r="AL539" s="52"/>
      <c r="AM539" s="51" t="str">
        <f>IFERROR(VLOOKUP(Book1345234[[#This Row],[ Reduction in Critical Facilities Flood Risk]],'Data for Pull-down'!$I$5:$J$9,2,FALSE),"")</f>
        <v/>
      </c>
      <c r="AN539" s="100">
        <f>'Life and Safety Tabular Data'!L537</f>
        <v>0</v>
      </c>
      <c r="AO539" s="146"/>
      <c r="AP539" s="48"/>
      <c r="AQ539" s="51" t="str">
        <f>IFERROR(VLOOKUP(Book1345234[[#This Row],[Life and Safety Ranking (Injury/Loss of Life)]],'Data for Pull-down'!$K$4:$L$9,2,FALSE),"")</f>
        <v/>
      </c>
      <c r="AR539" s="100"/>
      <c r="AS539" s="146"/>
      <c r="AT539" s="146"/>
      <c r="AU539" s="146"/>
      <c r="AV539" s="48"/>
      <c r="AW539" s="51" t="str">
        <f>IFERROR(VLOOKUP(Book1345234[[#This Row],[Water Supply Yield Ranking]],'Data for Pull-down'!$M$4:$N$9,2,FALSE),"")</f>
        <v/>
      </c>
      <c r="AX539" s="100"/>
      <c r="AY539" s="52"/>
      <c r="AZ539" s="48"/>
      <c r="BA539" s="51" t="str">
        <f>IFERROR(VLOOKUP(Book1345234[[#This Row],[Social Vulnerability Ranking]],'Data for Pull-down'!$O$4:$P$9,2,FALSE),"")</f>
        <v/>
      </c>
      <c r="BB539" s="100"/>
      <c r="BC539" s="146"/>
      <c r="BD539" s="48"/>
      <c r="BE539" s="51" t="str">
        <f>IFERROR(VLOOKUP(Book1345234[[#This Row],[Nature-Based Solutions Ranking]],'Data for Pull-down'!$Q$4:$R$9,2,FALSE),"")</f>
        <v/>
      </c>
      <c r="BF539" s="100"/>
      <c r="BG539" s="52"/>
      <c r="BH539" s="48"/>
      <c r="BI539" s="51" t="str">
        <f>IFERROR(VLOOKUP(Book1345234[[#This Row],[Multiple Benefit Ranking]],'Data for Pull-down'!$S$4:$T$9,2,FALSE),"")</f>
        <v/>
      </c>
      <c r="BJ539" s="125"/>
      <c r="BK539" s="146"/>
      <c r="BL539" s="48"/>
      <c r="BM539" s="51" t="str">
        <f>IFERROR(VLOOKUP(Book1345234[[#This Row],[Operations and Maintenance Ranking]],'Data for Pull-down'!$U$4:$V$9,2,FALSE),"")</f>
        <v/>
      </c>
      <c r="BN539" s="100"/>
      <c r="BO539" s="48"/>
      <c r="BP539" s="51" t="str">
        <f>IFERROR(VLOOKUP(Book1345234[[#This Row],[Administrative, Regulatory and Other Obstacle Ranking]],'Data for Pull-down'!$W$4:$X$9,2,FALSE),"")</f>
        <v/>
      </c>
      <c r="BQ539" s="100"/>
      <c r="BR539" s="48"/>
      <c r="BS539" s="51" t="str">
        <f>IFERROR(VLOOKUP(Book1345234[[#This Row],[Environmental Benefit Ranking]],'Data for Pull-down'!$Y$4:$Z$9,2,FALSE),"")</f>
        <v/>
      </c>
      <c r="BT539" s="100"/>
      <c r="BU539" s="52"/>
      <c r="BV539" s="51" t="str">
        <f>IFERROR(VLOOKUP(Book1345234[[#This Row],[Environmental Impact Ranking]],'Data for Pull-down'!$AA$4:$AB$9,2,FALSE),"")</f>
        <v/>
      </c>
      <c r="BW539" s="117"/>
      <c r="BX539" s="123"/>
      <c r="BY539" s="48"/>
      <c r="BZ539" s="51" t="str">
        <f>IFERROR(VLOOKUP(Book1345234[[#This Row],[Mobility Ranking]],'Data for Pull-down'!$AC$4:$AD$9,2,FALSE),"")</f>
        <v/>
      </c>
      <c r="CA539" s="117"/>
      <c r="CB539" s="48"/>
      <c r="CC539" s="51" t="str">
        <f>IFERROR(VLOOKUP(Book1345234[[#This Row],[Regional Ranking]],'Data for Pull-down'!$AE$4:$AF$9,2,FALSE),"")</f>
        <v/>
      </c>
    </row>
    <row r="540" spans="1:81">
      <c r="A540" s="164"/>
      <c r="B540" s="142"/>
      <c r="C540" s="143">
        <f>Book1345234[[#This Row],[FMP]]*2</f>
        <v>0</v>
      </c>
      <c r="D540" s="43"/>
      <c r="E540" s="43"/>
      <c r="F540" s="52"/>
      <c r="G540" s="48"/>
      <c r="H540" s="48"/>
      <c r="I540" s="48"/>
      <c r="J540" s="48"/>
      <c r="K540" s="45" t="str">
        <f>IFERROR(Book1345234[[#This Row],[Project Cost]]/Book1345234[[#This Row],['# of Structures Removed from 1% Annual Chance FP]],"")</f>
        <v/>
      </c>
      <c r="L540" s="48"/>
      <c r="M540" s="48"/>
      <c r="N540" s="45"/>
      <c r="O540" s="156"/>
      <c r="P540" s="125"/>
      <c r="Q540" s="52"/>
      <c r="R540" s="48"/>
      <c r="S540" s="51" t="str">
        <f>IFERROR(VLOOKUP(Book1345234[[#This Row],[ Severity Ranking: Pre-Project Average Depth of Flooding (100-year)]],'Data for Pull-down'!$A$4:$B$9,2,FALSE),"")</f>
        <v/>
      </c>
      <c r="T540" s="100"/>
      <c r="U540" s="52"/>
      <c r="V540" s="52"/>
      <c r="W540" s="52"/>
      <c r="X540" s="48"/>
      <c r="Y540" s="51" t="str">
        <f>IFERROR(VLOOKUP(Book1345234[[#This Row],[Severity Ranking: Community Need (% Population)]],'Data for Pull-down'!$C$4:$D$9,2,FALSE),"")</f>
        <v/>
      </c>
      <c r="Z540" s="99"/>
      <c r="AA540" s="45"/>
      <c r="AB540" s="48"/>
      <c r="AC540" s="51" t="str">
        <f>IFERROR(VLOOKUP(Book1345234[[#This Row],[Flood Risk Reduction ]],'Data for Pull-down'!$E$4:$F$9,2,FALSE),"")</f>
        <v/>
      </c>
      <c r="AD540" s="99"/>
      <c r="AE540" s="118"/>
      <c r="AF540" s="52"/>
      <c r="AG540" s="52"/>
      <c r="AH540" s="48"/>
      <c r="AI540" s="51" t="str">
        <f>IFERROR(VLOOKUP(Book1345234[[#This Row],[Flood Damage Reduction]],'Data for Pull-down'!$G$4:$H$9,2,FALSE),"")</f>
        <v/>
      </c>
      <c r="AJ540" s="145"/>
      <c r="AK540" s="123"/>
      <c r="AL540" s="52"/>
      <c r="AM540" s="51" t="str">
        <f>IFERROR(VLOOKUP(Book1345234[[#This Row],[ Reduction in Critical Facilities Flood Risk]],'Data for Pull-down'!$I$5:$J$9,2,FALSE),"")</f>
        <v/>
      </c>
      <c r="AN540" s="100">
        <f>'Life and Safety Tabular Data'!L538</f>
        <v>0</v>
      </c>
      <c r="AO540" s="146"/>
      <c r="AP540" s="48"/>
      <c r="AQ540" s="51" t="str">
        <f>IFERROR(VLOOKUP(Book1345234[[#This Row],[Life and Safety Ranking (Injury/Loss of Life)]],'Data for Pull-down'!$K$4:$L$9,2,FALSE),"")</f>
        <v/>
      </c>
      <c r="AR540" s="100"/>
      <c r="AS540" s="146"/>
      <c r="AT540" s="146"/>
      <c r="AU540" s="146"/>
      <c r="AV540" s="48"/>
      <c r="AW540" s="51" t="str">
        <f>IFERROR(VLOOKUP(Book1345234[[#This Row],[Water Supply Yield Ranking]],'Data for Pull-down'!$M$4:$N$9,2,FALSE),"")</f>
        <v/>
      </c>
      <c r="AX540" s="100"/>
      <c r="AY540" s="52"/>
      <c r="AZ540" s="48"/>
      <c r="BA540" s="51" t="str">
        <f>IFERROR(VLOOKUP(Book1345234[[#This Row],[Social Vulnerability Ranking]],'Data for Pull-down'!$O$4:$P$9,2,FALSE),"")</f>
        <v/>
      </c>
      <c r="BB540" s="100"/>
      <c r="BC540" s="146"/>
      <c r="BD540" s="48"/>
      <c r="BE540" s="51" t="str">
        <f>IFERROR(VLOOKUP(Book1345234[[#This Row],[Nature-Based Solutions Ranking]],'Data for Pull-down'!$Q$4:$R$9,2,FALSE),"")</f>
        <v/>
      </c>
      <c r="BF540" s="100"/>
      <c r="BG540" s="52"/>
      <c r="BH540" s="48"/>
      <c r="BI540" s="51" t="str">
        <f>IFERROR(VLOOKUP(Book1345234[[#This Row],[Multiple Benefit Ranking]],'Data for Pull-down'!$S$4:$T$9,2,FALSE),"")</f>
        <v/>
      </c>
      <c r="BJ540" s="125"/>
      <c r="BK540" s="146"/>
      <c r="BL540" s="48"/>
      <c r="BM540" s="51" t="str">
        <f>IFERROR(VLOOKUP(Book1345234[[#This Row],[Operations and Maintenance Ranking]],'Data for Pull-down'!$U$4:$V$9,2,FALSE),"")</f>
        <v/>
      </c>
      <c r="BN540" s="100"/>
      <c r="BO540" s="48"/>
      <c r="BP540" s="51" t="str">
        <f>IFERROR(VLOOKUP(Book1345234[[#This Row],[Administrative, Regulatory and Other Obstacle Ranking]],'Data for Pull-down'!$W$4:$X$9,2,FALSE),"")</f>
        <v/>
      </c>
      <c r="BQ540" s="100"/>
      <c r="BR540" s="48"/>
      <c r="BS540" s="51" t="str">
        <f>IFERROR(VLOOKUP(Book1345234[[#This Row],[Environmental Benefit Ranking]],'Data for Pull-down'!$Y$4:$Z$9,2,FALSE),"")</f>
        <v/>
      </c>
      <c r="BT540" s="100"/>
      <c r="BU540" s="52"/>
      <c r="BV540" s="51" t="str">
        <f>IFERROR(VLOOKUP(Book1345234[[#This Row],[Environmental Impact Ranking]],'Data for Pull-down'!$AA$4:$AB$9,2,FALSE),"")</f>
        <v/>
      </c>
      <c r="BW540" s="117"/>
      <c r="BX540" s="123"/>
      <c r="BY540" s="48"/>
      <c r="BZ540" s="51" t="str">
        <f>IFERROR(VLOOKUP(Book1345234[[#This Row],[Mobility Ranking]],'Data for Pull-down'!$AC$4:$AD$9,2,FALSE),"")</f>
        <v/>
      </c>
      <c r="CA540" s="117"/>
      <c r="CB540" s="48"/>
      <c r="CC540" s="51" t="str">
        <f>IFERROR(VLOOKUP(Book1345234[[#This Row],[Regional Ranking]],'Data for Pull-down'!$AE$4:$AF$9,2,FALSE),"")</f>
        <v/>
      </c>
    </row>
    <row r="541" spans="1:81">
      <c r="A541" s="164"/>
      <c r="B541" s="142"/>
      <c r="C541" s="143">
        <f>Book1345234[[#This Row],[FMP]]*2</f>
        <v>0</v>
      </c>
      <c r="D541" s="43"/>
      <c r="E541" s="43"/>
      <c r="F541" s="52"/>
      <c r="G541" s="48"/>
      <c r="H541" s="48"/>
      <c r="I541" s="48"/>
      <c r="J541" s="48"/>
      <c r="K541" s="45" t="str">
        <f>IFERROR(Book1345234[[#This Row],[Project Cost]]/Book1345234[[#This Row],['# of Structures Removed from 1% Annual Chance FP]],"")</f>
        <v/>
      </c>
      <c r="L541" s="48"/>
      <c r="M541" s="48"/>
      <c r="N541" s="45"/>
      <c r="O541" s="156"/>
      <c r="P541" s="125"/>
      <c r="Q541" s="52"/>
      <c r="R541" s="48"/>
      <c r="S541" s="51" t="str">
        <f>IFERROR(VLOOKUP(Book1345234[[#This Row],[ Severity Ranking: Pre-Project Average Depth of Flooding (100-year)]],'Data for Pull-down'!$A$4:$B$9,2,FALSE),"")</f>
        <v/>
      </c>
      <c r="T541" s="100"/>
      <c r="U541" s="52"/>
      <c r="V541" s="52"/>
      <c r="W541" s="52"/>
      <c r="X541" s="48"/>
      <c r="Y541" s="51" t="str">
        <f>IFERROR(VLOOKUP(Book1345234[[#This Row],[Severity Ranking: Community Need (% Population)]],'Data for Pull-down'!$C$4:$D$9,2,FALSE),"")</f>
        <v/>
      </c>
      <c r="Z541" s="99"/>
      <c r="AA541" s="45"/>
      <c r="AB541" s="48"/>
      <c r="AC541" s="51" t="str">
        <f>IFERROR(VLOOKUP(Book1345234[[#This Row],[Flood Risk Reduction ]],'Data for Pull-down'!$E$4:$F$9,2,FALSE),"")</f>
        <v/>
      </c>
      <c r="AD541" s="99"/>
      <c r="AE541" s="118"/>
      <c r="AF541" s="52"/>
      <c r="AG541" s="52"/>
      <c r="AH541" s="48"/>
      <c r="AI541" s="51" t="str">
        <f>IFERROR(VLOOKUP(Book1345234[[#This Row],[Flood Damage Reduction]],'Data for Pull-down'!$G$4:$H$9,2,FALSE),"")</f>
        <v/>
      </c>
      <c r="AJ541" s="145"/>
      <c r="AK541" s="123"/>
      <c r="AL541" s="52"/>
      <c r="AM541" s="51" t="str">
        <f>IFERROR(VLOOKUP(Book1345234[[#This Row],[ Reduction in Critical Facilities Flood Risk]],'Data for Pull-down'!$I$5:$J$9,2,FALSE),"")</f>
        <v/>
      </c>
      <c r="AN541" s="100">
        <f>'Life and Safety Tabular Data'!L539</f>
        <v>0</v>
      </c>
      <c r="AO541" s="146"/>
      <c r="AP541" s="48"/>
      <c r="AQ541" s="51" t="str">
        <f>IFERROR(VLOOKUP(Book1345234[[#This Row],[Life and Safety Ranking (Injury/Loss of Life)]],'Data for Pull-down'!$K$4:$L$9,2,FALSE),"")</f>
        <v/>
      </c>
      <c r="AR541" s="100"/>
      <c r="AS541" s="146"/>
      <c r="AT541" s="146"/>
      <c r="AU541" s="146"/>
      <c r="AV541" s="48"/>
      <c r="AW541" s="51" t="str">
        <f>IFERROR(VLOOKUP(Book1345234[[#This Row],[Water Supply Yield Ranking]],'Data for Pull-down'!$M$4:$N$9,2,FALSE),"")</f>
        <v/>
      </c>
      <c r="AX541" s="100"/>
      <c r="AY541" s="52"/>
      <c r="AZ541" s="48"/>
      <c r="BA541" s="51" t="str">
        <f>IFERROR(VLOOKUP(Book1345234[[#This Row],[Social Vulnerability Ranking]],'Data for Pull-down'!$O$4:$P$9,2,FALSE),"")</f>
        <v/>
      </c>
      <c r="BB541" s="100"/>
      <c r="BC541" s="146"/>
      <c r="BD541" s="48"/>
      <c r="BE541" s="51" t="str">
        <f>IFERROR(VLOOKUP(Book1345234[[#This Row],[Nature-Based Solutions Ranking]],'Data for Pull-down'!$Q$4:$R$9,2,FALSE),"")</f>
        <v/>
      </c>
      <c r="BF541" s="100"/>
      <c r="BG541" s="52"/>
      <c r="BH541" s="48"/>
      <c r="BI541" s="51" t="str">
        <f>IFERROR(VLOOKUP(Book1345234[[#This Row],[Multiple Benefit Ranking]],'Data for Pull-down'!$S$4:$T$9,2,FALSE),"")</f>
        <v/>
      </c>
      <c r="BJ541" s="125"/>
      <c r="BK541" s="146"/>
      <c r="BL541" s="48"/>
      <c r="BM541" s="51" t="str">
        <f>IFERROR(VLOOKUP(Book1345234[[#This Row],[Operations and Maintenance Ranking]],'Data for Pull-down'!$U$4:$V$9,2,FALSE),"")</f>
        <v/>
      </c>
      <c r="BN541" s="100"/>
      <c r="BO541" s="48"/>
      <c r="BP541" s="51" t="str">
        <f>IFERROR(VLOOKUP(Book1345234[[#This Row],[Administrative, Regulatory and Other Obstacle Ranking]],'Data for Pull-down'!$W$4:$X$9,2,FALSE),"")</f>
        <v/>
      </c>
      <c r="BQ541" s="100"/>
      <c r="BR541" s="48"/>
      <c r="BS541" s="51" t="str">
        <f>IFERROR(VLOOKUP(Book1345234[[#This Row],[Environmental Benefit Ranking]],'Data for Pull-down'!$Y$4:$Z$9,2,FALSE),"")</f>
        <v/>
      </c>
      <c r="BT541" s="100"/>
      <c r="BU541" s="52"/>
      <c r="BV541" s="51" t="str">
        <f>IFERROR(VLOOKUP(Book1345234[[#This Row],[Environmental Impact Ranking]],'Data for Pull-down'!$AA$4:$AB$9,2,FALSE),"")</f>
        <v/>
      </c>
      <c r="BW541" s="117"/>
      <c r="BX541" s="123"/>
      <c r="BY541" s="48"/>
      <c r="BZ541" s="51" t="str">
        <f>IFERROR(VLOOKUP(Book1345234[[#This Row],[Mobility Ranking]],'Data for Pull-down'!$AC$4:$AD$9,2,FALSE),"")</f>
        <v/>
      </c>
      <c r="CA541" s="117"/>
      <c r="CB541" s="48"/>
      <c r="CC541" s="51" t="str">
        <f>IFERROR(VLOOKUP(Book1345234[[#This Row],[Regional Ranking]],'Data for Pull-down'!$AE$4:$AF$9,2,FALSE),"")</f>
        <v/>
      </c>
    </row>
    <row r="542" spans="1:81">
      <c r="A542" s="164"/>
      <c r="B542" s="142"/>
      <c r="C542" s="143">
        <f>Book1345234[[#This Row],[FMP]]*2</f>
        <v>0</v>
      </c>
      <c r="D542" s="43"/>
      <c r="E542" s="43"/>
      <c r="F542" s="52"/>
      <c r="G542" s="48"/>
      <c r="H542" s="48"/>
      <c r="I542" s="48"/>
      <c r="J542" s="48"/>
      <c r="K542" s="45" t="str">
        <f>IFERROR(Book1345234[[#This Row],[Project Cost]]/Book1345234[[#This Row],['# of Structures Removed from 1% Annual Chance FP]],"")</f>
        <v/>
      </c>
      <c r="L542" s="48"/>
      <c r="M542" s="48"/>
      <c r="N542" s="45"/>
      <c r="O542" s="156"/>
      <c r="P542" s="125"/>
      <c r="Q542" s="52"/>
      <c r="R542" s="48"/>
      <c r="S542" s="51" t="str">
        <f>IFERROR(VLOOKUP(Book1345234[[#This Row],[ Severity Ranking: Pre-Project Average Depth of Flooding (100-year)]],'Data for Pull-down'!$A$4:$B$9,2,FALSE),"")</f>
        <v/>
      </c>
      <c r="T542" s="100"/>
      <c r="U542" s="52"/>
      <c r="V542" s="52"/>
      <c r="W542" s="52"/>
      <c r="X542" s="48"/>
      <c r="Y542" s="51" t="str">
        <f>IFERROR(VLOOKUP(Book1345234[[#This Row],[Severity Ranking: Community Need (% Population)]],'Data for Pull-down'!$C$4:$D$9,2,FALSE),"")</f>
        <v/>
      </c>
      <c r="Z542" s="99"/>
      <c r="AA542" s="45"/>
      <c r="AB542" s="48"/>
      <c r="AC542" s="51" t="str">
        <f>IFERROR(VLOOKUP(Book1345234[[#This Row],[Flood Risk Reduction ]],'Data for Pull-down'!$E$4:$F$9,2,FALSE),"")</f>
        <v/>
      </c>
      <c r="AD542" s="99"/>
      <c r="AE542" s="118"/>
      <c r="AF542" s="52"/>
      <c r="AG542" s="52"/>
      <c r="AH542" s="48"/>
      <c r="AI542" s="51" t="str">
        <f>IFERROR(VLOOKUP(Book1345234[[#This Row],[Flood Damage Reduction]],'Data for Pull-down'!$G$4:$H$9,2,FALSE),"")</f>
        <v/>
      </c>
      <c r="AJ542" s="145"/>
      <c r="AK542" s="123"/>
      <c r="AL542" s="52"/>
      <c r="AM542" s="51" t="str">
        <f>IFERROR(VLOOKUP(Book1345234[[#This Row],[ Reduction in Critical Facilities Flood Risk]],'Data for Pull-down'!$I$5:$J$9,2,FALSE),"")</f>
        <v/>
      </c>
      <c r="AN542" s="100">
        <f>'Life and Safety Tabular Data'!L540</f>
        <v>0</v>
      </c>
      <c r="AO542" s="146"/>
      <c r="AP542" s="48"/>
      <c r="AQ542" s="51" t="str">
        <f>IFERROR(VLOOKUP(Book1345234[[#This Row],[Life and Safety Ranking (Injury/Loss of Life)]],'Data for Pull-down'!$K$4:$L$9,2,FALSE),"")</f>
        <v/>
      </c>
      <c r="AR542" s="100"/>
      <c r="AS542" s="146"/>
      <c r="AT542" s="146"/>
      <c r="AU542" s="146"/>
      <c r="AV542" s="48"/>
      <c r="AW542" s="51" t="str">
        <f>IFERROR(VLOOKUP(Book1345234[[#This Row],[Water Supply Yield Ranking]],'Data for Pull-down'!$M$4:$N$9,2,FALSE),"")</f>
        <v/>
      </c>
      <c r="AX542" s="100"/>
      <c r="AY542" s="52"/>
      <c r="AZ542" s="48"/>
      <c r="BA542" s="51" t="str">
        <f>IFERROR(VLOOKUP(Book1345234[[#This Row],[Social Vulnerability Ranking]],'Data for Pull-down'!$O$4:$P$9,2,FALSE),"")</f>
        <v/>
      </c>
      <c r="BB542" s="100"/>
      <c r="BC542" s="146"/>
      <c r="BD542" s="48"/>
      <c r="BE542" s="51" t="str">
        <f>IFERROR(VLOOKUP(Book1345234[[#This Row],[Nature-Based Solutions Ranking]],'Data for Pull-down'!$Q$4:$R$9,2,FALSE),"")</f>
        <v/>
      </c>
      <c r="BF542" s="100"/>
      <c r="BG542" s="52"/>
      <c r="BH542" s="48"/>
      <c r="BI542" s="51" t="str">
        <f>IFERROR(VLOOKUP(Book1345234[[#This Row],[Multiple Benefit Ranking]],'Data for Pull-down'!$S$4:$T$9,2,FALSE),"")</f>
        <v/>
      </c>
      <c r="BJ542" s="125"/>
      <c r="BK542" s="146"/>
      <c r="BL542" s="48"/>
      <c r="BM542" s="51" t="str">
        <f>IFERROR(VLOOKUP(Book1345234[[#This Row],[Operations and Maintenance Ranking]],'Data for Pull-down'!$U$4:$V$9,2,FALSE),"")</f>
        <v/>
      </c>
      <c r="BN542" s="100"/>
      <c r="BO542" s="48"/>
      <c r="BP542" s="51" t="str">
        <f>IFERROR(VLOOKUP(Book1345234[[#This Row],[Administrative, Regulatory and Other Obstacle Ranking]],'Data for Pull-down'!$W$4:$X$9,2,FALSE),"")</f>
        <v/>
      </c>
      <c r="BQ542" s="100"/>
      <c r="BR542" s="48"/>
      <c r="BS542" s="51" t="str">
        <f>IFERROR(VLOOKUP(Book1345234[[#This Row],[Environmental Benefit Ranking]],'Data for Pull-down'!$Y$4:$Z$9,2,FALSE),"")</f>
        <v/>
      </c>
      <c r="BT542" s="100"/>
      <c r="BU542" s="52"/>
      <c r="BV542" s="51" t="str">
        <f>IFERROR(VLOOKUP(Book1345234[[#This Row],[Environmental Impact Ranking]],'Data for Pull-down'!$AA$4:$AB$9,2,FALSE),"")</f>
        <v/>
      </c>
      <c r="BW542" s="117"/>
      <c r="BX542" s="123"/>
      <c r="BY542" s="48"/>
      <c r="BZ542" s="51" t="str">
        <f>IFERROR(VLOOKUP(Book1345234[[#This Row],[Mobility Ranking]],'Data for Pull-down'!$AC$4:$AD$9,2,FALSE),"")</f>
        <v/>
      </c>
      <c r="CA542" s="117"/>
      <c r="CB542" s="48"/>
      <c r="CC542" s="51" t="str">
        <f>IFERROR(VLOOKUP(Book1345234[[#This Row],[Regional Ranking]],'Data for Pull-down'!$AE$4:$AF$9,2,FALSE),"")</f>
        <v/>
      </c>
    </row>
    <row r="543" spans="1:81">
      <c r="A543" s="164"/>
      <c r="B543" s="142"/>
      <c r="C543" s="143">
        <f>Book1345234[[#This Row],[FMP]]*2</f>
        <v>0</v>
      </c>
      <c r="D543" s="43"/>
      <c r="E543" s="43"/>
      <c r="F543" s="52"/>
      <c r="G543" s="48"/>
      <c r="H543" s="48"/>
      <c r="I543" s="48"/>
      <c r="J543" s="48"/>
      <c r="K543" s="45" t="str">
        <f>IFERROR(Book1345234[[#This Row],[Project Cost]]/Book1345234[[#This Row],['# of Structures Removed from 1% Annual Chance FP]],"")</f>
        <v/>
      </c>
      <c r="L543" s="48"/>
      <c r="M543" s="48"/>
      <c r="N543" s="45"/>
      <c r="O543" s="156"/>
      <c r="P543" s="125"/>
      <c r="Q543" s="52"/>
      <c r="R543" s="48"/>
      <c r="S543" s="51" t="str">
        <f>IFERROR(VLOOKUP(Book1345234[[#This Row],[ Severity Ranking: Pre-Project Average Depth of Flooding (100-year)]],'Data for Pull-down'!$A$4:$B$9,2,FALSE),"")</f>
        <v/>
      </c>
      <c r="T543" s="100"/>
      <c r="U543" s="52"/>
      <c r="V543" s="52"/>
      <c r="W543" s="52"/>
      <c r="X543" s="48"/>
      <c r="Y543" s="51" t="str">
        <f>IFERROR(VLOOKUP(Book1345234[[#This Row],[Severity Ranking: Community Need (% Population)]],'Data for Pull-down'!$C$4:$D$9,2,FALSE),"")</f>
        <v/>
      </c>
      <c r="Z543" s="99"/>
      <c r="AA543" s="45"/>
      <c r="AB543" s="48"/>
      <c r="AC543" s="51" t="str">
        <f>IFERROR(VLOOKUP(Book1345234[[#This Row],[Flood Risk Reduction ]],'Data for Pull-down'!$E$4:$F$9,2,FALSE),"")</f>
        <v/>
      </c>
      <c r="AD543" s="99"/>
      <c r="AE543" s="118"/>
      <c r="AF543" s="52"/>
      <c r="AG543" s="52"/>
      <c r="AH543" s="48"/>
      <c r="AI543" s="51" t="str">
        <f>IFERROR(VLOOKUP(Book1345234[[#This Row],[Flood Damage Reduction]],'Data for Pull-down'!$G$4:$H$9,2,FALSE),"")</f>
        <v/>
      </c>
      <c r="AJ543" s="145"/>
      <c r="AK543" s="123"/>
      <c r="AL543" s="52"/>
      <c r="AM543" s="51" t="str">
        <f>IFERROR(VLOOKUP(Book1345234[[#This Row],[ Reduction in Critical Facilities Flood Risk]],'Data for Pull-down'!$I$5:$J$9,2,FALSE),"")</f>
        <v/>
      </c>
      <c r="AN543" s="100">
        <f>'Life and Safety Tabular Data'!L541</f>
        <v>0</v>
      </c>
      <c r="AO543" s="146"/>
      <c r="AP543" s="48"/>
      <c r="AQ543" s="51" t="str">
        <f>IFERROR(VLOOKUP(Book1345234[[#This Row],[Life and Safety Ranking (Injury/Loss of Life)]],'Data for Pull-down'!$K$4:$L$9,2,FALSE),"")</f>
        <v/>
      </c>
      <c r="AR543" s="100"/>
      <c r="AS543" s="146"/>
      <c r="AT543" s="146"/>
      <c r="AU543" s="146"/>
      <c r="AV543" s="48"/>
      <c r="AW543" s="51" t="str">
        <f>IFERROR(VLOOKUP(Book1345234[[#This Row],[Water Supply Yield Ranking]],'Data for Pull-down'!$M$4:$N$9,2,FALSE),"")</f>
        <v/>
      </c>
      <c r="AX543" s="100"/>
      <c r="AY543" s="52"/>
      <c r="AZ543" s="48"/>
      <c r="BA543" s="51" t="str">
        <f>IFERROR(VLOOKUP(Book1345234[[#This Row],[Social Vulnerability Ranking]],'Data for Pull-down'!$O$4:$P$9,2,FALSE),"")</f>
        <v/>
      </c>
      <c r="BB543" s="100"/>
      <c r="BC543" s="146"/>
      <c r="BD543" s="48"/>
      <c r="BE543" s="51" t="str">
        <f>IFERROR(VLOOKUP(Book1345234[[#This Row],[Nature-Based Solutions Ranking]],'Data for Pull-down'!$Q$4:$R$9,2,FALSE),"")</f>
        <v/>
      </c>
      <c r="BF543" s="100"/>
      <c r="BG543" s="52"/>
      <c r="BH543" s="48"/>
      <c r="BI543" s="51" t="str">
        <f>IFERROR(VLOOKUP(Book1345234[[#This Row],[Multiple Benefit Ranking]],'Data for Pull-down'!$S$4:$T$9,2,FALSE),"")</f>
        <v/>
      </c>
      <c r="BJ543" s="125"/>
      <c r="BK543" s="146"/>
      <c r="BL543" s="48"/>
      <c r="BM543" s="51" t="str">
        <f>IFERROR(VLOOKUP(Book1345234[[#This Row],[Operations and Maintenance Ranking]],'Data for Pull-down'!$U$4:$V$9,2,FALSE),"")</f>
        <v/>
      </c>
      <c r="BN543" s="100"/>
      <c r="BO543" s="48"/>
      <c r="BP543" s="51" t="str">
        <f>IFERROR(VLOOKUP(Book1345234[[#This Row],[Administrative, Regulatory and Other Obstacle Ranking]],'Data for Pull-down'!$W$4:$X$9,2,FALSE),"")</f>
        <v/>
      </c>
      <c r="BQ543" s="100"/>
      <c r="BR543" s="48"/>
      <c r="BS543" s="51" t="str">
        <f>IFERROR(VLOOKUP(Book1345234[[#This Row],[Environmental Benefit Ranking]],'Data for Pull-down'!$Y$4:$Z$9,2,FALSE),"")</f>
        <v/>
      </c>
      <c r="BT543" s="100"/>
      <c r="BU543" s="52"/>
      <c r="BV543" s="51" t="str">
        <f>IFERROR(VLOOKUP(Book1345234[[#This Row],[Environmental Impact Ranking]],'Data for Pull-down'!$AA$4:$AB$9,2,FALSE),"")</f>
        <v/>
      </c>
      <c r="BW543" s="117"/>
      <c r="BX543" s="123"/>
      <c r="BY543" s="48"/>
      <c r="BZ543" s="51" t="str">
        <f>IFERROR(VLOOKUP(Book1345234[[#This Row],[Mobility Ranking]],'Data for Pull-down'!$AC$4:$AD$9,2,FALSE),"")</f>
        <v/>
      </c>
      <c r="CA543" s="117"/>
      <c r="CB543" s="48"/>
      <c r="CC543" s="51" t="str">
        <f>IFERROR(VLOOKUP(Book1345234[[#This Row],[Regional Ranking]],'Data for Pull-down'!$AE$4:$AF$9,2,FALSE),"")</f>
        <v/>
      </c>
    </row>
    <row r="544" spans="1:81">
      <c r="A544" s="164"/>
      <c r="B544" s="142"/>
      <c r="C544" s="143">
        <f>Book1345234[[#This Row],[FMP]]*2</f>
        <v>0</v>
      </c>
      <c r="D544" s="43"/>
      <c r="E544" s="43"/>
      <c r="F544" s="52"/>
      <c r="G544" s="48"/>
      <c r="H544" s="48"/>
      <c r="I544" s="48"/>
      <c r="J544" s="48"/>
      <c r="K544" s="45" t="str">
        <f>IFERROR(Book1345234[[#This Row],[Project Cost]]/Book1345234[[#This Row],['# of Structures Removed from 1% Annual Chance FP]],"")</f>
        <v/>
      </c>
      <c r="L544" s="48"/>
      <c r="M544" s="48"/>
      <c r="N544" s="45"/>
      <c r="O544" s="156"/>
      <c r="P544" s="125"/>
      <c r="Q544" s="52"/>
      <c r="R544" s="48"/>
      <c r="S544" s="51" t="str">
        <f>IFERROR(VLOOKUP(Book1345234[[#This Row],[ Severity Ranking: Pre-Project Average Depth of Flooding (100-year)]],'Data for Pull-down'!$A$4:$B$9,2,FALSE),"")</f>
        <v/>
      </c>
      <c r="T544" s="100"/>
      <c r="U544" s="52"/>
      <c r="V544" s="52"/>
      <c r="W544" s="52"/>
      <c r="X544" s="48"/>
      <c r="Y544" s="51" t="str">
        <f>IFERROR(VLOOKUP(Book1345234[[#This Row],[Severity Ranking: Community Need (% Population)]],'Data for Pull-down'!$C$4:$D$9,2,FALSE),"")</f>
        <v/>
      </c>
      <c r="Z544" s="99"/>
      <c r="AA544" s="45"/>
      <c r="AB544" s="48"/>
      <c r="AC544" s="51" t="str">
        <f>IFERROR(VLOOKUP(Book1345234[[#This Row],[Flood Risk Reduction ]],'Data for Pull-down'!$E$4:$F$9,2,FALSE),"")</f>
        <v/>
      </c>
      <c r="AD544" s="99"/>
      <c r="AE544" s="118"/>
      <c r="AF544" s="52"/>
      <c r="AG544" s="52"/>
      <c r="AH544" s="48"/>
      <c r="AI544" s="51" t="str">
        <f>IFERROR(VLOOKUP(Book1345234[[#This Row],[Flood Damage Reduction]],'Data for Pull-down'!$G$4:$H$9,2,FALSE),"")</f>
        <v/>
      </c>
      <c r="AJ544" s="145"/>
      <c r="AK544" s="123"/>
      <c r="AL544" s="52"/>
      <c r="AM544" s="51" t="str">
        <f>IFERROR(VLOOKUP(Book1345234[[#This Row],[ Reduction in Critical Facilities Flood Risk]],'Data for Pull-down'!$I$5:$J$9,2,FALSE),"")</f>
        <v/>
      </c>
      <c r="AN544" s="100">
        <f>'Life and Safety Tabular Data'!L542</f>
        <v>0</v>
      </c>
      <c r="AO544" s="146"/>
      <c r="AP544" s="48"/>
      <c r="AQ544" s="51" t="str">
        <f>IFERROR(VLOOKUP(Book1345234[[#This Row],[Life and Safety Ranking (Injury/Loss of Life)]],'Data for Pull-down'!$K$4:$L$9,2,FALSE),"")</f>
        <v/>
      </c>
      <c r="AR544" s="100"/>
      <c r="AS544" s="146"/>
      <c r="AT544" s="146"/>
      <c r="AU544" s="146"/>
      <c r="AV544" s="48"/>
      <c r="AW544" s="51" t="str">
        <f>IFERROR(VLOOKUP(Book1345234[[#This Row],[Water Supply Yield Ranking]],'Data for Pull-down'!$M$4:$N$9,2,FALSE),"")</f>
        <v/>
      </c>
      <c r="AX544" s="100"/>
      <c r="AY544" s="52"/>
      <c r="AZ544" s="48"/>
      <c r="BA544" s="51" t="str">
        <f>IFERROR(VLOOKUP(Book1345234[[#This Row],[Social Vulnerability Ranking]],'Data for Pull-down'!$O$4:$P$9,2,FALSE),"")</f>
        <v/>
      </c>
      <c r="BB544" s="100"/>
      <c r="BC544" s="146"/>
      <c r="BD544" s="48"/>
      <c r="BE544" s="51" t="str">
        <f>IFERROR(VLOOKUP(Book1345234[[#This Row],[Nature-Based Solutions Ranking]],'Data for Pull-down'!$Q$4:$R$9,2,FALSE),"")</f>
        <v/>
      </c>
      <c r="BF544" s="100"/>
      <c r="BG544" s="52"/>
      <c r="BH544" s="48"/>
      <c r="BI544" s="51" t="str">
        <f>IFERROR(VLOOKUP(Book1345234[[#This Row],[Multiple Benefit Ranking]],'Data for Pull-down'!$S$4:$T$9,2,FALSE),"")</f>
        <v/>
      </c>
      <c r="BJ544" s="125"/>
      <c r="BK544" s="146"/>
      <c r="BL544" s="48"/>
      <c r="BM544" s="51" t="str">
        <f>IFERROR(VLOOKUP(Book1345234[[#This Row],[Operations and Maintenance Ranking]],'Data for Pull-down'!$U$4:$V$9,2,FALSE),"")</f>
        <v/>
      </c>
      <c r="BN544" s="100"/>
      <c r="BO544" s="48"/>
      <c r="BP544" s="51" t="str">
        <f>IFERROR(VLOOKUP(Book1345234[[#This Row],[Administrative, Regulatory and Other Obstacle Ranking]],'Data for Pull-down'!$W$4:$X$9,2,FALSE),"")</f>
        <v/>
      </c>
      <c r="BQ544" s="100"/>
      <c r="BR544" s="48"/>
      <c r="BS544" s="51" t="str">
        <f>IFERROR(VLOOKUP(Book1345234[[#This Row],[Environmental Benefit Ranking]],'Data for Pull-down'!$Y$4:$Z$9,2,FALSE),"")</f>
        <v/>
      </c>
      <c r="BT544" s="100"/>
      <c r="BU544" s="52"/>
      <c r="BV544" s="51" t="str">
        <f>IFERROR(VLOOKUP(Book1345234[[#This Row],[Environmental Impact Ranking]],'Data for Pull-down'!$AA$4:$AB$9,2,FALSE),"")</f>
        <v/>
      </c>
      <c r="BW544" s="117"/>
      <c r="BX544" s="123"/>
      <c r="BY544" s="48"/>
      <c r="BZ544" s="51" t="str">
        <f>IFERROR(VLOOKUP(Book1345234[[#This Row],[Mobility Ranking]],'Data for Pull-down'!$AC$4:$AD$9,2,FALSE),"")</f>
        <v/>
      </c>
      <c r="CA544" s="117"/>
      <c r="CB544" s="48"/>
      <c r="CC544" s="51" t="str">
        <f>IFERROR(VLOOKUP(Book1345234[[#This Row],[Regional Ranking]],'Data for Pull-down'!$AE$4:$AF$9,2,FALSE),"")</f>
        <v/>
      </c>
    </row>
    <row r="545" spans="1:81">
      <c r="A545" s="164"/>
      <c r="B545" s="142"/>
      <c r="C545" s="143">
        <f>Book1345234[[#This Row],[FMP]]*2</f>
        <v>0</v>
      </c>
      <c r="D545" s="43"/>
      <c r="E545" s="43"/>
      <c r="F545" s="52"/>
      <c r="G545" s="48"/>
      <c r="H545" s="48"/>
      <c r="I545" s="48"/>
      <c r="J545" s="48"/>
      <c r="K545" s="45" t="str">
        <f>IFERROR(Book1345234[[#This Row],[Project Cost]]/Book1345234[[#This Row],['# of Structures Removed from 1% Annual Chance FP]],"")</f>
        <v/>
      </c>
      <c r="L545" s="48"/>
      <c r="M545" s="48"/>
      <c r="N545" s="45"/>
      <c r="O545" s="156"/>
      <c r="P545" s="125"/>
      <c r="Q545" s="52"/>
      <c r="R545" s="48"/>
      <c r="S545" s="51" t="str">
        <f>IFERROR(VLOOKUP(Book1345234[[#This Row],[ Severity Ranking: Pre-Project Average Depth of Flooding (100-year)]],'Data for Pull-down'!$A$4:$B$9,2,FALSE),"")</f>
        <v/>
      </c>
      <c r="T545" s="100"/>
      <c r="U545" s="52"/>
      <c r="V545" s="52"/>
      <c r="W545" s="52"/>
      <c r="X545" s="48"/>
      <c r="Y545" s="51" t="str">
        <f>IFERROR(VLOOKUP(Book1345234[[#This Row],[Severity Ranking: Community Need (% Population)]],'Data for Pull-down'!$C$4:$D$9,2,FALSE),"")</f>
        <v/>
      </c>
      <c r="Z545" s="99"/>
      <c r="AA545" s="45"/>
      <c r="AB545" s="48"/>
      <c r="AC545" s="51" t="str">
        <f>IFERROR(VLOOKUP(Book1345234[[#This Row],[Flood Risk Reduction ]],'Data for Pull-down'!$E$4:$F$9,2,FALSE),"")</f>
        <v/>
      </c>
      <c r="AD545" s="99"/>
      <c r="AE545" s="118"/>
      <c r="AF545" s="52"/>
      <c r="AG545" s="52"/>
      <c r="AH545" s="48"/>
      <c r="AI545" s="51" t="str">
        <f>IFERROR(VLOOKUP(Book1345234[[#This Row],[Flood Damage Reduction]],'Data for Pull-down'!$G$4:$H$9,2,FALSE),"")</f>
        <v/>
      </c>
      <c r="AJ545" s="145"/>
      <c r="AK545" s="123"/>
      <c r="AL545" s="52"/>
      <c r="AM545" s="51" t="str">
        <f>IFERROR(VLOOKUP(Book1345234[[#This Row],[ Reduction in Critical Facilities Flood Risk]],'Data for Pull-down'!$I$5:$J$9,2,FALSE),"")</f>
        <v/>
      </c>
      <c r="AN545" s="100">
        <f>'Life and Safety Tabular Data'!L543</f>
        <v>0</v>
      </c>
      <c r="AO545" s="146"/>
      <c r="AP545" s="48"/>
      <c r="AQ545" s="51" t="str">
        <f>IFERROR(VLOOKUP(Book1345234[[#This Row],[Life and Safety Ranking (Injury/Loss of Life)]],'Data for Pull-down'!$K$4:$L$9,2,FALSE),"")</f>
        <v/>
      </c>
      <c r="AR545" s="100"/>
      <c r="AS545" s="146"/>
      <c r="AT545" s="146"/>
      <c r="AU545" s="146"/>
      <c r="AV545" s="48"/>
      <c r="AW545" s="51" t="str">
        <f>IFERROR(VLOOKUP(Book1345234[[#This Row],[Water Supply Yield Ranking]],'Data for Pull-down'!$M$4:$N$9,2,FALSE),"")</f>
        <v/>
      </c>
      <c r="AX545" s="100"/>
      <c r="AY545" s="52"/>
      <c r="AZ545" s="48"/>
      <c r="BA545" s="51" t="str">
        <f>IFERROR(VLOOKUP(Book1345234[[#This Row],[Social Vulnerability Ranking]],'Data for Pull-down'!$O$4:$P$9,2,FALSE),"")</f>
        <v/>
      </c>
      <c r="BB545" s="100"/>
      <c r="BC545" s="146"/>
      <c r="BD545" s="48"/>
      <c r="BE545" s="51" t="str">
        <f>IFERROR(VLOOKUP(Book1345234[[#This Row],[Nature-Based Solutions Ranking]],'Data for Pull-down'!$Q$4:$R$9,2,FALSE),"")</f>
        <v/>
      </c>
      <c r="BF545" s="100"/>
      <c r="BG545" s="52"/>
      <c r="BH545" s="48"/>
      <c r="BI545" s="51" t="str">
        <f>IFERROR(VLOOKUP(Book1345234[[#This Row],[Multiple Benefit Ranking]],'Data for Pull-down'!$S$4:$T$9,2,FALSE),"")</f>
        <v/>
      </c>
      <c r="BJ545" s="125"/>
      <c r="BK545" s="146"/>
      <c r="BL545" s="48"/>
      <c r="BM545" s="51" t="str">
        <f>IFERROR(VLOOKUP(Book1345234[[#This Row],[Operations and Maintenance Ranking]],'Data for Pull-down'!$U$4:$V$9,2,FALSE),"")</f>
        <v/>
      </c>
      <c r="BN545" s="100"/>
      <c r="BO545" s="48"/>
      <c r="BP545" s="51" t="str">
        <f>IFERROR(VLOOKUP(Book1345234[[#This Row],[Administrative, Regulatory and Other Obstacle Ranking]],'Data for Pull-down'!$W$4:$X$9,2,FALSE),"")</f>
        <v/>
      </c>
      <c r="BQ545" s="100"/>
      <c r="BR545" s="48"/>
      <c r="BS545" s="51" t="str">
        <f>IFERROR(VLOOKUP(Book1345234[[#This Row],[Environmental Benefit Ranking]],'Data for Pull-down'!$Y$4:$Z$9,2,FALSE),"")</f>
        <v/>
      </c>
      <c r="BT545" s="100"/>
      <c r="BU545" s="52"/>
      <c r="BV545" s="51" t="str">
        <f>IFERROR(VLOOKUP(Book1345234[[#This Row],[Environmental Impact Ranking]],'Data for Pull-down'!$AA$4:$AB$9,2,FALSE),"")</f>
        <v/>
      </c>
      <c r="BW545" s="117"/>
      <c r="BX545" s="123"/>
      <c r="BY545" s="48"/>
      <c r="BZ545" s="51" t="str">
        <f>IFERROR(VLOOKUP(Book1345234[[#This Row],[Mobility Ranking]],'Data for Pull-down'!$AC$4:$AD$9,2,FALSE),"")</f>
        <v/>
      </c>
      <c r="CA545" s="117"/>
      <c r="CB545" s="48"/>
      <c r="CC545" s="51" t="str">
        <f>IFERROR(VLOOKUP(Book1345234[[#This Row],[Regional Ranking]],'Data for Pull-down'!$AE$4:$AF$9,2,FALSE),"")</f>
        <v/>
      </c>
    </row>
    <row r="546" spans="1:81">
      <c r="A546" s="164"/>
      <c r="B546" s="142"/>
      <c r="C546" s="143">
        <f>Book1345234[[#This Row],[FMP]]*2</f>
        <v>0</v>
      </c>
      <c r="D546" s="43"/>
      <c r="E546" s="43"/>
      <c r="F546" s="52"/>
      <c r="G546" s="48"/>
      <c r="H546" s="48"/>
      <c r="I546" s="48"/>
      <c r="J546" s="48"/>
      <c r="K546" s="45" t="str">
        <f>IFERROR(Book1345234[[#This Row],[Project Cost]]/Book1345234[[#This Row],['# of Structures Removed from 1% Annual Chance FP]],"")</f>
        <v/>
      </c>
      <c r="L546" s="48"/>
      <c r="M546" s="48"/>
      <c r="N546" s="45"/>
      <c r="O546" s="156"/>
      <c r="P546" s="125"/>
      <c r="Q546" s="52"/>
      <c r="R546" s="48"/>
      <c r="S546" s="51" t="str">
        <f>IFERROR(VLOOKUP(Book1345234[[#This Row],[ Severity Ranking: Pre-Project Average Depth of Flooding (100-year)]],'Data for Pull-down'!$A$4:$B$9,2,FALSE),"")</f>
        <v/>
      </c>
      <c r="T546" s="100"/>
      <c r="U546" s="52"/>
      <c r="V546" s="52"/>
      <c r="W546" s="52"/>
      <c r="X546" s="48"/>
      <c r="Y546" s="51" t="str">
        <f>IFERROR(VLOOKUP(Book1345234[[#This Row],[Severity Ranking: Community Need (% Population)]],'Data for Pull-down'!$C$4:$D$9,2,FALSE),"")</f>
        <v/>
      </c>
      <c r="Z546" s="99"/>
      <c r="AA546" s="45"/>
      <c r="AB546" s="48"/>
      <c r="AC546" s="51" t="str">
        <f>IFERROR(VLOOKUP(Book1345234[[#This Row],[Flood Risk Reduction ]],'Data for Pull-down'!$E$4:$F$9,2,FALSE),"")</f>
        <v/>
      </c>
      <c r="AD546" s="99"/>
      <c r="AE546" s="118"/>
      <c r="AF546" s="52"/>
      <c r="AG546" s="52"/>
      <c r="AH546" s="48"/>
      <c r="AI546" s="51" t="str">
        <f>IFERROR(VLOOKUP(Book1345234[[#This Row],[Flood Damage Reduction]],'Data for Pull-down'!$G$4:$H$9,2,FALSE),"")</f>
        <v/>
      </c>
      <c r="AJ546" s="145"/>
      <c r="AK546" s="123"/>
      <c r="AL546" s="52"/>
      <c r="AM546" s="51" t="str">
        <f>IFERROR(VLOOKUP(Book1345234[[#This Row],[ Reduction in Critical Facilities Flood Risk]],'Data for Pull-down'!$I$5:$J$9,2,FALSE),"")</f>
        <v/>
      </c>
      <c r="AN546" s="100">
        <f>'Life and Safety Tabular Data'!L544</f>
        <v>0</v>
      </c>
      <c r="AO546" s="146"/>
      <c r="AP546" s="48"/>
      <c r="AQ546" s="51" t="str">
        <f>IFERROR(VLOOKUP(Book1345234[[#This Row],[Life and Safety Ranking (Injury/Loss of Life)]],'Data for Pull-down'!$K$4:$L$9,2,FALSE),"")</f>
        <v/>
      </c>
      <c r="AR546" s="100"/>
      <c r="AS546" s="146"/>
      <c r="AT546" s="146"/>
      <c r="AU546" s="146"/>
      <c r="AV546" s="48"/>
      <c r="AW546" s="51" t="str">
        <f>IFERROR(VLOOKUP(Book1345234[[#This Row],[Water Supply Yield Ranking]],'Data for Pull-down'!$M$4:$N$9,2,FALSE),"")</f>
        <v/>
      </c>
      <c r="AX546" s="100"/>
      <c r="AY546" s="52"/>
      <c r="AZ546" s="48"/>
      <c r="BA546" s="51" t="str">
        <f>IFERROR(VLOOKUP(Book1345234[[#This Row],[Social Vulnerability Ranking]],'Data for Pull-down'!$O$4:$P$9,2,FALSE),"")</f>
        <v/>
      </c>
      <c r="BB546" s="100"/>
      <c r="BC546" s="146"/>
      <c r="BD546" s="48"/>
      <c r="BE546" s="51" t="str">
        <f>IFERROR(VLOOKUP(Book1345234[[#This Row],[Nature-Based Solutions Ranking]],'Data for Pull-down'!$Q$4:$R$9,2,FALSE),"")</f>
        <v/>
      </c>
      <c r="BF546" s="100"/>
      <c r="BG546" s="52"/>
      <c r="BH546" s="48"/>
      <c r="BI546" s="51" t="str">
        <f>IFERROR(VLOOKUP(Book1345234[[#This Row],[Multiple Benefit Ranking]],'Data for Pull-down'!$S$4:$T$9,2,FALSE),"")</f>
        <v/>
      </c>
      <c r="BJ546" s="125"/>
      <c r="BK546" s="146"/>
      <c r="BL546" s="48"/>
      <c r="BM546" s="51" t="str">
        <f>IFERROR(VLOOKUP(Book1345234[[#This Row],[Operations and Maintenance Ranking]],'Data for Pull-down'!$U$4:$V$9,2,FALSE),"")</f>
        <v/>
      </c>
      <c r="BN546" s="100"/>
      <c r="BO546" s="48"/>
      <c r="BP546" s="51" t="str">
        <f>IFERROR(VLOOKUP(Book1345234[[#This Row],[Administrative, Regulatory and Other Obstacle Ranking]],'Data for Pull-down'!$W$4:$X$9,2,FALSE),"")</f>
        <v/>
      </c>
      <c r="BQ546" s="100"/>
      <c r="BR546" s="48"/>
      <c r="BS546" s="51" t="str">
        <f>IFERROR(VLOOKUP(Book1345234[[#This Row],[Environmental Benefit Ranking]],'Data for Pull-down'!$Y$4:$Z$9,2,FALSE),"")</f>
        <v/>
      </c>
      <c r="BT546" s="100"/>
      <c r="BU546" s="52"/>
      <c r="BV546" s="51" t="str">
        <f>IFERROR(VLOOKUP(Book1345234[[#This Row],[Environmental Impact Ranking]],'Data for Pull-down'!$AA$4:$AB$9,2,FALSE),"")</f>
        <v/>
      </c>
      <c r="BW546" s="117"/>
      <c r="BX546" s="123"/>
      <c r="BY546" s="48"/>
      <c r="BZ546" s="51" t="str">
        <f>IFERROR(VLOOKUP(Book1345234[[#This Row],[Mobility Ranking]],'Data for Pull-down'!$AC$4:$AD$9,2,FALSE),"")</f>
        <v/>
      </c>
      <c r="CA546" s="117"/>
      <c r="CB546" s="48"/>
      <c r="CC546" s="51" t="str">
        <f>IFERROR(VLOOKUP(Book1345234[[#This Row],[Regional Ranking]],'Data for Pull-down'!$AE$4:$AF$9,2,FALSE),"")</f>
        <v/>
      </c>
    </row>
    <row r="547" spans="1:81">
      <c r="A547" s="164"/>
      <c r="B547" s="142"/>
      <c r="C547" s="143">
        <f>Book1345234[[#This Row],[FMP]]*2</f>
        <v>0</v>
      </c>
      <c r="D547" s="43"/>
      <c r="E547" s="43"/>
      <c r="F547" s="52"/>
      <c r="G547" s="48"/>
      <c r="H547" s="48"/>
      <c r="I547" s="48"/>
      <c r="J547" s="48"/>
      <c r="K547" s="45" t="str">
        <f>IFERROR(Book1345234[[#This Row],[Project Cost]]/Book1345234[[#This Row],['# of Structures Removed from 1% Annual Chance FP]],"")</f>
        <v/>
      </c>
      <c r="L547" s="48"/>
      <c r="M547" s="48"/>
      <c r="N547" s="45"/>
      <c r="O547" s="156"/>
      <c r="P547" s="125"/>
      <c r="Q547" s="52"/>
      <c r="R547" s="48"/>
      <c r="S547" s="51" t="str">
        <f>IFERROR(VLOOKUP(Book1345234[[#This Row],[ Severity Ranking: Pre-Project Average Depth of Flooding (100-year)]],'Data for Pull-down'!$A$4:$B$9,2,FALSE),"")</f>
        <v/>
      </c>
      <c r="T547" s="100"/>
      <c r="U547" s="52"/>
      <c r="V547" s="52"/>
      <c r="W547" s="52"/>
      <c r="X547" s="48"/>
      <c r="Y547" s="51" t="str">
        <f>IFERROR(VLOOKUP(Book1345234[[#This Row],[Severity Ranking: Community Need (% Population)]],'Data for Pull-down'!$C$4:$D$9,2,FALSE),"")</f>
        <v/>
      </c>
      <c r="Z547" s="99"/>
      <c r="AA547" s="45"/>
      <c r="AB547" s="48"/>
      <c r="AC547" s="51" t="str">
        <f>IFERROR(VLOOKUP(Book1345234[[#This Row],[Flood Risk Reduction ]],'Data for Pull-down'!$E$4:$F$9,2,FALSE),"")</f>
        <v/>
      </c>
      <c r="AD547" s="99"/>
      <c r="AE547" s="118"/>
      <c r="AF547" s="52"/>
      <c r="AG547" s="52"/>
      <c r="AH547" s="48"/>
      <c r="AI547" s="51" t="str">
        <f>IFERROR(VLOOKUP(Book1345234[[#This Row],[Flood Damage Reduction]],'Data for Pull-down'!$G$4:$H$9,2,FALSE),"")</f>
        <v/>
      </c>
      <c r="AJ547" s="145"/>
      <c r="AK547" s="123"/>
      <c r="AL547" s="52"/>
      <c r="AM547" s="51" t="str">
        <f>IFERROR(VLOOKUP(Book1345234[[#This Row],[ Reduction in Critical Facilities Flood Risk]],'Data for Pull-down'!$I$5:$J$9,2,FALSE),"")</f>
        <v/>
      </c>
      <c r="AN547" s="100">
        <f>'Life and Safety Tabular Data'!L545</f>
        <v>0</v>
      </c>
      <c r="AO547" s="146"/>
      <c r="AP547" s="48"/>
      <c r="AQ547" s="51" t="str">
        <f>IFERROR(VLOOKUP(Book1345234[[#This Row],[Life and Safety Ranking (Injury/Loss of Life)]],'Data for Pull-down'!$K$4:$L$9,2,FALSE),"")</f>
        <v/>
      </c>
      <c r="AR547" s="100"/>
      <c r="AS547" s="146"/>
      <c r="AT547" s="146"/>
      <c r="AU547" s="146"/>
      <c r="AV547" s="48"/>
      <c r="AW547" s="51" t="str">
        <f>IFERROR(VLOOKUP(Book1345234[[#This Row],[Water Supply Yield Ranking]],'Data for Pull-down'!$M$4:$N$9,2,FALSE),"")</f>
        <v/>
      </c>
      <c r="AX547" s="100"/>
      <c r="AY547" s="52"/>
      <c r="AZ547" s="48"/>
      <c r="BA547" s="51" t="str">
        <f>IFERROR(VLOOKUP(Book1345234[[#This Row],[Social Vulnerability Ranking]],'Data for Pull-down'!$O$4:$P$9,2,FALSE),"")</f>
        <v/>
      </c>
      <c r="BB547" s="100"/>
      <c r="BC547" s="146"/>
      <c r="BD547" s="48"/>
      <c r="BE547" s="51" t="str">
        <f>IFERROR(VLOOKUP(Book1345234[[#This Row],[Nature-Based Solutions Ranking]],'Data for Pull-down'!$Q$4:$R$9,2,FALSE),"")</f>
        <v/>
      </c>
      <c r="BF547" s="100"/>
      <c r="BG547" s="52"/>
      <c r="BH547" s="48"/>
      <c r="BI547" s="51" t="str">
        <f>IFERROR(VLOOKUP(Book1345234[[#This Row],[Multiple Benefit Ranking]],'Data for Pull-down'!$S$4:$T$9,2,FALSE),"")</f>
        <v/>
      </c>
      <c r="BJ547" s="125"/>
      <c r="BK547" s="146"/>
      <c r="BL547" s="48"/>
      <c r="BM547" s="51" t="str">
        <f>IFERROR(VLOOKUP(Book1345234[[#This Row],[Operations and Maintenance Ranking]],'Data for Pull-down'!$U$4:$V$9,2,FALSE),"")</f>
        <v/>
      </c>
      <c r="BN547" s="100"/>
      <c r="BO547" s="48"/>
      <c r="BP547" s="51" t="str">
        <f>IFERROR(VLOOKUP(Book1345234[[#This Row],[Administrative, Regulatory and Other Obstacle Ranking]],'Data for Pull-down'!$W$4:$X$9,2,FALSE),"")</f>
        <v/>
      </c>
      <c r="BQ547" s="100"/>
      <c r="BR547" s="48"/>
      <c r="BS547" s="51" t="str">
        <f>IFERROR(VLOOKUP(Book1345234[[#This Row],[Environmental Benefit Ranking]],'Data for Pull-down'!$Y$4:$Z$9,2,FALSE),"")</f>
        <v/>
      </c>
      <c r="BT547" s="100"/>
      <c r="BU547" s="52"/>
      <c r="BV547" s="51" t="str">
        <f>IFERROR(VLOOKUP(Book1345234[[#This Row],[Environmental Impact Ranking]],'Data for Pull-down'!$AA$4:$AB$9,2,FALSE),"")</f>
        <v/>
      </c>
      <c r="BW547" s="117"/>
      <c r="BX547" s="123"/>
      <c r="BY547" s="48"/>
      <c r="BZ547" s="51" t="str">
        <f>IFERROR(VLOOKUP(Book1345234[[#This Row],[Mobility Ranking]],'Data for Pull-down'!$AC$4:$AD$9,2,FALSE),"")</f>
        <v/>
      </c>
      <c r="CA547" s="117"/>
      <c r="CB547" s="48"/>
      <c r="CC547" s="51" t="str">
        <f>IFERROR(VLOOKUP(Book1345234[[#This Row],[Regional Ranking]],'Data for Pull-down'!$AE$4:$AF$9,2,FALSE),"")</f>
        <v/>
      </c>
    </row>
    <row r="548" spans="1:81">
      <c r="A548" s="164"/>
      <c r="B548" s="142"/>
      <c r="C548" s="143">
        <f>Book1345234[[#This Row],[FMP]]*2</f>
        <v>0</v>
      </c>
      <c r="D548" s="43"/>
      <c r="E548" s="43"/>
      <c r="F548" s="52"/>
      <c r="G548" s="48"/>
      <c r="H548" s="48"/>
      <c r="I548" s="48"/>
      <c r="J548" s="48"/>
      <c r="K548" s="45" t="str">
        <f>IFERROR(Book1345234[[#This Row],[Project Cost]]/Book1345234[[#This Row],['# of Structures Removed from 1% Annual Chance FP]],"")</f>
        <v/>
      </c>
      <c r="L548" s="48"/>
      <c r="M548" s="48"/>
      <c r="N548" s="45"/>
      <c r="O548" s="156"/>
      <c r="P548" s="125"/>
      <c r="Q548" s="52"/>
      <c r="R548" s="48"/>
      <c r="S548" s="51" t="str">
        <f>IFERROR(VLOOKUP(Book1345234[[#This Row],[ Severity Ranking: Pre-Project Average Depth of Flooding (100-year)]],'Data for Pull-down'!$A$4:$B$9,2,FALSE),"")</f>
        <v/>
      </c>
      <c r="T548" s="100"/>
      <c r="U548" s="52"/>
      <c r="V548" s="52"/>
      <c r="W548" s="52"/>
      <c r="X548" s="48"/>
      <c r="Y548" s="51" t="str">
        <f>IFERROR(VLOOKUP(Book1345234[[#This Row],[Severity Ranking: Community Need (% Population)]],'Data for Pull-down'!$C$4:$D$9,2,FALSE),"")</f>
        <v/>
      </c>
      <c r="Z548" s="99"/>
      <c r="AA548" s="45"/>
      <c r="AB548" s="48"/>
      <c r="AC548" s="51" t="str">
        <f>IFERROR(VLOOKUP(Book1345234[[#This Row],[Flood Risk Reduction ]],'Data for Pull-down'!$E$4:$F$9,2,FALSE),"")</f>
        <v/>
      </c>
      <c r="AD548" s="99"/>
      <c r="AE548" s="118"/>
      <c r="AF548" s="52"/>
      <c r="AG548" s="52"/>
      <c r="AH548" s="48"/>
      <c r="AI548" s="51" t="str">
        <f>IFERROR(VLOOKUP(Book1345234[[#This Row],[Flood Damage Reduction]],'Data for Pull-down'!$G$4:$H$9,2,FALSE),"")</f>
        <v/>
      </c>
      <c r="AJ548" s="145"/>
      <c r="AK548" s="123"/>
      <c r="AL548" s="52"/>
      <c r="AM548" s="51" t="str">
        <f>IFERROR(VLOOKUP(Book1345234[[#This Row],[ Reduction in Critical Facilities Flood Risk]],'Data for Pull-down'!$I$5:$J$9,2,FALSE),"")</f>
        <v/>
      </c>
      <c r="AN548" s="100">
        <f>'Life and Safety Tabular Data'!L546</f>
        <v>0</v>
      </c>
      <c r="AO548" s="146"/>
      <c r="AP548" s="48"/>
      <c r="AQ548" s="51" t="str">
        <f>IFERROR(VLOOKUP(Book1345234[[#This Row],[Life and Safety Ranking (Injury/Loss of Life)]],'Data for Pull-down'!$K$4:$L$9,2,FALSE),"")</f>
        <v/>
      </c>
      <c r="AR548" s="100"/>
      <c r="AS548" s="146"/>
      <c r="AT548" s="146"/>
      <c r="AU548" s="146"/>
      <c r="AV548" s="48"/>
      <c r="AW548" s="51" t="str">
        <f>IFERROR(VLOOKUP(Book1345234[[#This Row],[Water Supply Yield Ranking]],'Data for Pull-down'!$M$4:$N$9,2,FALSE),"")</f>
        <v/>
      </c>
      <c r="AX548" s="100"/>
      <c r="AY548" s="52"/>
      <c r="AZ548" s="48"/>
      <c r="BA548" s="51" t="str">
        <f>IFERROR(VLOOKUP(Book1345234[[#This Row],[Social Vulnerability Ranking]],'Data for Pull-down'!$O$4:$P$9,2,FALSE),"")</f>
        <v/>
      </c>
      <c r="BB548" s="100"/>
      <c r="BC548" s="146"/>
      <c r="BD548" s="48"/>
      <c r="BE548" s="51" t="str">
        <f>IFERROR(VLOOKUP(Book1345234[[#This Row],[Nature-Based Solutions Ranking]],'Data for Pull-down'!$Q$4:$R$9,2,FALSE),"")</f>
        <v/>
      </c>
      <c r="BF548" s="100"/>
      <c r="BG548" s="52"/>
      <c r="BH548" s="48"/>
      <c r="BI548" s="51" t="str">
        <f>IFERROR(VLOOKUP(Book1345234[[#This Row],[Multiple Benefit Ranking]],'Data for Pull-down'!$S$4:$T$9,2,FALSE),"")</f>
        <v/>
      </c>
      <c r="BJ548" s="125"/>
      <c r="BK548" s="146"/>
      <c r="BL548" s="48"/>
      <c r="BM548" s="51" t="str">
        <f>IFERROR(VLOOKUP(Book1345234[[#This Row],[Operations and Maintenance Ranking]],'Data for Pull-down'!$U$4:$V$9,2,FALSE),"")</f>
        <v/>
      </c>
      <c r="BN548" s="100"/>
      <c r="BO548" s="48"/>
      <c r="BP548" s="51" t="str">
        <f>IFERROR(VLOOKUP(Book1345234[[#This Row],[Administrative, Regulatory and Other Obstacle Ranking]],'Data for Pull-down'!$W$4:$X$9,2,FALSE),"")</f>
        <v/>
      </c>
      <c r="BQ548" s="100"/>
      <c r="BR548" s="48"/>
      <c r="BS548" s="51" t="str">
        <f>IFERROR(VLOOKUP(Book1345234[[#This Row],[Environmental Benefit Ranking]],'Data for Pull-down'!$Y$4:$Z$9,2,FALSE),"")</f>
        <v/>
      </c>
      <c r="BT548" s="100"/>
      <c r="BU548" s="52"/>
      <c r="BV548" s="51" t="str">
        <f>IFERROR(VLOOKUP(Book1345234[[#This Row],[Environmental Impact Ranking]],'Data for Pull-down'!$AA$4:$AB$9,2,FALSE),"")</f>
        <v/>
      </c>
      <c r="BW548" s="117"/>
      <c r="BX548" s="123"/>
      <c r="BY548" s="48"/>
      <c r="BZ548" s="51" t="str">
        <f>IFERROR(VLOOKUP(Book1345234[[#This Row],[Mobility Ranking]],'Data for Pull-down'!$AC$4:$AD$9,2,FALSE),"")</f>
        <v/>
      </c>
      <c r="CA548" s="117"/>
      <c r="CB548" s="48"/>
      <c r="CC548" s="51" t="str">
        <f>IFERROR(VLOOKUP(Book1345234[[#This Row],[Regional Ranking]],'Data for Pull-down'!$AE$4:$AF$9,2,FALSE),"")</f>
        <v/>
      </c>
    </row>
    <row r="549" spans="1:81">
      <c r="A549" s="164"/>
      <c r="B549" s="142"/>
      <c r="C549" s="143">
        <f>Book1345234[[#This Row],[FMP]]*2</f>
        <v>0</v>
      </c>
      <c r="D549" s="43"/>
      <c r="E549" s="43"/>
      <c r="F549" s="52"/>
      <c r="G549" s="48"/>
      <c r="H549" s="48"/>
      <c r="I549" s="48"/>
      <c r="J549" s="48"/>
      <c r="K549" s="45" t="str">
        <f>IFERROR(Book1345234[[#This Row],[Project Cost]]/Book1345234[[#This Row],['# of Structures Removed from 1% Annual Chance FP]],"")</f>
        <v/>
      </c>
      <c r="L549" s="48"/>
      <c r="M549" s="48"/>
      <c r="N549" s="45"/>
      <c r="O549" s="156"/>
      <c r="P549" s="125"/>
      <c r="Q549" s="52"/>
      <c r="R549" s="48"/>
      <c r="S549" s="51" t="str">
        <f>IFERROR(VLOOKUP(Book1345234[[#This Row],[ Severity Ranking: Pre-Project Average Depth of Flooding (100-year)]],'Data for Pull-down'!$A$4:$B$9,2,FALSE),"")</f>
        <v/>
      </c>
      <c r="T549" s="100"/>
      <c r="U549" s="52"/>
      <c r="V549" s="52"/>
      <c r="W549" s="52"/>
      <c r="X549" s="48"/>
      <c r="Y549" s="51" t="str">
        <f>IFERROR(VLOOKUP(Book1345234[[#This Row],[Severity Ranking: Community Need (% Population)]],'Data for Pull-down'!$C$4:$D$9,2,FALSE),"")</f>
        <v/>
      </c>
      <c r="Z549" s="99"/>
      <c r="AA549" s="45"/>
      <c r="AB549" s="48"/>
      <c r="AC549" s="51" t="str">
        <f>IFERROR(VLOOKUP(Book1345234[[#This Row],[Flood Risk Reduction ]],'Data for Pull-down'!$E$4:$F$9,2,FALSE),"")</f>
        <v/>
      </c>
      <c r="AD549" s="99"/>
      <c r="AE549" s="118"/>
      <c r="AF549" s="52"/>
      <c r="AG549" s="52"/>
      <c r="AH549" s="48"/>
      <c r="AI549" s="51" t="str">
        <f>IFERROR(VLOOKUP(Book1345234[[#This Row],[Flood Damage Reduction]],'Data for Pull-down'!$G$4:$H$9,2,FALSE),"")</f>
        <v/>
      </c>
      <c r="AJ549" s="145"/>
      <c r="AK549" s="123"/>
      <c r="AL549" s="52"/>
      <c r="AM549" s="51" t="str">
        <f>IFERROR(VLOOKUP(Book1345234[[#This Row],[ Reduction in Critical Facilities Flood Risk]],'Data for Pull-down'!$I$5:$J$9,2,FALSE),"")</f>
        <v/>
      </c>
      <c r="AN549" s="100">
        <f>'Life and Safety Tabular Data'!L547</f>
        <v>0</v>
      </c>
      <c r="AO549" s="146"/>
      <c r="AP549" s="48"/>
      <c r="AQ549" s="51" t="str">
        <f>IFERROR(VLOOKUP(Book1345234[[#This Row],[Life and Safety Ranking (Injury/Loss of Life)]],'Data for Pull-down'!$K$4:$L$9,2,FALSE),"")</f>
        <v/>
      </c>
      <c r="AR549" s="100"/>
      <c r="AS549" s="146"/>
      <c r="AT549" s="146"/>
      <c r="AU549" s="146"/>
      <c r="AV549" s="48"/>
      <c r="AW549" s="51" t="str">
        <f>IFERROR(VLOOKUP(Book1345234[[#This Row],[Water Supply Yield Ranking]],'Data for Pull-down'!$M$4:$N$9,2,FALSE),"")</f>
        <v/>
      </c>
      <c r="AX549" s="100"/>
      <c r="AY549" s="52"/>
      <c r="AZ549" s="48"/>
      <c r="BA549" s="51" t="str">
        <f>IFERROR(VLOOKUP(Book1345234[[#This Row],[Social Vulnerability Ranking]],'Data for Pull-down'!$O$4:$P$9,2,FALSE),"")</f>
        <v/>
      </c>
      <c r="BB549" s="100"/>
      <c r="BC549" s="146"/>
      <c r="BD549" s="48"/>
      <c r="BE549" s="51" t="str">
        <f>IFERROR(VLOOKUP(Book1345234[[#This Row],[Nature-Based Solutions Ranking]],'Data for Pull-down'!$Q$4:$R$9,2,FALSE),"")</f>
        <v/>
      </c>
      <c r="BF549" s="100"/>
      <c r="BG549" s="52"/>
      <c r="BH549" s="48"/>
      <c r="BI549" s="51" t="str">
        <f>IFERROR(VLOOKUP(Book1345234[[#This Row],[Multiple Benefit Ranking]],'Data for Pull-down'!$S$4:$T$9,2,FALSE),"")</f>
        <v/>
      </c>
      <c r="BJ549" s="125"/>
      <c r="BK549" s="146"/>
      <c r="BL549" s="48"/>
      <c r="BM549" s="51" t="str">
        <f>IFERROR(VLOOKUP(Book1345234[[#This Row],[Operations and Maintenance Ranking]],'Data for Pull-down'!$U$4:$V$9,2,FALSE),"")</f>
        <v/>
      </c>
      <c r="BN549" s="100"/>
      <c r="BO549" s="48"/>
      <c r="BP549" s="51" t="str">
        <f>IFERROR(VLOOKUP(Book1345234[[#This Row],[Administrative, Regulatory and Other Obstacle Ranking]],'Data for Pull-down'!$W$4:$X$9,2,FALSE),"")</f>
        <v/>
      </c>
      <c r="BQ549" s="100"/>
      <c r="BR549" s="48"/>
      <c r="BS549" s="51" t="str">
        <f>IFERROR(VLOOKUP(Book1345234[[#This Row],[Environmental Benefit Ranking]],'Data for Pull-down'!$Y$4:$Z$9,2,FALSE),"")</f>
        <v/>
      </c>
      <c r="BT549" s="100"/>
      <c r="BU549" s="52"/>
      <c r="BV549" s="51" t="str">
        <f>IFERROR(VLOOKUP(Book1345234[[#This Row],[Environmental Impact Ranking]],'Data for Pull-down'!$AA$4:$AB$9,2,FALSE),"")</f>
        <v/>
      </c>
      <c r="BW549" s="117"/>
      <c r="BX549" s="123"/>
      <c r="BY549" s="48"/>
      <c r="BZ549" s="51" t="str">
        <f>IFERROR(VLOOKUP(Book1345234[[#This Row],[Mobility Ranking]],'Data for Pull-down'!$AC$4:$AD$9,2,FALSE),"")</f>
        <v/>
      </c>
      <c r="CA549" s="117"/>
      <c r="CB549" s="48"/>
      <c r="CC549" s="51" t="str">
        <f>IFERROR(VLOOKUP(Book1345234[[#This Row],[Regional Ranking]],'Data for Pull-down'!$AE$4:$AF$9,2,FALSE),"")</f>
        <v/>
      </c>
    </row>
    <row r="550" spans="1:81">
      <c r="A550" s="164"/>
      <c r="B550" s="142"/>
      <c r="C550" s="143">
        <f>Book1345234[[#This Row],[FMP]]*2</f>
        <v>0</v>
      </c>
      <c r="D550" s="43"/>
      <c r="E550" s="43"/>
      <c r="F550" s="52"/>
      <c r="G550" s="48"/>
      <c r="H550" s="48"/>
      <c r="I550" s="48"/>
      <c r="J550" s="48"/>
      <c r="K550" s="45" t="str">
        <f>IFERROR(Book1345234[[#This Row],[Project Cost]]/Book1345234[[#This Row],['# of Structures Removed from 1% Annual Chance FP]],"")</f>
        <v/>
      </c>
      <c r="L550" s="48"/>
      <c r="M550" s="48"/>
      <c r="N550" s="45"/>
      <c r="O550" s="156"/>
      <c r="P550" s="125"/>
      <c r="Q550" s="52"/>
      <c r="R550" s="48"/>
      <c r="S550" s="51" t="str">
        <f>IFERROR(VLOOKUP(Book1345234[[#This Row],[ Severity Ranking: Pre-Project Average Depth of Flooding (100-year)]],'Data for Pull-down'!$A$4:$B$9,2,FALSE),"")</f>
        <v/>
      </c>
      <c r="T550" s="100"/>
      <c r="U550" s="52"/>
      <c r="V550" s="52"/>
      <c r="W550" s="52"/>
      <c r="X550" s="48"/>
      <c r="Y550" s="51" t="str">
        <f>IFERROR(VLOOKUP(Book1345234[[#This Row],[Severity Ranking: Community Need (% Population)]],'Data for Pull-down'!$C$4:$D$9,2,FALSE),"")</f>
        <v/>
      </c>
      <c r="Z550" s="99"/>
      <c r="AA550" s="45"/>
      <c r="AB550" s="48"/>
      <c r="AC550" s="51" t="str">
        <f>IFERROR(VLOOKUP(Book1345234[[#This Row],[Flood Risk Reduction ]],'Data for Pull-down'!$E$4:$F$9,2,FALSE),"")</f>
        <v/>
      </c>
      <c r="AD550" s="99"/>
      <c r="AE550" s="118"/>
      <c r="AF550" s="52"/>
      <c r="AG550" s="52"/>
      <c r="AH550" s="48"/>
      <c r="AI550" s="51" t="str">
        <f>IFERROR(VLOOKUP(Book1345234[[#This Row],[Flood Damage Reduction]],'Data for Pull-down'!$G$4:$H$9,2,FALSE),"")</f>
        <v/>
      </c>
      <c r="AJ550" s="145"/>
      <c r="AK550" s="123"/>
      <c r="AL550" s="52"/>
      <c r="AM550" s="51" t="str">
        <f>IFERROR(VLOOKUP(Book1345234[[#This Row],[ Reduction in Critical Facilities Flood Risk]],'Data for Pull-down'!$I$5:$J$9,2,FALSE),"")</f>
        <v/>
      </c>
      <c r="AN550" s="100">
        <f>'Life and Safety Tabular Data'!L548</f>
        <v>0</v>
      </c>
      <c r="AO550" s="146"/>
      <c r="AP550" s="48"/>
      <c r="AQ550" s="51" t="str">
        <f>IFERROR(VLOOKUP(Book1345234[[#This Row],[Life and Safety Ranking (Injury/Loss of Life)]],'Data for Pull-down'!$K$4:$L$9,2,FALSE),"")</f>
        <v/>
      </c>
      <c r="AR550" s="100"/>
      <c r="AS550" s="146"/>
      <c r="AT550" s="146"/>
      <c r="AU550" s="146"/>
      <c r="AV550" s="48"/>
      <c r="AW550" s="51" t="str">
        <f>IFERROR(VLOOKUP(Book1345234[[#This Row],[Water Supply Yield Ranking]],'Data for Pull-down'!$M$4:$N$9,2,FALSE),"")</f>
        <v/>
      </c>
      <c r="AX550" s="100"/>
      <c r="AY550" s="52"/>
      <c r="AZ550" s="48"/>
      <c r="BA550" s="51" t="str">
        <f>IFERROR(VLOOKUP(Book1345234[[#This Row],[Social Vulnerability Ranking]],'Data for Pull-down'!$O$4:$P$9,2,FALSE),"")</f>
        <v/>
      </c>
      <c r="BB550" s="100"/>
      <c r="BC550" s="146"/>
      <c r="BD550" s="48"/>
      <c r="BE550" s="51" t="str">
        <f>IFERROR(VLOOKUP(Book1345234[[#This Row],[Nature-Based Solutions Ranking]],'Data for Pull-down'!$Q$4:$R$9,2,FALSE),"")</f>
        <v/>
      </c>
      <c r="BF550" s="100"/>
      <c r="BG550" s="52"/>
      <c r="BH550" s="48"/>
      <c r="BI550" s="51" t="str">
        <f>IFERROR(VLOOKUP(Book1345234[[#This Row],[Multiple Benefit Ranking]],'Data for Pull-down'!$S$4:$T$9,2,FALSE),"")</f>
        <v/>
      </c>
      <c r="BJ550" s="125"/>
      <c r="BK550" s="146"/>
      <c r="BL550" s="48"/>
      <c r="BM550" s="51" t="str">
        <f>IFERROR(VLOOKUP(Book1345234[[#This Row],[Operations and Maintenance Ranking]],'Data for Pull-down'!$U$4:$V$9,2,FALSE),"")</f>
        <v/>
      </c>
      <c r="BN550" s="100"/>
      <c r="BO550" s="48"/>
      <c r="BP550" s="51" t="str">
        <f>IFERROR(VLOOKUP(Book1345234[[#This Row],[Administrative, Regulatory and Other Obstacle Ranking]],'Data for Pull-down'!$W$4:$X$9,2,FALSE),"")</f>
        <v/>
      </c>
      <c r="BQ550" s="100"/>
      <c r="BR550" s="48"/>
      <c r="BS550" s="51" t="str">
        <f>IFERROR(VLOOKUP(Book1345234[[#This Row],[Environmental Benefit Ranking]],'Data for Pull-down'!$Y$4:$Z$9,2,FALSE),"")</f>
        <v/>
      </c>
      <c r="BT550" s="100"/>
      <c r="BU550" s="52"/>
      <c r="BV550" s="51" t="str">
        <f>IFERROR(VLOOKUP(Book1345234[[#This Row],[Environmental Impact Ranking]],'Data for Pull-down'!$AA$4:$AB$9,2,FALSE),"")</f>
        <v/>
      </c>
      <c r="BW550" s="117"/>
      <c r="BX550" s="123"/>
      <c r="BY550" s="48"/>
      <c r="BZ550" s="51" t="str">
        <f>IFERROR(VLOOKUP(Book1345234[[#This Row],[Mobility Ranking]],'Data for Pull-down'!$AC$4:$AD$9,2,FALSE),"")</f>
        <v/>
      </c>
      <c r="CA550" s="117"/>
      <c r="CB550" s="48"/>
      <c r="CC550" s="51" t="str">
        <f>IFERROR(VLOOKUP(Book1345234[[#This Row],[Regional Ranking]],'Data for Pull-down'!$AE$4:$AF$9,2,FALSE),"")</f>
        <v/>
      </c>
    </row>
    <row r="551" spans="1:81">
      <c r="A551" s="164"/>
      <c r="B551" s="142"/>
      <c r="C551" s="143">
        <f>Book1345234[[#This Row],[FMP]]*2</f>
        <v>0</v>
      </c>
      <c r="D551" s="43"/>
      <c r="E551" s="43"/>
      <c r="F551" s="52"/>
      <c r="G551" s="48"/>
      <c r="H551" s="48"/>
      <c r="I551" s="48"/>
      <c r="J551" s="48"/>
      <c r="K551" s="45" t="str">
        <f>IFERROR(Book1345234[[#This Row],[Project Cost]]/Book1345234[[#This Row],['# of Structures Removed from 1% Annual Chance FP]],"")</f>
        <v/>
      </c>
      <c r="L551" s="48"/>
      <c r="M551" s="48"/>
      <c r="N551" s="45"/>
      <c r="O551" s="156"/>
      <c r="P551" s="125"/>
      <c r="Q551" s="52"/>
      <c r="R551" s="48"/>
      <c r="S551" s="51" t="str">
        <f>IFERROR(VLOOKUP(Book1345234[[#This Row],[ Severity Ranking: Pre-Project Average Depth of Flooding (100-year)]],'Data for Pull-down'!$A$4:$B$9,2,FALSE),"")</f>
        <v/>
      </c>
      <c r="T551" s="100"/>
      <c r="U551" s="52"/>
      <c r="V551" s="52"/>
      <c r="W551" s="52"/>
      <c r="X551" s="48"/>
      <c r="Y551" s="51" t="str">
        <f>IFERROR(VLOOKUP(Book1345234[[#This Row],[Severity Ranking: Community Need (% Population)]],'Data for Pull-down'!$C$4:$D$9,2,FALSE),"")</f>
        <v/>
      </c>
      <c r="Z551" s="99"/>
      <c r="AA551" s="45"/>
      <c r="AB551" s="48"/>
      <c r="AC551" s="51" t="str">
        <f>IFERROR(VLOOKUP(Book1345234[[#This Row],[Flood Risk Reduction ]],'Data for Pull-down'!$E$4:$F$9,2,FALSE),"")</f>
        <v/>
      </c>
      <c r="AD551" s="99"/>
      <c r="AE551" s="118"/>
      <c r="AF551" s="52"/>
      <c r="AG551" s="52"/>
      <c r="AH551" s="48"/>
      <c r="AI551" s="51" t="str">
        <f>IFERROR(VLOOKUP(Book1345234[[#This Row],[Flood Damage Reduction]],'Data for Pull-down'!$G$4:$H$9,2,FALSE),"")</f>
        <v/>
      </c>
      <c r="AJ551" s="145"/>
      <c r="AK551" s="123"/>
      <c r="AL551" s="52"/>
      <c r="AM551" s="51" t="str">
        <f>IFERROR(VLOOKUP(Book1345234[[#This Row],[ Reduction in Critical Facilities Flood Risk]],'Data for Pull-down'!$I$5:$J$9,2,FALSE),"")</f>
        <v/>
      </c>
      <c r="AN551" s="100">
        <f>'Life and Safety Tabular Data'!L549</f>
        <v>0</v>
      </c>
      <c r="AO551" s="146"/>
      <c r="AP551" s="48"/>
      <c r="AQ551" s="51" t="str">
        <f>IFERROR(VLOOKUP(Book1345234[[#This Row],[Life and Safety Ranking (Injury/Loss of Life)]],'Data for Pull-down'!$K$4:$L$9,2,FALSE),"")</f>
        <v/>
      </c>
      <c r="AR551" s="100"/>
      <c r="AS551" s="146"/>
      <c r="AT551" s="146"/>
      <c r="AU551" s="146"/>
      <c r="AV551" s="48"/>
      <c r="AW551" s="51" t="str">
        <f>IFERROR(VLOOKUP(Book1345234[[#This Row],[Water Supply Yield Ranking]],'Data for Pull-down'!$M$4:$N$9,2,FALSE),"")</f>
        <v/>
      </c>
      <c r="AX551" s="100"/>
      <c r="AY551" s="52"/>
      <c r="AZ551" s="48"/>
      <c r="BA551" s="51" t="str">
        <f>IFERROR(VLOOKUP(Book1345234[[#This Row],[Social Vulnerability Ranking]],'Data for Pull-down'!$O$4:$P$9,2,FALSE),"")</f>
        <v/>
      </c>
      <c r="BB551" s="100"/>
      <c r="BC551" s="146"/>
      <c r="BD551" s="48"/>
      <c r="BE551" s="51" t="str">
        <f>IFERROR(VLOOKUP(Book1345234[[#This Row],[Nature-Based Solutions Ranking]],'Data for Pull-down'!$Q$4:$R$9,2,FALSE),"")</f>
        <v/>
      </c>
      <c r="BF551" s="100"/>
      <c r="BG551" s="52"/>
      <c r="BH551" s="48"/>
      <c r="BI551" s="51" t="str">
        <f>IFERROR(VLOOKUP(Book1345234[[#This Row],[Multiple Benefit Ranking]],'Data for Pull-down'!$S$4:$T$9,2,FALSE),"")</f>
        <v/>
      </c>
      <c r="BJ551" s="125"/>
      <c r="BK551" s="146"/>
      <c r="BL551" s="48"/>
      <c r="BM551" s="51" t="str">
        <f>IFERROR(VLOOKUP(Book1345234[[#This Row],[Operations and Maintenance Ranking]],'Data for Pull-down'!$U$4:$V$9,2,FALSE),"")</f>
        <v/>
      </c>
      <c r="BN551" s="100"/>
      <c r="BO551" s="48"/>
      <c r="BP551" s="51" t="str">
        <f>IFERROR(VLOOKUP(Book1345234[[#This Row],[Administrative, Regulatory and Other Obstacle Ranking]],'Data for Pull-down'!$W$4:$X$9,2,FALSE),"")</f>
        <v/>
      </c>
      <c r="BQ551" s="100"/>
      <c r="BR551" s="48"/>
      <c r="BS551" s="51" t="str">
        <f>IFERROR(VLOOKUP(Book1345234[[#This Row],[Environmental Benefit Ranking]],'Data for Pull-down'!$Y$4:$Z$9,2,FALSE),"")</f>
        <v/>
      </c>
      <c r="BT551" s="100"/>
      <c r="BU551" s="52"/>
      <c r="BV551" s="51" t="str">
        <f>IFERROR(VLOOKUP(Book1345234[[#This Row],[Environmental Impact Ranking]],'Data for Pull-down'!$AA$4:$AB$9,2,FALSE),"")</f>
        <v/>
      </c>
      <c r="BW551" s="117"/>
      <c r="BX551" s="123"/>
      <c r="BY551" s="48"/>
      <c r="BZ551" s="51" t="str">
        <f>IFERROR(VLOOKUP(Book1345234[[#This Row],[Mobility Ranking]],'Data for Pull-down'!$AC$4:$AD$9,2,FALSE),"")</f>
        <v/>
      </c>
      <c r="CA551" s="117"/>
      <c r="CB551" s="48"/>
      <c r="CC551" s="51" t="str">
        <f>IFERROR(VLOOKUP(Book1345234[[#This Row],[Regional Ranking]],'Data for Pull-down'!$AE$4:$AF$9,2,FALSE),"")</f>
        <v/>
      </c>
    </row>
    <row r="552" spans="1:81">
      <c r="A552" s="164"/>
      <c r="B552" s="142"/>
      <c r="C552" s="143">
        <f>Book1345234[[#This Row],[FMP]]*2</f>
        <v>0</v>
      </c>
      <c r="D552" s="43"/>
      <c r="E552" s="43"/>
      <c r="F552" s="52"/>
      <c r="G552" s="48"/>
      <c r="H552" s="48"/>
      <c r="I552" s="48"/>
      <c r="J552" s="48"/>
      <c r="K552" s="45" t="str">
        <f>IFERROR(Book1345234[[#This Row],[Project Cost]]/Book1345234[[#This Row],['# of Structures Removed from 1% Annual Chance FP]],"")</f>
        <v/>
      </c>
      <c r="L552" s="48"/>
      <c r="M552" s="48"/>
      <c r="N552" s="45"/>
      <c r="O552" s="156"/>
      <c r="P552" s="125"/>
      <c r="Q552" s="52"/>
      <c r="R552" s="48"/>
      <c r="S552" s="51" t="str">
        <f>IFERROR(VLOOKUP(Book1345234[[#This Row],[ Severity Ranking: Pre-Project Average Depth of Flooding (100-year)]],'Data for Pull-down'!$A$4:$B$9,2,FALSE),"")</f>
        <v/>
      </c>
      <c r="T552" s="100"/>
      <c r="U552" s="52"/>
      <c r="V552" s="52"/>
      <c r="W552" s="52"/>
      <c r="X552" s="48"/>
      <c r="Y552" s="51" t="str">
        <f>IFERROR(VLOOKUP(Book1345234[[#This Row],[Severity Ranking: Community Need (% Population)]],'Data for Pull-down'!$C$4:$D$9,2,FALSE),"")</f>
        <v/>
      </c>
      <c r="Z552" s="99"/>
      <c r="AA552" s="45"/>
      <c r="AB552" s="48"/>
      <c r="AC552" s="51" t="str">
        <f>IFERROR(VLOOKUP(Book1345234[[#This Row],[Flood Risk Reduction ]],'Data for Pull-down'!$E$4:$F$9,2,FALSE),"")</f>
        <v/>
      </c>
      <c r="AD552" s="99"/>
      <c r="AE552" s="118"/>
      <c r="AF552" s="52"/>
      <c r="AG552" s="52"/>
      <c r="AH552" s="48"/>
      <c r="AI552" s="51" t="str">
        <f>IFERROR(VLOOKUP(Book1345234[[#This Row],[Flood Damage Reduction]],'Data for Pull-down'!$G$4:$H$9,2,FALSE),"")</f>
        <v/>
      </c>
      <c r="AJ552" s="145"/>
      <c r="AK552" s="123"/>
      <c r="AL552" s="52"/>
      <c r="AM552" s="51" t="str">
        <f>IFERROR(VLOOKUP(Book1345234[[#This Row],[ Reduction in Critical Facilities Flood Risk]],'Data for Pull-down'!$I$5:$J$9,2,FALSE),"")</f>
        <v/>
      </c>
      <c r="AN552" s="100">
        <f>'Life and Safety Tabular Data'!L550</f>
        <v>0</v>
      </c>
      <c r="AO552" s="146"/>
      <c r="AP552" s="48"/>
      <c r="AQ552" s="51" t="str">
        <f>IFERROR(VLOOKUP(Book1345234[[#This Row],[Life and Safety Ranking (Injury/Loss of Life)]],'Data for Pull-down'!$K$4:$L$9,2,FALSE),"")</f>
        <v/>
      </c>
      <c r="AR552" s="100"/>
      <c r="AS552" s="146"/>
      <c r="AT552" s="146"/>
      <c r="AU552" s="146"/>
      <c r="AV552" s="48"/>
      <c r="AW552" s="51" t="str">
        <f>IFERROR(VLOOKUP(Book1345234[[#This Row],[Water Supply Yield Ranking]],'Data for Pull-down'!$M$4:$N$9,2,FALSE),"")</f>
        <v/>
      </c>
      <c r="AX552" s="100"/>
      <c r="AY552" s="52"/>
      <c r="AZ552" s="48"/>
      <c r="BA552" s="51" t="str">
        <f>IFERROR(VLOOKUP(Book1345234[[#This Row],[Social Vulnerability Ranking]],'Data for Pull-down'!$O$4:$P$9,2,FALSE),"")</f>
        <v/>
      </c>
      <c r="BB552" s="100"/>
      <c r="BC552" s="146"/>
      <c r="BD552" s="48"/>
      <c r="BE552" s="51" t="str">
        <f>IFERROR(VLOOKUP(Book1345234[[#This Row],[Nature-Based Solutions Ranking]],'Data for Pull-down'!$Q$4:$R$9,2,FALSE),"")</f>
        <v/>
      </c>
      <c r="BF552" s="100"/>
      <c r="BG552" s="52"/>
      <c r="BH552" s="48"/>
      <c r="BI552" s="51" t="str">
        <f>IFERROR(VLOOKUP(Book1345234[[#This Row],[Multiple Benefit Ranking]],'Data for Pull-down'!$S$4:$T$9,2,FALSE),"")</f>
        <v/>
      </c>
      <c r="BJ552" s="125"/>
      <c r="BK552" s="146"/>
      <c r="BL552" s="48"/>
      <c r="BM552" s="51" t="str">
        <f>IFERROR(VLOOKUP(Book1345234[[#This Row],[Operations and Maintenance Ranking]],'Data for Pull-down'!$U$4:$V$9,2,FALSE),"")</f>
        <v/>
      </c>
      <c r="BN552" s="100"/>
      <c r="BO552" s="48"/>
      <c r="BP552" s="51" t="str">
        <f>IFERROR(VLOOKUP(Book1345234[[#This Row],[Administrative, Regulatory and Other Obstacle Ranking]],'Data for Pull-down'!$W$4:$X$9,2,FALSE),"")</f>
        <v/>
      </c>
      <c r="BQ552" s="100"/>
      <c r="BR552" s="48"/>
      <c r="BS552" s="51" t="str">
        <f>IFERROR(VLOOKUP(Book1345234[[#This Row],[Environmental Benefit Ranking]],'Data for Pull-down'!$Y$4:$Z$9,2,FALSE),"")</f>
        <v/>
      </c>
      <c r="BT552" s="100"/>
      <c r="BU552" s="52"/>
      <c r="BV552" s="51" t="str">
        <f>IFERROR(VLOOKUP(Book1345234[[#This Row],[Environmental Impact Ranking]],'Data for Pull-down'!$AA$4:$AB$9,2,FALSE),"")</f>
        <v/>
      </c>
      <c r="BW552" s="117"/>
      <c r="BX552" s="123"/>
      <c r="BY552" s="48"/>
      <c r="BZ552" s="51" t="str">
        <f>IFERROR(VLOOKUP(Book1345234[[#This Row],[Mobility Ranking]],'Data for Pull-down'!$AC$4:$AD$9,2,FALSE),"")</f>
        <v/>
      </c>
      <c r="CA552" s="117"/>
      <c r="CB552" s="48"/>
      <c r="CC552" s="51" t="str">
        <f>IFERROR(VLOOKUP(Book1345234[[#This Row],[Regional Ranking]],'Data for Pull-down'!$AE$4:$AF$9,2,FALSE),"")</f>
        <v/>
      </c>
    </row>
    <row r="553" spans="1:81">
      <c r="A553" s="164"/>
      <c r="B553" s="142"/>
      <c r="C553" s="143">
        <f>Book1345234[[#This Row],[FMP]]*2</f>
        <v>0</v>
      </c>
      <c r="D553" s="43"/>
      <c r="E553" s="43"/>
      <c r="F553" s="52"/>
      <c r="G553" s="48"/>
      <c r="H553" s="48"/>
      <c r="I553" s="48"/>
      <c r="J553" s="48"/>
      <c r="K553" s="45" t="str">
        <f>IFERROR(Book1345234[[#This Row],[Project Cost]]/Book1345234[[#This Row],['# of Structures Removed from 1% Annual Chance FP]],"")</f>
        <v/>
      </c>
      <c r="L553" s="48"/>
      <c r="M553" s="48"/>
      <c r="N553" s="45"/>
      <c r="O553" s="156"/>
      <c r="P553" s="125"/>
      <c r="Q553" s="52"/>
      <c r="R553" s="48"/>
      <c r="S553" s="51" t="str">
        <f>IFERROR(VLOOKUP(Book1345234[[#This Row],[ Severity Ranking: Pre-Project Average Depth of Flooding (100-year)]],'Data for Pull-down'!$A$4:$B$9,2,FALSE),"")</f>
        <v/>
      </c>
      <c r="T553" s="100"/>
      <c r="U553" s="52"/>
      <c r="V553" s="52"/>
      <c r="W553" s="52"/>
      <c r="X553" s="48"/>
      <c r="Y553" s="51" t="str">
        <f>IFERROR(VLOOKUP(Book1345234[[#This Row],[Severity Ranking: Community Need (% Population)]],'Data for Pull-down'!$C$4:$D$9,2,FALSE),"")</f>
        <v/>
      </c>
      <c r="Z553" s="99"/>
      <c r="AA553" s="45"/>
      <c r="AB553" s="48"/>
      <c r="AC553" s="51" t="str">
        <f>IFERROR(VLOOKUP(Book1345234[[#This Row],[Flood Risk Reduction ]],'Data for Pull-down'!$E$4:$F$9,2,FALSE),"")</f>
        <v/>
      </c>
      <c r="AD553" s="99"/>
      <c r="AE553" s="118"/>
      <c r="AF553" s="52"/>
      <c r="AG553" s="52"/>
      <c r="AH553" s="48"/>
      <c r="AI553" s="51" t="str">
        <f>IFERROR(VLOOKUP(Book1345234[[#This Row],[Flood Damage Reduction]],'Data for Pull-down'!$G$4:$H$9,2,FALSE),"")</f>
        <v/>
      </c>
      <c r="AJ553" s="145"/>
      <c r="AK553" s="123"/>
      <c r="AL553" s="52"/>
      <c r="AM553" s="51" t="str">
        <f>IFERROR(VLOOKUP(Book1345234[[#This Row],[ Reduction in Critical Facilities Flood Risk]],'Data for Pull-down'!$I$5:$J$9,2,FALSE),"")</f>
        <v/>
      </c>
      <c r="AN553" s="100">
        <f>'Life and Safety Tabular Data'!L551</f>
        <v>0</v>
      </c>
      <c r="AO553" s="146"/>
      <c r="AP553" s="48"/>
      <c r="AQ553" s="51" t="str">
        <f>IFERROR(VLOOKUP(Book1345234[[#This Row],[Life and Safety Ranking (Injury/Loss of Life)]],'Data for Pull-down'!$K$4:$L$9,2,FALSE),"")</f>
        <v/>
      </c>
      <c r="AR553" s="100"/>
      <c r="AS553" s="146"/>
      <c r="AT553" s="146"/>
      <c r="AU553" s="146"/>
      <c r="AV553" s="48"/>
      <c r="AW553" s="51" t="str">
        <f>IFERROR(VLOOKUP(Book1345234[[#This Row],[Water Supply Yield Ranking]],'Data for Pull-down'!$M$4:$N$9,2,FALSE),"")</f>
        <v/>
      </c>
      <c r="AX553" s="100"/>
      <c r="AY553" s="52"/>
      <c r="AZ553" s="48"/>
      <c r="BA553" s="51" t="str">
        <f>IFERROR(VLOOKUP(Book1345234[[#This Row],[Social Vulnerability Ranking]],'Data for Pull-down'!$O$4:$P$9,2,FALSE),"")</f>
        <v/>
      </c>
      <c r="BB553" s="100"/>
      <c r="BC553" s="146"/>
      <c r="BD553" s="48"/>
      <c r="BE553" s="51" t="str">
        <f>IFERROR(VLOOKUP(Book1345234[[#This Row],[Nature-Based Solutions Ranking]],'Data for Pull-down'!$Q$4:$R$9,2,FALSE),"")</f>
        <v/>
      </c>
      <c r="BF553" s="100"/>
      <c r="BG553" s="52"/>
      <c r="BH553" s="48"/>
      <c r="BI553" s="51" t="str">
        <f>IFERROR(VLOOKUP(Book1345234[[#This Row],[Multiple Benefit Ranking]],'Data for Pull-down'!$S$4:$T$9,2,FALSE),"")</f>
        <v/>
      </c>
      <c r="BJ553" s="125"/>
      <c r="BK553" s="146"/>
      <c r="BL553" s="48"/>
      <c r="BM553" s="51" t="str">
        <f>IFERROR(VLOOKUP(Book1345234[[#This Row],[Operations and Maintenance Ranking]],'Data for Pull-down'!$U$4:$V$9,2,FALSE),"")</f>
        <v/>
      </c>
      <c r="BN553" s="100"/>
      <c r="BO553" s="48"/>
      <c r="BP553" s="51" t="str">
        <f>IFERROR(VLOOKUP(Book1345234[[#This Row],[Administrative, Regulatory and Other Obstacle Ranking]],'Data for Pull-down'!$W$4:$X$9,2,FALSE),"")</f>
        <v/>
      </c>
      <c r="BQ553" s="100"/>
      <c r="BR553" s="48"/>
      <c r="BS553" s="51" t="str">
        <f>IFERROR(VLOOKUP(Book1345234[[#This Row],[Environmental Benefit Ranking]],'Data for Pull-down'!$Y$4:$Z$9,2,FALSE),"")</f>
        <v/>
      </c>
      <c r="BT553" s="100"/>
      <c r="BU553" s="52"/>
      <c r="BV553" s="51" t="str">
        <f>IFERROR(VLOOKUP(Book1345234[[#This Row],[Environmental Impact Ranking]],'Data for Pull-down'!$AA$4:$AB$9,2,FALSE),"")</f>
        <v/>
      </c>
      <c r="BW553" s="117"/>
      <c r="BX553" s="123"/>
      <c r="BY553" s="48"/>
      <c r="BZ553" s="51" t="str">
        <f>IFERROR(VLOOKUP(Book1345234[[#This Row],[Mobility Ranking]],'Data for Pull-down'!$AC$4:$AD$9,2,FALSE),"")</f>
        <v/>
      </c>
      <c r="CA553" s="117"/>
      <c r="CB553" s="48"/>
      <c r="CC553" s="51" t="str">
        <f>IFERROR(VLOOKUP(Book1345234[[#This Row],[Regional Ranking]],'Data for Pull-down'!$AE$4:$AF$9,2,FALSE),"")</f>
        <v/>
      </c>
    </row>
    <row r="554" spans="1:81">
      <c r="A554" s="164"/>
      <c r="B554" s="142"/>
      <c r="C554" s="143">
        <f>Book1345234[[#This Row],[FMP]]*2</f>
        <v>0</v>
      </c>
      <c r="D554" s="43"/>
      <c r="E554" s="43"/>
      <c r="F554" s="52"/>
      <c r="G554" s="48"/>
      <c r="H554" s="48"/>
      <c r="I554" s="48"/>
      <c r="J554" s="48"/>
      <c r="K554" s="45" t="str">
        <f>IFERROR(Book1345234[[#This Row],[Project Cost]]/Book1345234[[#This Row],['# of Structures Removed from 1% Annual Chance FP]],"")</f>
        <v/>
      </c>
      <c r="L554" s="48"/>
      <c r="M554" s="48"/>
      <c r="N554" s="45"/>
      <c r="O554" s="156"/>
      <c r="P554" s="125"/>
      <c r="Q554" s="52"/>
      <c r="R554" s="48"/>
      <c r="S554" s="51" t="str">
        <f>IFERROR(VLOOKUP(Book1345234[[#This Row],[ Severity Ranking: Pre-Project Average Depth of Flooding (100-year)]],'Data for Pull-down'!$A$4:$B$9,2,FALSE),"")</f>
        <v/>
      </c>
      <c r="T554" s="100"/>
      <c r="U554" s="52"/>
      <c r="V554" s="52"/>
      <c r="W554" s="52"/>
      <c r="X554" s="48"/>
      <c r="Y554" s="51" t="str">
        <f>IFERROR(VLOOKUP(Book1345234[[#This Row],[Severity Ranking: Community Need (% Population)]],'Data for Pull-down'!$C$4:$D$9,2,FALSE),"")</f>
        <v/>
      </c>
      <c r="Z554" s="99"/>
      <c r="AA554" s="45"/>
      <c r="AB554" s="48"/>
      <c r="AC554" s="51" t="str">
        <f>IFERROR(VLOOKUP(Book1345234[[#This Row],[Flood Risk Reduction ]],'Data for Pull-down'!$E$4:$F$9,2,FALSE),"")</f>
        <v/>
      </c>
      <c r="AD554" s="99"/>
      <c r="AE554" s="118"/>
      <c r="AF554" s="52"/>
      <c r="AG554" s="52"/>
      <c r="AH554" s="48"/>
      <c r="AI554" s="51" t="str">
        <f>IFERROR(VLOOKUP(Book1345234[[#This Row],[Flood Damage Reduction]],'Data for Pull-down'!$G$4:$H$9,2,FALSE),"")</f>
        <v/>
      </c>
      <c r="AJ554" s="145"/>
      <c r="AK554" s="123"/>
      <c r="AL554" s="52"/>
      <c r="AM554" s="51" t="str">
        <f>IFERROR(VLOOKUP(Book1345234[[#This Row],[ Reduction in Critical Facilities Flood Risk]],'Data for Pull-down'!$I$5:$J$9,2,FALSE),"")</f>
        <v/>
      </c>
      <c r="AN554" s="100">
        <f>'Life and Safety Tabular Data'!L552</f>
        <v>0</v>
      </c>
      <c r="AO554" s="146"/>
      <c r="AP554" s="48"/>
      <c r="AQ554" s="51" t="str">
        <f>IFERROR(VLOOKUP(Book1345234[[#This Row],[Life and Safety Ranking (Injury/Loss of Life)]],'Data for Pull-down'!$K$4:$L$9,2,FALSE),"")</f>
        <v/>
      </c>
      <c r="AR554" s="100"/>
      <c r="AS554" s="146"/>
      <c r="AT554" s="146"/>
      <c r="AU554" s="146"/>
      <c r="AV554" s="48"/>
      <c r="AW554" s="51" t="str">
        <f>IFERROR(VLOOKUP(Book1345234[[#This Row],[Water Supply Yield Ranking]],'Data for Pull-down'!$M$4:$N$9,2,FALSE),"")</f>
        <v/>
      </c>
      <c r="AX554" s="100"/>
      <c r="AY554" s="52"/>
      <c r="AZ554" s="48"/>
      <c r="BA554" s="51" t="str">
        <f>IFERROR(VLOOKUP(Book1345234[[#This Row],[Social Vulnerability Ranking]],'Data for Pull-down'!$O$4:$P$9,2,FALSE),"")</f>
        <v/>
      </c>
      <c r="BB554" s="100"/>
      <c r="BC554" s="146"/>
      <c r="BD554" s="48"/>
      <c r="BE554" s="51" t="str">
        <f>IFERROR(VLOOKUP(Book1345234[[#This Row],[Nature-Based Solutions Ranking]],'Data for Pull-down'!$Q$4:$R$9,2,FALSE),"")</f>
        <v/>
      </c>
      <c r="BF554" s="100"/>
      <c r="BG554" s="52"/>
      <c r="BH554" s="48"/>
      <c r="BI554" s="51" t="str">
        <f>IFERROR(VLOOKUP(Book1345234[[#This Row],[Multiple Benefit Ranking]],'Data for Pull-down'!$S$4:$T$9,2,FALSE),"")</f>
        <v/>
      </c>
      <c r="BJ554" s="125"/>
      <c r="BK554" s="146"/>
      <c r="BL554" s="48"/>
      <c r="BM554" s="51" t="str">
        <f>IFERROR(VLOOKUP(Book1345234[[#This Row],[Operations and Maintenance Ranking]],'Data for Pull-down'!$U$4:$V$9,2,FALSE),"")</f>
        <v/>
      </c>
      <c r="BN554" s="100"/>
      <c r="BO554" s="48"/>
      <c r="BP554" s="51" t="str">
        <f>IFERROR(VLOOKUP(Book1345234[[#This Row],[Administrative, Regulatory and Other Obstacle Ranking]],'Data for Pull-down'!$W$4:$X$9,2,FALSE),"")</f>
        <v/>
      </c>
      <c r="BQ554" s="100"/>
      <c r="BR554" s="48"/>
      <c r="BS554" s="51" t="str">
        <f>IFERROR(VLOOKUP(Book1345234[[#This Row],[Environmental Benefit Ranking]],'Data for Pull-down'!$Y$4:$Z$9,2,FALSE),"")</f>
        <v/>
      </c>
      <c r="BT554" s="100"/>
      <c r="BU554" s="52"/>
      <c r="BV554" s="51" t="str">
        <f>IFERROR(VLOOKUP(Book1345234[[#This Row],[Environmental Impact Ranking]],'Data for Pull-down'!$AA$4:$AB$9,2,FALSE),"")</f>
        <v/>
      </c>
      <c r="BW554" s="117"/>
      <c r="BX554" s="123"/>
      <c r="BY554" s="48"/>
      <c r="BZ554" s="51" t="str">
        <f>IFERROR(VLOOKUP(Book1345234[[#This Row],[Mobility Ranking]],'Data for Pull-down'!$AC$4:$AD$9,2,FALSE),"")</f>
        <v/>
      </c>
      <c r="CA554" s="117"/>
      <c r="CB554" s="48"/>
      <c r="CC554" s="51" t="str">
        <f>IFERROR(VLOOKUP(Book1345234[[#This Row],[Regional Ranking]],'Data for Pull-down'!$AE$4:$AF$9,2,FALSE),"")</f>
        <v/>
      </c>
    </row>
    <row r="555" spans="1:81">
      <c r="A555" s="164"/>
      <c r="B555" s="142"/>
      <c r="C555" s="143">
        <f>Book1345234[[#This Row],[FMP]]*2</f>
        <v>0</v>
      </c>
      <c r="D555" s="43"/>
      <c r="E555" s="43"/>
      <c r="F555" s="52"/>
      <c r="G555" s="48"/>
      <c r="H555" s="48"/>
      <c r="I555" s="48"/>
      <c r="J555" s="48"/>
      <c r="K555" s="45" t="str">
        <f>IFERROR(Book1345234[[#This Row],[Project Cost]]/Book1345234[[#This Row],['# of Structures Removed from 1% Annual Chance FP]],"")</f>
        <v/>
      </c>
      <c r="L555" s="48"/>
      <c r="M555" s="48"/>
      <c r="N555" s="45"/>
      <c r="O555" s="156"/>
      <c r="P555" s="125"/>
      <c r="Q555" s="52"/>
      <c r="R555" s="48"/>
      <c r="S555" s="51" t="str">
        <f>IFERROR(VLOOKUP(Book1345234[[#This Row],[ Severity Ranking: Pre-Project Average Depth of Flooding (100-year)]],'Data for Pull-down'!$A$4:$B$9,2,FALSE),"")</f>
        <v/>
      </c>
      <c r="T555" s="100"/>
      <c r="U555" s="52"/>
      <c r="V555" s="52"/>
      <c r="W555" s="52"/>
      <c r="X555" s="48"/>
      <c r="Y555" s="51" t="str">
        <f>IFERROR(VLOOKUP(Book1345234[[#This Row],[Severity Ranking: Community Need (% Population)]],'Data for Pull-down'!$C$4:$D$9,2,FALSE),"")</f>
        <v/>
      </c>
      <c r="Z555" s="99"/>
      <c r="AA555" s="45"/>
      <c r="AB555" s="48"/>
      <c r="AC555" s="51" t="str">
        <f>IFERROR(VLOOKUP(Book1345234[[#This Row],[Flood Risk Reduction ]],'Data for Pull-down'!$E$4:$F$9,2,FALSE),"")</f>
        <v/>
      </c>
      <c r="AD555" s="99"/>
      <c r="AE555" s="118"/>
      <c r="AF555" s="52"/>
      <c r="AG555" s="52"/>
      <c r="AH555" s="48"/>
      <c r="AI555" s="51" t="str">
        <f>IFERROR(VLOOKUP(Book1345234[[#This Row],[Flood Damage Reduction]],'Data for Pull-down'!$G$4:$H$9,2,FALSE),"")</f>
        <v/>
      </c>
      <c r="AJ555" s="145"/>
      <c r="AK555" s="123"/>
      <c r="AL555" s="52"/>
      <c r="AM555" s="51" t="str">
        <f>IFERROR(VLOOKUP(Book1345234[[#This Row],[ Reduction in Critical Facilities Flood Risk]],'Data for Pull-down'!$I$5:$J$9,2,FALSE),"")</f>
        <v/>
      </c>
      <c r="AN555" s="100">
        <f>'Life and Safety Tabular Data'!L553</f>
        <v>0</v>
      </c>
      <c r="AO555" s="146"/>
      <c r="AP555" s="48"/>
      <c r="AQ555" s="51" t="str">
        <f>IFERROR(VLOOKUP(Book1345234[[#This Row],[Life and Safety Ranking (Injury/Loss of Life)]],'Data for Pull-down'!$K$4:$L$9,2,FALSE),"")</f>
        <v/>
      </c>
      <c r="AR555" s="100"/>
      <c r="AS555" s="146"/>
      <c r="AT555" s="146"/>
      <c r="AU555" s="146"/>
      <c r="AV555" s="48"/>
      <c r="AW555" s="51" t="str">
        <f>IFERROR(VLOOKUP(Book1345234[[#This Row],[Water Supply Yield Ranking]],'Data for Pull-down'!$M$4:$N$9,2,FALSE),"")</f>
        <v/>
      </c>
      <c r="AX555" s="100"/>
      <c r="AY555" s="52"/>
      <c r="AZ555" s="48"/>
      <c r="BA555" s="51" t="str">
        <f>IFERROR(VLOOKUP(Book1345234[[#This Row],[Social Vulnerability Ranking]],'Data for Pull-down'!$O$4:$P$9,2,FALSE),"")</f>
        <v/>
      </c>
      <c r="BB555" s="100"/>
      <c r="BC555" s="146"/>
      <c r="BD555" s="48"/>
      <c r="BE555" s="51" t="str">
        <f>IFERROR(VLOOKUP(Book1345234[[#This Row],[Nature-Based Solutions Ranking]],'Data for Pull-down'!$Q$4:$R$9,2,FALSE),"")</f>
        <v/>
      </c>
      <c r="BF555" s="100"/>
      <c r="BG555" s="52"/>
      <c r="BH555" s="48"/>
      <c r="BI555" s="51" t="str">
        <f>IFERROR(VLOOKUP(Book1345234[[#This Row],[Multiple Benefit Ranking]],'Data for Pull-down'!$S$4:$T$9,2,FALSE),"")</f>
        <v/>
      </c>
      <c r="BJ555" s="125"/>
      <c r="BK555" s="146"/>
      <c r="BL555" s="48"/>
      <c r="BM555" s="51" t="str">
        <f>IFERROR(VLOOKUP(Book1345234[[#This Row],[Operations and Maintenance Ranking]],'Data for Pull-down'!$U$4:$V$9,2,FALSE),"")</f>
        <v/>
      </c>
      <c r="BN555" s="100"/>
      <c r="BO555" s="48"/>
      <c r="BP555" s="51" t="str">
        <f>IFERROR(VLOOKUP(Book1345234[[#This Row],[Administrative, Regulatory and Other Obstacle Ranking]],'Data for Pull-down'!$W$4:$X$9,2,FALSE),"")</f>
        <v/>
      </c>
      <c r="BQ555" s="100"/>
      <c r="BR555" s="48"/>
      <c r="BS555" s="51" t="str">
        <f>IFERROR(VLOOKUP(Book1345234[[#This Row],[Environmental Benefit Ranking]],'Data for Pull-down'!$Y$4:$Z$9,2,FALSE),"")</f>
        <v/>
      </c>
      <c r="BT555" s="100"/>
      <c r="BU555" s="52"/>
      <c r="BV555" s="51" t="str">
        <f>IFERROR(VLOOKUP(Book1345234[[#This Row],[Environmental Impact Ranking]],'Data for Pull-down'!$AA$4:$AB$9,2,FALSE),"")</f>
        <v/>
      </c>
      <c r="BW555" s="117"/>
      <c r="BX555" s="123"/>
      <c r="BY555" s="48"/>
      <c r="BZ555" s="51" t="str">
        <f>IFERROR(VLOOKUP(Book1345234[[#This Row],[Mobility Ranking]],'Data for Pull-down'!$AC$4:$AD$9,2,FALSE),"")</f>
        <v/>
      </c>
      <c r="CA555" s="117"/>
      <c r="CB555" s="48"/>
      <c r="CC555" s="51" t="str">
        <f>IFERROR(VLOOKUP(Book1345234[[#This Row],[Regional Ranking]],'Data for Pull-down'!$AE$4:$AF$9,2,FALSE),"")</f>
        <v/>
      </c>
    </row>
    <row r="556" spans="1:81">
      <c r="A556" s="164"/>
      <c r="B556" s="142"/>
      <c r="C556" s="143">
        <f>Book1345234[[#This Row],[FMP]]*2</f>
        <v>0</v>
      </c>
      <c r="D556" s="43"/>
      <c r="E556" s="43"/>
      <c r="F556" s="52"/>
      <c r="G556" s="48"/>
      <c r="H556" s="48"/>
      <c r="I556" s="48"/>
      <c r="J556" s="48"/>
      <c r="K556" s="45" t="str">
        <f>IFERROR(Book1345234[[#This Row],[Project Cost]]/Book1345234[[#This Row],['# of Structures Removed from 1% Annual Chance FP]],"")</f>
        <v/>
      </c>
      <c r="L556" s="48"/>
      <c r="M556" s="48"/>
      <c r="N556" s="45"/>
      <c r="O556" s="156"/>
      <c r="P556" s="125"/>
      <c r="Q556" s="52"/>
      <c r="R556" s="48"/>
      <c r="S556" s="51" t="str">
        <f>IFERROR(VLOOKUP(Book1345234[[#This Row],[ Severity Ranking: Pre-Project Average Depth of Flooding (100-year)]],'Data for Pull-down'!$A$4:$B$9,2,FALSE),"")</f>
        <v/>
      </c>
      <c r="T556" s="100"/>
      <c r="U556" s="52"/>
      <c r="V556" s="52"/>
      <c r="W556" s="52"/>
      <c r="X556" s="48"/>
      <c r="Y556" s="51" t="str">
        <f>IFERROR(VLOOKUP(Book1345234[[#This Row],[Severity Ranking: Community Need (% Population)]],'Data for Pull-down'!$C$4:$D$9,2,FALSE),"")</f>
        <v/>
      </c>
      <c r="Z556" s="99"/>
      <c r="AA556" s="45"/>
      <c r="AB556" s="48"/>
      <c r="AC556" s="51" t="str">
        <f>IFERROR(VLOOKUP(Book1345234[[#This Row],[Flood Risk Reduction ]],'Data for Pull-down'!$E$4:$F$9,2,FALSE),"")</f>
        <v/>
      </c>
      <c r="AD556" s="99"/>
      <c r="AE556" s="118"/>
      <c r="AF556" s="52"/>
      <c r="AG556" s="52"/>
      <c r="AH556" s="48"/>
      <c r="AI556" s="51" t="str">
        <f>IFERROR(VLOOKUP(Book1345234[[#This Row],[Flood Damage Reduction]],'Data for Pull-down'!$G$4:$H$9,2,FALSE),"")</f>
        <v/>
      </c>
      <c r="AJ556" s="145"/>
      <c r="AK556" s="123"/>
      <c r="AL556" s="52"/>
      <c r="AM556" s="51" t="str">
        <f>IFERROR(VLOOKUP(Book1345234[[#This Row],[ Reduction in Critical Facilities Flood Risk]],'Data for Pull-down'!$I$5:$J$9,2,FALSE),"")</f>
        <v/>
      </c>
      <c r="AN556" s="100">
        <f>'Life and Safety Tabular Data'!L554</f>
        <v>0</v>
      </c>
      <c r="AO556" s="146"/>
      <c r="AP556" s="48"/>
      <c r="AQ556" s="51" t="str">
        <f>IFERROR(VLOOKUP(Book1345234[[#This Row],[Life and Safety Ranking (Injury/Loss of Life)]],'Data for Pull-down'!$K$4:$L$9,2,FALSE),"")</f>
        <v/>
      </c>
      <c r="AR556" s="100"/>
      <c r="AS556" s="146"/>
      <c r="AT556" s="146"/>
      <c r="AU556" s="146"/>
      <c r="AV556" s="48"/>
      <c r="AW556" s="51" t="str">
        <f>IFERROR(VLOOKUP(Book1345234[[#This Row],[Water Supply Yield Ranking]],'Data for Pull-down'!$M$4:$N$9,2,FALSE),"")</f>
        <v/>
      </c>
      <c r="AX556" s="100"/>
      <c r="AY556" s="52"/>
      <c r="AZ556" s="48"/>
      <c r="BA556" s="51" t="str">
        <f>IFERROR(VLOOKUP(Book1345234[[#This Row],[Social Vulnerability Ranking]],'Data for Pull-down'!$O$4:$P$9,2,FALSE),"")</f>
        <v/>
      </c>
      <c r="BB556" s="100"/>
      <c r="BC556" s="146"/>
      <c r="BD556" s="48"/>
      <c r="BE556" s="51" t="str">
        <f>IFERROR(VLOOKUP(Book1345234[[#This Row],[Nature-Based Solutions Ranking]],'Data for Pull-down'!$Q$4:$R$9,2,FALSE),"")</f>
        <v/>
      </c>
      <c r="BF556" s="100"/>
      <c r="BG556" s="52"/>
      <c r="BH556" s="48"/>
      <c r="BI556" s="51" t="str">
        <f>IFERROR(VLOOKUP(Book1345234[[#This Row],[Multiple Benefit Ranking]],'Data for Pull-down'!$S$4:$T$9,2,FALSE),"")</f>
        <v/>
      </c>
      <c r="BJ556" s="125"/>
      <c r="BK556" s="146"/>
      <c r="BL556" s="48"/>
      <c r="BM556" s="51" t="str">
        <f>IFERROR(VLOOKUP(Book1345234[[#This Row],[Operations and Maintenance Ranking]],'Data for Pull-down'!$U$4:$V$9,2,FALSE),"")</f>
        <v/>
      </c>
      <c r="BN556" s="100"/>
      <c r="BO556" s="48"/>
      <c r="BP556" s="51" t="str">
        <f>IFERROR(VLOOKUP(Book1345234[[#This Row],[Administrative, Regulatory and Other Obstacle Ranking]],'Data for Pull-down'!$W$4:$X$9,2,FALSE),"")</f>
        <v/>
      </c>
      <c r="BQ556" s="100"/>
      <c r="BR556" s="48"/>
      <c r="BS556" s="51" t="str">
        <f>IFERROR(VLOOKUP(Book1345234[[#This Row],[Environmental Benefit Ranking]],'Data for Pull-down'!$Y$4:$Z$9,2,FALSE),"")</f>
        <v/>
      </c>
      <c r="BT556" s="100"/>
      <c r="BU556" s="52"/>
      <c r="BV556" s="51" t="str">
        <f>IFERROR(VLOOKUP(Book1345234[[#This Row],[Environmental Impact Ranking]],'Data for Pull-down'!$AA$4:$AB$9,2,FALSE),"")</f>
        <v/>
      </c>
      <c r="BW556" s="117"/>
      <c r="BX556" s="123"/>
      <c r="BY556" s="48"/>
      <c r="BZ556" s="51" t="str">
        <f>IFERROR(VLOOKUP(Book1345234[[#This Row],[Mobility Ranking]],'Data for Pull-down'!$AC$4:$AD$9,2,FALSE),"")</f>
        <v/>
      </c>
      <c r="CA556" s="117"/>
      <c r="CB556" s="48"/>
      <c r="CC556" s="51" t="str">
        <f>IFERROR(VLOOKUP(Book1345234[[#This Row],[Regional Ranking]],'Data for Pull-down'!$AE$4:$AF$9,2,FALSE),"")</f>
        <v/>
      </c>
    </row>
    <row r="557" spans="1:81">
      <c r="A557" s="164"/>
      <c r="B557" s="142"/>
      <c r="C557" s="143">
        <f>Book1345234[[#This Row],[FMP]]*2</f>
        <v>0</v>
      </c>
      <c r="D557" s="43"/>
      <c r="E557" s="43"/>
      <c r="F557" s="52"/>
      <c r="G557" s="48"/>
      <c r="H557" s="48"/>
      <c r="I557" s="48"/>
      <c r="J557" s="48"/>
      <c r="K557" s="45" t="str">
        <f>IFERROR(Book1345234[[#This Row],[Project Cost]]/Book1345234[[#This Row],['# of Structures Removed from 1% Annual Chance FP]],"")</f>
        <v/>
      </c>
      <c r="L557" s="48"/>
      <c r="M557" s="48"/>
      <c r="N557" s="45"/>
      <c r="O557" s="156"/>
      <c r="P557" s="125"/>
      <c r="Q557" s="52"/>
      <c r="R557" s="48"/>
      <c r="S557" s="51" t="str">
        <f>IFERROR(VLOOKUP(Book1345234[[#This Row],[ Severity Ranking: Pre-Project Average Depth of Flooding (100-year)]],'Data for Pull-down'!$A$4:$B$9,2,FALSE),"")</f>
        <v/>
      </c>
      <c r="T557" s="100"/>
      <c r="U557" s="52"/>
      <c r="V557" s="52"/>
      <c r="W557" s="52"/>
      <c r="X557" s="48"/>
      <c r="Y557" s="51" t="str">
        <f>IFERROR(VLOOKUP(Book1345234[[#This Row],[Severity Ranking: Community Need (% Population)]],'Data for Pull-down'!$C$4:$D$9,2,FALSE),"")</f>
        <v/>
      </c>
      <c r="Z557" s="99"/>
      <c r="AA557" s="45"/>
      <c r="AB557" s="48"/>
      <c r="AC557" s="51" t="str">
        <f>IFERROR(VLOOKUP(Book1345234[[#This Row],[Flood Risk Reduction ]],'Data for Pull-down'!$E$4:$F$9,2,FALSE),"")</f>
        <v/>
      </c>
      <c r="AD557" s="99"/>
      <c r="AE557" s="118"/>
      <c r="AF557" s="52"/>
      <c r="AG557" s="52"/>
      <c r="AH557" s="48"/>
      <c r="AI557" s="51" t="str">
        <f>IFERROR(VLOOKUP(Book1345234[[#This Row],[Flood Damage Reduction]],'Data for Pull-down'!$G$4:$H$9,2,FALSE),"")</f>
        <v/>
      </c>
      <c r="AJ557" s="145"/>
      <c r="AK557" s="123"/>
      <c r="AL557" s="52"/>
      <c r="AM557" s="51" t="str">
        <f>IFERROR(VLOOKUP(Book1345234[[#This Row],[ Reduction in Critical Facilities Flood Risk]],'Data for Pull-down'!$I$5:$J$9,2,FALSE),"")</f>
        <v/>
      </c>
      <c r="AN557" s="100">
        <f>'Life and Safety Tabular Data'!L555</f>
        <v>0</v>
      </c>
      <c r="AO557" s="146"/>
      <c r="AP557" s="48"/>
      <c r="AQ557" s="51" t="str">
        <f>IFERROR(VLOOKUP(Book1345234[[#This Row],[Life and Safety Ranking (Injury/Loss of Life)]],'Data for Pull-down'!$K$4:$L$9,2,FALSE),"")</f>
        <v/>
      </c>
      <c r="AR557" s="100"/>
      <c r="AS557" s="146"/>
      <c r="AT557" s="146"/>
      <c r="AU557" s="146"/>
      <c r="AV557" s="48"/>
      <c r="AW557" s="51" t="str">
        <f>IFERROR(VLOOKUP(Book1345234[[#This Row],[Water Supply Yield Ranking]],'Data for Pull-down'!$M$4:$N$9,2,FALSE),"")</f>
        <v/>
      </c>
      <c r="AX557" s="100"/>
      <c r="AY557" s="52"/>
      <c r="AZ557" s="48"/>
      <c r="BA557" s="51" t="str">
        <f>IFERROR(VLOOKUP(Book1345234[[#This Row],[Social Vulnerability Ranking]],'Data for Pull-down'!$O$4:$P$9,2,FALSE),"")</f>
        <v/>
      </c>
      <c r="BB557" s="100"/>
      <c r="BC557" s="146"/>
      <c r="BD557" s="48"/>
      <c r="BE557" s="51" t="str">
        <f>IFERROR(VLOOKUP(Book1345234[[#This Row],[Nature-Based Solutions Ranking]],'Data for Pull-down'!$Q$4:$R$9,2,FALSE),"")</f>
        <v/>
      </c>
      <c r="BF557" s="100"/>
      <c r="BG557" s="52"/>
      <c r="BH557" s="48"/>
      <c r="BI557" s="51" t="str">
        <f>IFERROR(VLOOKUP(Book1345234[[#This Row],[Multiple Benefit Ranking]],'Data for Pull-down'!$S$4:$T$9,2,FALSE),"")</f>
        <v/>
      </c>
      <c r="BJ557" s="125"/>
      <c r="BK557" s="146"/>
      <c r="BL557" s="48"/>
      <c r="BM557" s="51" t="str">
        <f>IFERROR(VLOOKUP(Book1345234[[#This Row],[Operations and Maintenance Ranking]],'Data for Pull-down'!$U$4:$V$9,2,FALSE),"")</f>
        <v/>
      </c>
      <c r="BN557" s="100"/>
      <c r="BO557" s="48"/>
      <c r="BP557" s="51" t="str">
        <f>IFERROR(VLOOKUP(Book1345234[[#This Row],[Administrative, Regulatory and Other Obstacle Ranking]],'Data for Pull-down'!$W$4:$X$9,2,FALSE),"")</f>
        <v/>
      </c>
      <c r="BQ557" s="100"/>
      <c r="BR557" s="48"/>
      <c r="BS557" s="51" t="str">
        <f>IFERROR(VLOOKUP(Book1345234[[#This Row],[Environmental Benefit Ranking]],'Data for Pull-down'!$Y$4:$Z$9,2,FALSE),"")</f>
        <v/>
      </c>
      <c r="BT557" s="100"/>
      <c r="BU557" s="52"/>
      <c r="BV557" s="51" t="str">
        <f>IFERROR(VLOOKUP(Book1345234[[#This Row],[Environmental Impact Ranking]],'Data for Pull-down'!$AA$4:$AB$9,2,FALSE),"")</f>
        <v/>
      </c>
      <c r="BW557" s="117"/>
      <c r="BX557" s="123"/>
      <c r="BY557" s="48"/>
      <c r="BZ557" s="51" t="str">
        <f>IFERROR(VLOOKUP(Book1345234[[#This Row],[Mobility Ranking]],'Data for Pull-down'!$AC$4:$AD$9,2,FALSE),"")</f>
        <v/>
      </c>
      <c r="CA557" s="117"/>
      <c r="CB557" s="48"/>
      <c r="CC557" s="51" t="str">
        <f>IFERROR(VLOOKUP(Book1345234[[#This Row],[Regional Ranking]],'Data for Pull-down'!$AE$4:$AF$9,2,FALSE),"")</f>
        <v/>
      </c>
    </row>
    <row r="558" spans="1:81">
      <c r="A558" s="164"/>
      <c r="B558" s="142"/>
      <c r="C558" s="143">
        <f>Book1345234[[#This Row],[FMP]]*2</f>
        <v>0</v>
      </c>
      <c r="D558" s="43"/>
      <c r="E558" s="43"/>
      <c r="F558" s="52"/>
      <c r="G558" s="48"/>
      <c r="H558" s="48"/>
      <c r="I558" s="48"/>
      <c r="J558" s="48"/>
      <c r="K558" s="45" t="str">
        <f>IFERROR(Book1345234[[#This Row],[Project Cost]]/Book1345234[[#This Row],['# of Structures Removed from 1% Annual Chance FP]],"")</f>
        <v/>
      </c>
      <c r="L558" s="48"/>
      <c r="M558" s="48"/>
      <c r="N558" s="45"/>
      <c r="O558" s="156"/>
      <c r="P558" s="125"/>
      <c r="Q558" s="52"/>
      <c r="R558" s="48"/>
      <c r="S558" s="51" t="str">
        <f>IFERROR(VLOOKUP(Book1345234[[#This Row],[ Severity Ranking: Pre-Project Average Depth of Flooding (100-year)]],'Data for Pull-down'!$A$4:$B$9,2,FALSE),"")</f>
        <v/>
      </c>
      <c r="T558" s="100"/>
      <c r="U558" s="52"/>
      <c r="V558" s="52"/>
      <c r="W558" s="52"/>
      <c r="X558" s="48"/>
      <c r="Y558" s="51" t="str">
        <f>IFERROR(VLOOKUP(Book1345234[[#This Row],[Severity Ranking: Community Need (% Population)]],'Data for Pull-down'!$C$4:$D$9,2,FALSE),"")</f>
        <v/>
      </c>
      <c r="Z558" s="99"/>
      <c r="AA558" s="45"/>
      <c r="AB558" s="48"/>
      <c r="AC558" s="51" t="str">
        <f>IFERROR(VLOOKUP(Book1345234[[#This Row],[Flood Risk Reduction ]],'Data for Pull-down'!$E$4:$F$9,2,FALSE),"")</f>
        <v/>
      </c>
      <c r="AD558" s="99"/>
      <c r="AE558" s="118"/>
      <c r="AF558" s="52"/>
      <c r="AG558" s="52"/>
      <c r="AH558" s="48"/>
      <c r="AI558" s="51" t="str">
        <f>IFERROR(VLOOKUP(Book1345234[[#This Row],[Flood Damage Reduction]],'Data for Pull-down'!$G$4:$H$9,2,FALSE),"")</f>
        <v/>
      </c>
      <c r="AJ558" s="145"/>
      <c r="AK558" s="123"/>
      <c r="AL558" s="52"/>
      <c r="AM558" s="51" t="str">
        <f>IFERROR(VLOOKUP(Book1345234[[#This Row],[ Reduction in Critical Facilities Flood Risk]],'Data for Pull-down'!$I$5:$J$9,2,FALSE),"")</f>
        <v/>
      </c>
      <c r="AN558" s="100">
        <f>'Life and Safety Tabular Data'!L556</f>
        <v>0</v>
      </c>
      <c r="AO558" s="146"/>
      <c r="AP558" s="48"/>
      <c r="AQ558" s="51" t="str">
        <f>IFERROR(VLOOKUP(Book1345234[[#This Row],[Life and Safety Ranking (Injury/Loss of Life)]],'Data for Pull-down'!$K$4:$L$9,2,FALSE),"")</f>
        <v/>
      </c>
      <c r="AR558" s="100"/>
      <c r="AS558" s="146"/>
      <c r="AT558" s="146"/>
      <c r="AU558" s="146"/>
      <c r="AV558" s="48"/>
      <c r="AW558" s="51" t="str">
        <f>IFERROR(VLOOKUP(Book1345234[[#This Row],[Water Supply Yield Ranking]],'Data for Pull-down'!$M$4:$N$9,2,FALSE),"")</f>
        <v/>
      </c>
      <c r="AX558" s="100"/>
      <c r="AY558" s="52"/>
      <c r="AZ558" s="48"/>
      <c r="BA558" s="51" t="str">
        <f>IFERROR(VLOOKUP(Book1345234[[#This Row],[Social Vulnerability Ranking]],'Data for Pull-down'!$O$4:$P$9,2,FALSE),"")</f>
        <v/>
      </c>
      <c r="BB558" s="100"/>
      <c r="BC558" s="146"/>
      <c r="BD558" s="48"/>
      <c r="BE558" s="51" t="str">
        <f>IFERROR(VLOOKUP(Book1345234[[#This Row],[Nature-Based Solutions Ranking]],'Data for Pull-down'!$Q$4:$R$9,2,FALSE),"")</f>
        <v/>
      </c>
      <c r="BF558" s="100"/>
      <c r="BG558" s="52"/>
      <c r="BH558" s="48"/>
      <c r="BI558" s="51" t="str">
        <f>IFERROR(VLOOKUP(Book1345234[[#This Row],[Multiple Benefit Ranking]],'Data for Pull-down'!$S$4:$T$9,2,FALSE),"")</f>
        <v/>
      </c>
      <c r="BJ558" s="125"/>
      <c r="BK558" s="146"/>
      <c r="BL558" s="48"/>
      <c r="BM558" s="51" t="str">
        <f>IFERROR(VLOOKUP(Book1345234[[#This Row],[Operations and Maintenance Ranking]],'Data for Pull-down'!$U$4:$V$9,2,FALSE),"")</f>
        <v/>
      </c>
      <c r="BN558" s="100"/>
      <c r="BO558" s="48"/>
      <c r="BP558" s="51" t="str">
        <f>IFERROR(VLOOKUP(Book1345234[[#This Row],[Administrative, Regulatory and Other Obstacle Ranking]],'Data for Pull-down'!$W$4:$X$9,2,FALSE),"")</f>
        <v/>
      </c>
      <c r="BQ558" s="100"/>
      <c r="BR558" s="48"/>
      <c r="BS558" s="51" t="str">
        <f>IFERROR(VLOOKUP(Book1345234[[#This Row],[Environmental Benefit Ranking]],'Data for Pull-down'!$Y$4:$Z$9,2,FALSE),"")</f>
        <v/>
      </c>
      <c r="BT558" s="100"/>
      <c r="BU558" s="52"/>
      <c r="BV558" s="51" t="str">
        <f>IFERROR(VLOOKUP(Book1345234[[#This Row],[Environmental Impact Ranking]],'Data for Pull-down'!$AA$4:$AB$9,2,FALSE),"")</f>
        <v/>
      </c>
      <c r="BW558" s="117"/>
      <c r="BX558" s="123"/>
      <c r="BY558" s="48"/>
      <c r="BZ558" s="51" t="str">
        <f>IFERROR(VLOOKUP(Book1345234[[#This Row],[Mobility Ranking]],'Data for Pull-down'!$AC$4:$AD$9,2,FALSE),"")</f>
        <v/>
      </c>
      <c r="CA558" s="117"/>
      <c r="CB558" s="48"/>
      <c r="CC558" s="51" t="str">
        <f>IFERROR(VLOOKUP(Book1345234[[#This Row],[Regional Ranking]],'Data for Pull-down'!$AE$4:$AF$9,2,FALSE),"")</f>
        <v/>
      </c>
    </row>
    <row r="559" spans="1:81">
      <c r="A559" s="164"/>
      <c r="B559" s="142"/>
      <c r="C559" s="143">
        <f>Book1345234[[#This Row],[FMP]]*2</f>
        <v>0</v>
      </c>
      <c r="D559" s="43"/>
      <c r="E559" s="43"/>
      <c r="F559" s="52"/>
      <c r="G559" s="48"/>
      <c r="H559" s="48"/>
      <c r="I559" s="48"/>
      <c r="J559" s="48"/>
      <c r="K559" s="45" t="str">
        <f>IFERROR(Book1345234[[#This Row],[Project Cost]]/Book1345234[[#This Row],['# of Structures Removed from 1% Annual Chance FP]],"")</f>
        <v/>
      </c>
      <c r="L559" s="48"/>
      <c r="M559" s="48"/>
      <c r="N559" s="45"/>
      <c r="O559" s="156"/>
      <c r="P559" s="125"/>
      <c r="Q559" s="52"/>
      <c r="R559" s="48"/>
      <c r="S559" s="51" t="str">
        <f>IFERROR(VLOOKUP(Book1345234[[#This Row],[ Severity Ranking: Pre-Project Average Depth of Flooding (100-year)]],'Data for Pull-down'!$A$4:$B$9,2,FALSE),"")</f>
        <v/>
      </c>
      <c r="T559" s="100"/>
      <c r="U559" s="52"/>
      <c r="V559" s="52"/>
      <c r="W559" s="52"/>
      <c r="X559" s="48"/>
      <c r="Y559" s="51" t="str">
        <f>IFERROR(VLOOKUP(Book1345234[[#This Row],[Severity Ranking: Community Need (% Population)]],'Data for Pull-down'!$C$4:$D$9,2,FALSE),"")</f>
        <v/>
      </c>
      <c r="Z559" s="99"/>
      <c r="AA559" s="45"/>
      <c r="AB559" s="48"/>
      <c r="AC559" s="51" t="str">
        <f>IFERROR(VLOOKUP(Book1345234[[#This Row],[Flood Risk Reduction ]],'Data for Pull-down'!$E$4:$F$9,2,FALSE),"")</f>
        <v/>
      </c>
      <c r="AD559" s="99"/>
      <c r="AE559" s="118"/>
      <c r="AF559" s="52"/>
      <c r="AG559" s="52"/>
      <c r="AH559" s="48"/>
      <c r="AI559" s="51" t="str">
        <f>IFERROR(VLOOKUP(Book1345234[[#This Row],[Flood Damage Reduction]],'Data for Pull-down'!$G$4:$H$9,2,FALSE),"")</f>
        <v/>
      </c>
      <c r="AJ559" s="145"/>
      <c r="AK559" s="123"/>
      <c r="AL559" s="52"/>
      <c r="AM559" s="51" t="str">
        <f>IFERROR(VLOOKUP(Book1345234[[#This Row],[ Reduction in Critical Facilities Flood Risk]],'Data for Pull-down'!$I$5:$J$9,2,FALSE),"")</f>
        <v/>
      </c>
      <c r="AN559" s="100">
        <f>'Life and Safety Tabular Data'!L557</f>
        <v>0</v>
      </c>
      <c r="AO559" s="146"/>
      <c r="AP559" s="48"/>
      <c r="AQ559" s="51" t="str">
        <f>IFERROR(VLOOKUP(Book1345234[[#This Row],[Life and Safety Ranking (Injury/Loss of Life)]],'Data for Pull-down'!$K$4:$L$9,2,FALSE),"")</f>
        <v/>
      </c>
      <c r="AR559" s="100"/>
      <c r="AS559" s="146"/>
      <c r="AT559" s="146"/>
      <c r="AU559" s="146"/>
      <c r="AV559" s="48"/>
      <c r="AW559" s="51" t="str">
        <f>IFERROR(VLOOKUP(Book1345234[[#This Row],[Water Supply Yield Ranking]],'Data for Pull-down'!$M$4:$N$9,2,FALSE),"")</f>
        <v/>
      </c>
      <c r="AX559" s="100"/>
      <c r="AY559" s="52"/>
      <c r="AZ559" s="48"/>
      <c r="BA559" s="51" t="str">
        <f>IFERROR(VLOOKUP(Book1345234[[#This Row],[Social Vulnerability Ranking]],'Data for Pull-down'!$O$4:$P$9,2,FALSE),"")</f>
        <v/>
      </c>
      <c r="BB559" s="100"/>
      <c r="BC559" s="146"/>
      <c r="BD559" s="48"/>
      <c r="BE559" s="51" t="str">
        <f>IFERROR(VLOOKUP(Book1345234[[#This Row],[Nature-Based Solutions Ranking]],'Data for Pull-down'!$Q$4:$R$9,2,FALSE),"")</f>
        <v/>
      </c>
      <c r="BF559" s="100"/>
      <c r="BG559" s="52"/>
      <c r="BH559" s="48"/>
      <c r="BI559" s="51" t="str">
        <f>IFERROR(VLOOKUP(Book1345234[[#This Row],[Multiple Benefit Ranking]],'Data for Pull-down'!$S$4:$T$9,2,FALSE),"")</f>
        <v/>
      </c>
      <c r="BJ559" s="125"/>
      <c r="BK559" s="146"/>
      <c r="BL559" s="48"/>
      <c r="BM559" s="51" t="str">
        <f>IFERROR(VLOOKUP(Book1345234[[#This Row],[Operations and Maintenance Ranking]],'Data for Pull-down'!$U$4:$V$9,2,FALSE),"")</f>
        <v/>
      </c>
      <c r="BN559" s="100"/>
      <c r="BO559" s="48"/>
      <c r="BP559" s="51" t="str">
        <f>IFERROR(VLOOKUP(Book1345234[[#This Row],[Administrative, Regulatory and Other Obstacle Ranking]],'Data for Pull-down'!$W$4:$X$9,2,FALSE),"")</f>
        <v/>
      </c>
      <c r="BQ559" s="100"/>
      <c r="BR559" s="48"/>
      <c r="BS559" s="51" t="str">
        <f>IFERROR(VLOOKUP(Book1345234[[#This Row],[Environmental Benefit Ranking]],'Data for Pull-down'!$Y$4:$Z$9,2,FALSE),"")</f>
        <v/>
      </c>
      <c r="BT559" s="100"/>
      <c r="BU559" s="52"/>
      <c r="BV559" s="51" t="str">
        <f>IFERROR(VLOOKUP(Book1345234[[#This Row],[Environmental Impact Ranking]],'Data for Pull-down'!$AA$4:$AB$9,2,FALSE),"")</f>
        <v/>
      </c>
      <c r="BW559" s="117"/>
      <c r="BX559" s="123"/>
      <c r="BY559" s="48"/>
      <c r="BZ559" s="51" t="str">
        <f>IFERROR(VLOOKUP(Book1345234[[#This Row],[Mobility Ranking]],'Data for Pull-down'!$AC$4:$AD$9,2,FALSE),"")</f>
        <v/>
      </c>
      <c r="CA559" s="117"/>
      <c r="CB559" s="48"/>
      <c r="CC559" s="51" t="str">
        <f>IFERROR(VLOOKUP(Book1345234[[#This Row],[Regional Ranking]],'Data for Pull-down'!$AE$4:$AF$9,2,FALSE),"")</f>
        <v/>
      </c>
    </row>
    <row r="560" spans="1:81">
      <c r="A560" s="164"/>
      <c r="B560" s="142"/>
      <c r="C560" s="143">
        <f>Book1345234[[#This Row],[FMP]]*2</f>
        <v>0</v>
      </c>
      <c r="D560" s="43"/>
      <c r="E560" s="43"/>
      <c r="F560" s="52"/>
      <c r="G560" s="48"/>
      <c r="H560" s="48"/>
      <c r="I560" s="48"/>
      <c r="J560" s="48"/>
      <c r="K560" s="45" t="str">
        <f>IFERROR(Book1345234[[#This Row],[Project Cost]]/Book1345234[[#This Row],['# of Structures Removed from 1% Annual Chance FP]],"")</f>
        <v/>
      </c>
      <c r="L560" s="48"/>
      <c r="M560" s="48"/>
      <c r="N560" s="45"/>
      <c r="O560" s="156"/>
      <c r="P560" s="125"/>
      <c r="Q560" s="52"/>
      <c r="R560" s="48"/>
      <c r="S560" s="51" t="str">
        <f>IFERROR(VLOOKUP(Book1345234[[#This Row],[ Severity Ranking: Pre-Project Average Depth of Flooding (100-year)]],'Data for Pull-down'!$A$4:$B$9,2,FALSE),"")</f>
        <v/>
      </c>
      <c r="T560" s="100"/>
      <c r="U560" s="52"/>
      <c r="V560" s="52"/>
      <c r="W560" s="52"/>
      <c r="X560" s="48"/>
      <c r="Y560" s="51" t="str">
        <f>IFERROR(VLOOKUP(Book1345234[[#This Row],[Severity Ranking: Community Need (% Population)]],'Data for Pull-down'!$C$4:$D$9,2,FALSE),"")</f>
        <v/>
      </c>
      <c r="Z560" s="99"/>
      <c r="AA560" s="45"/>
      <c r="AB560" s="48"/>
      <c r="AC560" s="51" t="str">
        <f>IFERROR(VLOOKUP(Book1345234[[#This Row],[Flood Risk Reduction ]],'Data for Pull-down'!$E$4:$F$9,2,FALSE),"")</f>
        <v/>
      </c>
      <c r="AD560" s="99"/>
      <c r="AE560" s="118"/>
      <c r="AF560" s="52"/>
      <c r="AG560" s="52"/>
      <c r="AH560" s="48"/>
      <c r="AI560" s="51" t="str">
        <f>IFERROR(VLOOKUP(Book1345234[[#This Row],[Flood Damage Reduction]],'Data for Pull-down'!$G$4:$H$9,2,FALSE),"")</f>
        <v/>
      </c>
      <c r="AJ560" s="145"/>
      <c r="AK560" s="123"/>
      <c r="AL560" s="52"/>
      <c r="AM560" s="51" t="str">
        <f>IFERROR(VLOOKUP(Book1345234[[#This Row],[ Reduction in Critical Facilities Flood Risk]],'Data for Pull-down'!$I$5:$J$9,2,FALSE),"")</f>
        <v/>
      </c>
      <c r="AN560" s="100">
        <f>'Life and Safety Tabular Data'!L558</f>
        <v>0</v>
      </c>
      <c r="AO560" s="146"/>
      <c r="AP560" s="48"/>
      <c r="AQ560" s="51" t="str">
        <f>IFERROR(VLOOKUP(Book1345234[[#This Row],[Life and Safety Ranking (Injury/Loss of Life)]],'Data for Pull-down'!$K$4:$L$9,2,FALSE),"")</f>
        <v/>
      </c>
      <c r="AR560" s="100"/>
      <c r="AS560" s="146"/>
      <c r="AT560" s="146"/>
      <c r="AU560" s="146"/>
      <c r="AV560" s="48"/>
      <c r="AW560" s="51" t="str">
        <f>IFERROR(VLOOKUP(Book1345234[[#This Row],[Water Supply Yield Ranking]],'Data for Pull-down'!$M$4:$N$9,2,FALSE),"")</f>
        <v/>
      </c>
      <c r="AX560" s="100"/>
      <c r="AY560" s="52"/>
      <c r="AZ560" s="48"/>
      <c r="BA560" s="51" t="str">
        <f>IFERROR(VLOOKUP(Book1345234[[#This Row],[Social Vulnerability Ranking]],'Data for Pull-down'!$O$4:$P$9,2,FALSE),"")</f>
        <v/>
      </c>
      <c r="BB560" s="100"/>
      <c r="BC560" s="146"/>
      <c r="BD560" s="48"/>
      <c r="BE560" s="51" t="str">
        <f>IFERROR(VLOOKUP(Book1345234[[#This Row],[Nature-Based Solutions Ranking]],'Data for Pull-down'!$Q$4:$R$9,2,FALSE),"")</f>
        <v/>
      </c>
      <c r="BF560" s="100"/>
      <c r="BG560" s="52"/>
      <c r="BH560" s="48"/>
      <c r="BI560" s="51" t="str">
        <f>IFERROR(VLOOKUP(Book1345234[[#This Row],[Multiple Benefit Ranking]],'Data for Pull-down'!$S$4:$T$9,2,FALSE),"")</f>
        <v/>
      </c>
      <c r="BJ560" s="125"/>
      <c r="BK560" s="146"/>
      <c r="BL560" s="48"/>
      <c r="BM560" s="51" t="str">
        <f>IFERROR(VLOOKUP(Book1345234[[#This Row],[Operations and Maintenance Ranking]],'Data for Pull-down'!$U$4:$V$9,2,FALSE),"")</f>
        <v/>
      </c>
      <c r="BN560" s="100"/>
      <c r="BO560" s="48"/>
      <c r="BP560" s="51" t="str">
        <f>IFERROR(VLOOKUP(Book1345234[[#This Row],[Administrative, Regulatory and Other Obstacle Ranking]],'Data for Pull-down'!$W$4:$X$9,2,FALSE),"")</f>
        <v/>
      </c>
      <c r="BQ560" s="100"/>
      <c r="BR560" s="48"/>
      <c r="BS560" s="51" t="str">
        <f>IFERROR(VLOOKUP(Book1345234[[#This Row],[Environmental Benefit Ranking]],'Data for Pull-down'!$Y$4:$Z$9,2,FALSE),"")</f>
        <v/>
      </c>
      <c r="BT560" s="100"/>
      <c r="BU560" s="52"/>
      <c r="BV560" s="51" t="str">
        <f>IFERROR(VLOOKUP(Book1345234[[#This Row],[Environmental Impact Ranking]],'Data for Pull-down'!$AA$4:$AB$9,2,FALSE),"")</f>
        <v/>
      </c>
      <c r="BW560" s="117"/>
      <c r="BX560" s="123"/>
      <c r="BY560" s="48"/>
      <c r="BZ560" s="51" t="str">
        <f>IFERROR(VLOOKUP(Book1345234[[#This Row],[Mobility Ranking]],'Data for Pull-down'!$AC$4:$AD$9,2,FALSE),"")</f>
        <v/>
      </c>
      <c r="CA560" s="117"/>
      <c r="CB560" s="48"/>
      <c r="CC560" s="51" t="str">
        <f>IFERROR(VLOOKUP(Book1345234[[#This Row],[Regional Ranking]],'Data for Pull-down'!$AE$4:$AF$9,2,FALSE),"")</f>
        <v/>
      </c>
    </row>
    <row r="561" spans="1:81">
      <c r="A561" s="164"/>
      <c r="B561" s="142"/>
      <c r="C561" s="143">
        <f>Book1345234[[#This Row],[FMP]]*2</f>
        <v>0</v>
      </c>
      <c r="D561" s="43"/>
      <c r="E561" s="43"/>
      <c r="F561" s="52"/>
      <c r="G561" s="48"/>
      <c r="H561" s="48"/>
      <c r="I561" s="48"/>
      <c r="J561" s="48"/>
      <c r="K561" s="45" t="str">
        <f>IFERROR(Book1345234[[#This Row],[Project Cost]]/Book1345234[[#This Row],['# of Structures Removed from 1% Annual Chance FP]],"")</f>
        <v/>
      </c>
      <c r="L561" s="48"/>
      <c r="M561" s="48"/>
      <c r="N561" s="45"/>
      <c r="O561" s="156"/>
      <c r="P561" s="125"/>
      <c r="Q561" s="52"/>
      <c r="R561" s="48"/>
      <c r="S561" s="51" t="str">
        <f>IFERROR(VLOOKUP(Book1345234[[#This Row],[ Severity Ranking: Pre-Project Average Depth of Flooding (100-year)]],'Data for Pull-down'!$A$4:$B$9,2,FALSE),"")</f>
        <v/>
      </c>
      <c r="T561" s="100"/>
      <c r="U561" s="52"/>
      <c r="V561" s="52"/>
      <c r="W561" s="52"/>
      <c r="X561" s="48"/>
      <c r="Y561" s="51" t="str">
        <f>IFERROR(VLOOKUP(Book1345234[[#This Row],[Severity Ranking: Community Need (% Population)]],'Data for Pull-down'!$C$4:$D$9,2,FALSE),"")</f>
        <v/>
      </c>
      <c r="Z561" s="99"/>
      <c r="AA561" s="45"/>
      <c r="AB561" s="48"/>
      <c r="AC561" s="51" t="str">
        <f>IFERROR(VLOOKUP(Book1345234[[#This Row],[Flood Risk Reduction ]],'Data for Pull-down'!$E$4:$F$9,2,FALSE),"")</f>
        <v/>
      </c>
      <c r="AD561" s="99"/>
      <c r="AE561" s="118"/>
      <c r="AF561" s="52"/>
      <c r="AG561" s="52"/>
      <c r="AH561" s="48"/>
      <c r="AI561" s="51" t="str">
        <f>IFERROR(VLOOKUP(Book1345234[[#This Row],[Flood Damage Reduction]],'Data for Pull-down'!$G$4:$H$9,2,FALSE),"")</f>
        <v/>
      </c>
      <c r="AJ561" s="145"/>
      <c r="AK561" s="123"/>
      <c r="AL561" s="52"/>
      <c r="AM561" s="51" t="str">
        <f>IFERROR(VLOOKUP(Book1345234[[#This Row],[ Reduction in Critical Facilities Flood Risk]],'Data for Pull-down'!$I$5:$J$9,2,FALSE),"")</f>
        <v/>
      </c>
      <c r="AN561" s="100">
        <f>'Life and Safety Tabular Data'!L559</f>
        <v>0</v>
      </c>
      <c r="AO561" s="146"/>
      <c r="AP561" s="48"/>
      <c r="AQ561" s="51" t="str">
        <f>IFERROR(VLOOKUP(Book1345234[[#This Row],[Life and Safety Ranking (Injury/Loss of Life)]],'Data for Pull-down'!$K$4:$L$9,2,FALSE),"")</f>
        <v/>
      </c>
      <c r="AR561" s="100"/>
      <c r="AS561" s="146"/>
      <c r="AT561" s="146"/>
      <c r="AU561" s="146"/>
      <c r="AV561" s="48"/>
      <c r="AW561" s="51" t="str">
        <f>IFERROR(VLOOKUP(Book1345234[[#This Row],[Water Supply Yield Ranking]],'Data for Pull-down'!$M$4:$N$9,2,FALSE),"")</f>
        <v/>
      </c>
      <c r="AX561" s="100"/>
      <c r="AY561" s="52"/>
      <c r="AZ561" s="48"/>
      <c r="BA561" s="51" t="str">
        <f>IFERROR(VLOOKUP(Book1345234[[#This Row],[Social Vulnerability Ranking]],'Data for Pull-down'!$O$4:$P$9,2,FALSE),"")</f>
        <v/>
      </c>
      <c r="BB561" s="100"/>
      <c r="BC561" s="146"/>
      <c r="BD561" s="48"/>
      <c r="BE561" s="51" t="str">
        <f>IFERROR(VLOOKUP(Book1345234[[#This Row],[Nature-Based Solutions Ranking]],'Data for Pull-down'!$Q$4:$R$9,2,FALSE),"")</f>
        <v/>
      </c>
      <c r="BF561" s="100"/>
      <c r="BG561" s="52"/>
      <c r="BH561" s="48"/>
      <c r="BI561" s="51" t="str">
        <f>IFERROR(VLOOKUP(Book1345234[[#This Row],[Multiple Benefit Ranking]],'Data for Pull-down'!$S$4:$T$9,2,FALSE),"")</f>
        <v/>
      </c>
      <c r="BJ561" s="125"/>
      <c r="BK561" s="146"/>
      <c r="BL561" s="48"/>
      <c r="BM561" s="51" t="str">
        <f>IFERROR(VLOOKUP(Book1345234[[#This Row],[Operations and Maintenance Ranking]],'Data for Pull-down'!$U$4:$V$9,2,FALSE),"")</f>
        <v/>
      </c>
      <c r="BN561" s="100"/>
      <c r="BO561" s="48"/>
      <c r="BP561" s="51" t="str">
        <f>IFERROR(VLOOKUP(Book1345234[[#This Row],[Administrative, Regulatory and Other Obstacle Ranking]],'Data for Pull-down'!$W$4:$X$9,2,FALSE),"")</f>
        <v/>
      </c>
      <c r="BQ561" s="100"/>
      <c r="BR561" s="48"/>
      <c r="BS561" s="51" t="str">
        <f>IFERROR(VLOOKUP(Book1345234[[#This Row],[Environmental Benefit Ranking]],'Data for Pull-down'!$Y$4:$Z$9,2,FALSE),"")</f>
        <v/>
      </c>
      <c r="BT561" s="100"/>
      <c r="BU561" s="52"/>
      <c r="BV561" s="51" t="str">
        <f>IFERROR(VLOOKUP(Book1345234[[#This Row],[Environmental Impact Ranking]],'Data for Pull-down'!$AA$4:$AB$9,2,FALSE),"")</f>
        <v/>
      </c>
      <c r="BW561" s="117"/>
      <c r="BX561" s="123"/>
      <c r="BY561" s="48"/>
      <c r="BZ561" s="51" t="str">
        <f>IFERROR(VLOOKUP(Book1345234[[#This Row],[Mobility Ranking]],'Data for Pull-down'!$AC$4:$AD$9,2,FALSE),"")</f>
        <v/>
      </c>
      <c r="CA561" s="117"/>
      <c r="CB561" s="48"/>
      <c r="CC561" s="51" t="str">
        <f>IFERROR(VLOOKUP(Book1345234[[#This Row],[Regional Ranking]],'Data for Pull-down'!$AE$4:$AF$9,2,FALSE),"")</f>
        <v/>
      </c>
    </row>
    <row r="562" spans="1:81">
      <c r="A562" s="164"/>
      <c r="B562" s="142"/>
      <c r="C562" s="143">
        <f>Book1345234[[#This Row],[FMP]]*2</f>
        <v>0</v>
      </c>
      <c r="D562" s="43"/>
      <c r="E562" s="43"/>
      <c r="F562" s="52"/>
      <c r="G562" s="48"/>
      <c r="H562" s="48"/>
      <c r="I562" s="48"/>
      <c r="J562" s="48"/>
      <c r="K562" s="45" t="str">
        <f>IFERROR(Book1345234[[#This Row],[Project Cost]]/Book1345234[[#This Row],['# of Structures Removed from 1% Annual Chance FP]],"")</f>
        <v/>
      </c>
      <c r="L562" s="48"/>
      <c r="M562" s="48"/>
      <c r="N562" s="45"/>
      <c r="O562" s="156"/>
      <c r="P562" s="125"/>
      <c r="Q562" s="52"/>
      <c r="R562" s="48"/>
      <c r="S562" s="51" t="str">
        <f>IFERROR(VLOOKUP(Book1345234[[#This Row],[ Severity Ranking: Pre-Project Average Depth of Flooding (100-year)]],'Data for Pull-down'!$A$4:$B$9,2,FALSE),"")</f>
        <v/>
      </c>
      <c r="T562" s="100"/>
      <c r="U562" s="52"/>
      <c r="V562" s="52"/>
      <c r="W562" s="52"/>
      <c r="X562" s="48"/>
      <c r="Y562" s="51" t="str">
        <f>IFERROR(VLOOKUP(Book1345234[[#This Row],[Severity Ranking: Community Need (% Population)]],'Data for Pull-down'!$C$4:$D$9,2,FALSE),"")</f>
        <v/>
      </c>
      <c r="Z562" s="99"/>
      <c r="AA562" s="45"/>
      <c r="AB562" s="48"/>
      <c r="AC562" s="51" t="str">
        <f>IFERROR(VLOOKUP(Book1345234[[#This Row],[Flood Risk Reduction ]],'Data for Pull-down'!$E$4:$F$9,2,FALSE),"")</f>
        <v/>
      </c>
      <c r="AD562" s="99"/>
      <c r="AE562" s="118"/>
      <c r="AF562" s="52"/>
      <c r="AG562" s="52"/>
      <c r="AH562" s="48"/>
      <c r="AI562" s="51" t="str">
        <f>IFERROR(VLOOKUP(Book1345234[[#This Row],[Flood Damage Reduction]],'Data for Pull-down'!$G$4:$H$9,2,FALSE),"")</f>
        <v/>
      </c>
      <c r="AJ562" s="145"/>
      <c r="AK562" s="123"/>
      <c r="AL562" s="52"/>
      <c r="AM562" s="51" t="str">
        <f>IFERROR(VLOOKUP(Book1345234[[#This Row],[ Reduction in Critical Facilities Flood Risk]],'Data for Pull-down'!$I$5:$J$9,2,FALSE),"")</f>
        <v/>
      </c>
      <c r="AN562" s="100">
        <f>'Life and Safety Tabular Data'!L560</f>
        <v>0</v>
      </c>
      <c r="AO562" s="146"/>
      <c r="AP562" s="48"/>
      <c r="AQ562" s="51" t="str">
        <f>IFERROR(VLOOKUP(Book1345234[[#This Row],[Life and Safety Ranking (Injury/Loss of Life)]],'Data for Pull-down'!$K$4:$L$9,2,FALSE),"")</f>
        <v/>
      </c>
      <c r="AR562" s="100"/>
      <c r="AS562" s="146"/>
      <c r="AT562" s="146"/>
      <c r="AU562" s="146"/>
      <c r="AV562" s="48"/>
      <c r="AW562" s="51" t="str">
        <f>IFERROR(VLOOKUP(Book1345234[[#This Row],[Water Supply Yield Ranking]],'Data for Pull-down'!$M$4:$N$9,2,FALSE),"")</f>
        <v/>
      </c>
      <c r="AX562" s="100"/>
      <c r="AY562" s="52"/>
      <c r="AZ562" s="48"/>
      <c r="BA562" s="51" t="str">
        <f>IFERROR(VLOOKUP(Book1345234[[#This Row],[Social Vulnerability Ranking]],'Data for Pull-down'!$O$4:$P$9,2,FALSE),"")</f>
        <v/>
      </c>
      <c r="BB562" s="100"/>
      <c r="BC562" s="146"/>
      <c r="BD562" s="48"/>
      <c r="BE562" s="51" t="str">
        <f>IFERROR(VLOOKUP(Book1345234[[#This Row],[Nature-Based Solutions Ranking]],'Data for Pull-down'!$Q$4:$R$9,2,FALSE),"")</f>
        <v/>
      </c>
      <c r="BF562" s="100"/>
      <c r="BG562" s="52"/>
      <c r="BH562" s="48"/>
      <c r="BI562" s="51" t="str">
        <f>IFERROR(VLOOKUP(Book1345234[[#This Row],[Multiple Benefit Ranking]],'Data for Pull-down'!$S$4:$T$9,2,FALSE),"")</f>
        <v/>
      </c>
      <c r="BJ562" s="125"/>
      <c r="BK562" s="146"/>
      <c r="BL562" s="48"/>
      <c r="BM562" s="51" t="str">
        <f>IFERROR(VLOOKUP(Book1345234[[#This Row],[Operations and Maintenance Ranking]],'Data for Pull-down'!$U$4:$V$9,2,FALSE),"")</f>
        <v/>
      </c>
      <c r="BN562" s="100"/>
      <c r="BO562" s="48"/>
      <c r="BP562" s="51" t="str">
        <f>IFERROR(VLOOKUP(Book1345234[[#This Row],[Administrative, Regulatory and Other Obstacle Ranking]],'Data for Pull-down'!$W$4:$X$9,2,FALSE),"")</f>
        <v/>
      </c>
      <c r="BQ562" s="100"/>
      <c r="BR562" s="48"/>
      <c r="BS562" s="51" t="str">
        <f>IFERROR(VLOOKUP(Book1345234[[#This Row],[Environmental Benefit Ranking]],'Data for Pull-down'!$Y$4:$Z$9,2,FALSE),"")</f>
        <v/>
      </c>
      <c r="BT562" s="100"/>
      <c r="BU562" s="52"/>
      <c r="BV562" s="51" t="str">
        <f>IFERROR(VLOOKUP(Book1345234[[#This Row],[Environmental Impact Ranking]],'Data for Pull-down'!$AA$4:$AB$9,2,FALSE),"")</f>
        <v/>
      </c>
      <c r="BW562" s="117"/>
      <c r="BX562" s="123"/>
      <c r="BY562" s="48"/>
      <c r="BZ562" s="51" t="str">
        <f>IFERROR(VLOOKUP(Book1345234[[#This Row],[Mobility Ranking]],'Data for Pull-down'!$AC$4:$AD$9,2,FALSE),"")</f>
        <v/>
      </c>
      <c r="CA562" s="117"/>
      <c r="CB562" s="48"/>
      <c r="CC562" s="51" t="str">
        <f>IFERROR(VLOOKUP(Book1345234[[#This Row],[Regional Ranking]],'Data for Pull-down'!$AE$4:$AF$9,2,FALSE),"")</f>
        <v/>
      </c>
    </row>
    <row r="563" spans="1:81">
      <c r="A563" s="164"/>
      <c r="B563" s="142"/>
      <c r="C563" s="143">
        <f>Book1345234[[#This Row],[FMP]]*2</f>
        <v>0</v>
      </c>
      <c r="D563" s="43"/>
      <c r="E563" s="43"/>
      <c r="F563" s="52"/>
      <c r="G563" s="48"/>
      <c r="H563" s="48"/>
      <c r="I563" s="48"/>
      <c r="J563" s="48"/>
      <c r="K563" s="45" t="str">
        <f>IFERROR(Book1345234[[#This Row],[Project Cost]]/Book1345234[[#This Row],['# of Structures Removed from 1% Annual Chance FP]],"")</f>
        <v/>
      </c>
      <c r="L563" s="48"/>
      <c r="M563" s="48"/>
      <c r="N563" s="45"/>
      <c r="O563" s="156"/>
      <c r="P563" s="125"/>
      <c r="Q563" s="52"/>
      <c r="R563" s="48"/>
      <c r="S563" s="51" t="str">
        <f>IFERROR(VLOOKUP(Book1345234[[#This Row],[ Severity Ranking: Pre-Project Average Depth of Flooding (100-year)]],'Data for Pull-down'!$A$4:$B$9,2,FALSE),"")</f>
        <v/>
      </c>
      <c r="T563" s="100"/>
      <c r="U563" s="52"/>
      <c r="V563" s="52"/>
      <c r="W563" s="52"/>
      <c r="X563" s="48"/>
      <c r="Y563" s="51" t="str">
        <f>IFERROR(VLOOKUP(Book1345234[[#This Row],[Severity Ranking: Community Need (% Population)]],'Data for Pull-down'!$C$4:$D$9,2,FALSE),"")</f>
        <v/>
      </c>
      <c r="Z563" s="99"/>
      <c r="AA563" s="45"/>
      <c r="AB563" s="48"/>
      <c r="AC563" s="51" t="str">
        <f>IFERROR(VLOOKUP(Book1345234[[#This Row],[Flood Risk Reduction ]],'Data for Pull-down'!$E$4:$F$9,2,FALSE),"")</f>
        <v/>
      </c>
      <c r="AD563" s="99"/>
      <c r="AE563" s="118"/>
      <c r="AF563" s="52"/>
      <c r="AG563" s="52"/>
      <c r="AH563" s="48"/>
      <c r="AI563" s="51" t="str">
        <f>IFERROR(VLOOKUP(Book1345234[[#This Row],[Flood Damage Reduction]],'Data for Pull-down'!$G$4:$H$9,2,FALSE),"")</f>
        <v/>
      </c>
      <c r="AJ563" s="145"/>
      <c r="AK563" s="123"/>
      <c r="AL563" s="52"/>
      <c r="AM563" s="51" t="str">
        <f>IFERROR(VLOOKUP(Book1345234[[#This Row],[ Reduction in Critical Facilities Flood Risk]],'Data for Pull-down'!$I$5:$J$9,2,FALSE),"")</f>
        <v/>
      </c>
      <c r="AN563" s="100">
        <f>'Life and Safety Tabular Data'!L561</f>
        <v>0</v>
      </c>
      <c r="AO563" s="146"/>
      <c r="AP563" s="48"/>
      <c r="AQ563" s="51" t="str">
        <f>IFERROR(VLOOKUP(Book1345234[[#This Row],[Life and Safety Ranking (Injury/Loss of Life)]],'Data for Pull-down'!$K$4:$L$9,2,FALSE),"")</f>
        <v/>
      </c>
      <c r="AR563" s="100"/>
      <c r="AS563" s="146"/>
      <c r="AT563" s="146"/>
      <c r="AU563" s="146"/>
      <c r="AV563" s="48"/>
      <c r="AW563" s="51" t="str">
        <f>IFERROR(VLOOKUP(Book1345234[[#This Row],[Water Supply Yield Ranking]],'Data for Pull-down'!$M$4:$N$9,2,FALSE),"")</f>
        <v/>
      </c>
      <c r="AX563" s="100"/>
      <c r="AY563" s="52"/>
      <c r="AZ563" s="48"/>
      <c r="BA563" s="51" t="str">
        <f>IFERROR(VLOOKUP(Book1345234[[#This Row],[Social Vulnerability Ranking]],'Data for Pull-down'!$O$4:$P$9,2,FALSE),"")</f>
        <v/>
      </c>
      <c r="BB563" s="100"/>
      <c r="BC563" s="146"/>
      <c r="BD563" s="48"/>
      <c r="BE563" s="51" t="str">
        <f>IFERROR(VLOOKUP(Book1345234[[#This Row],[Nature-Based Solutions Ranking]],'Data for Pull-down'!$Q$4:$R$9,2,FALSE),"")</f>
        <v/>
      </c>
      <c r="BF563" s="100"/>
      <c r="BG563" s="52"/>
      <c r="BH563" s="48"/>
      <c r="BI563" s="51" t="str">
        <f>IFERROR(VLOOKUP(Book1345234[[#This Row],[Multiple Benefit Ranking]],'Data for Pull-down'!$S$4:$T$9,2,FALSE),"")</f>
        <v/>
      </c>
      <c r="BJ563" s="125"/>
      <c r="BK563" s="146"/>
      <c r="BL563" s="48"/>
      <c r="BM563" s="51" t="str">
        <f>IFERROR(VLOOKUP(Book1345234[[#This Row],[Operations and Maintenance Ranking]],'Data for Pull-down'!$U$4:$V$9,2,FALSE),"")</f>
        <v/>
      </c>
      <c r="BN563" s="100"/>
      <c r="BO563" s="48"/>
      <c r="BP563" s="51" t="str">
        <f>IFERROR(VLOOKUP(Book1345234[[#This Row],[Administrative, Regulatory and Other Obstacle Ranking]],'Data for Pull-down'!$W$4:$X$9,2,FALSE),"")</f>
        <v/>
      </c>
      <c r="BQ563" s="100"/>
      <c r="BR563" s="48"/>
      <c r="BS563" s="51" t="str">
        <f>IFERROR(VLOOKUP(Book1345234[[#This Row],[Environmental Benefit Ranking]],'Data for Pull-down'!$Y$4:$Z$9,2,FALSE),"")</f>
        <v/>
      </c>
      <c r="BT563" s="100"/>
      <c r="BU563" s="52"/>
      <c r="BV563" s="51" t="str">
        <f>IFERROR(VLOOKUP(Book1345234[[#This Row],[Environmental Impact Ranking]],'Data for Pull-down'!$AA$4:$AB$9,2,FALSE),"")</f>
        <v/>
      </c>
      <c r="BW563" s="117"/>
      <c r="BX563" s="123"/>
      <c r="BY563" s="48"/>
      <c r="BZ563" s="51" t="str">
        <f>IFERROR(VLOOKUP(Book1345234[[#This Row],[Mobility Ranking]],'Data for Pull-down'!$AC$4:$AD$9,2,FALSE),"")</f>
        <v/>
      </c>
      <c r="CA563" s="117"/>
      <c r="CB563" s="48"/>
      <c r="CC563" s="51" t="str">
        <f>IFERROR(VLOOKUP(Book1345234[[#This Row],[Regional Ranking]],'Data for Pull-down'!$AE$4:$AF$9,2,FALSE),"")</f>
        <v/>
      </c>
    </row>
    <row r="564" spans="1:81">
      <c r="A564" s="164"/>
      <c r="B564" s="142"/>
      <c r="C564" s="143">
        <f>Book1345234[[#This Row],[FMP]]*2</f>
        <v>0</v>
      </c>
      <c r="D564" s="43"/>
      <c r="E564" s="43"/>
      <c r="F564" s="52"/>
      <c r="G564" s="48"/>
      <c r="H564" s="48"/>
      <c r="I564" s="48"/>
      <c r="J564" s="48"/>
      <c r="K564" s="45" t="str">
        <f>IFERROR(Book1345234[[#This Row],[Project Cost]]/Book1345234[[#This Row],['# of Structures Removed from 1% Annual Chance FP]],"")</f>
        <v/>
      </c>
      <c r="L564" s="48"/>
      <c r="M564" s="48"/>
      <c r="N564" s="45"/>
      <c r="O564" s="156"/>
      <c r="P564" s="125"/>
      <c r="Q564" s="52"/>
      <c r="R564" s="48"/>
      <c r="S564" s="51" t="str">
        <f>IFERROR(VLOOKUP(Book1345234[[#This Row],[ Severity Ranking: Pre-Project Average Depth of Flooding (100-year)]],'Data for Pull-down'!$A$4:$B$9,2,FALSE),"")</f>
        <v/>
      </c>
      <c r="T564" s="100"/>
      <c r="U564" s="52"/>
      <c r="V564" s="52"/>
      <c r="W564" s="52"/>
      <c r="X564" s="48"/>
      <c r="Y564" s="51" t="str">
        <f>IFERROR(VLOOKUP(Book1345234[[#This Row],[Severity Ranking: Community Need (% Population)]],'Data for Pull-down'!$C$4:$D$9,2,FALSE),"")</f>
        <v/>
      </c>
      <c r="Z564" s="99"/>
      <c r="AA564" s="45"/>
      <c r="AB564" s="48"/>
      <c r="AC564" s="51" t="str">
        <f>IFERROR(VLOOKUP(Book1345234[[#This Row],[Flood Risk Reduction ]],'Data for Pull-down'!$E$4:$F$9,2,FALSE),"")</f>
        <v/>
      </c>
      <c r="AD564" s="99"/>
      <c r="AE564" s="118"/>
      <c r="AF564" s="52"/>
      <c r="AG564" s="52"/>
      <c r="AH564" s="48"/>
      <c r="AI564" s="51" t="str">
        <f>IFERROR(VLOOKUP(Book1345234[[#This Row],[Flood Damage Reduction]],'Data for Pull-down'!$G$4:$H$9,2,FALSE),"")</f>
        <v/>
      </c>
      <c r="AJ564" s="145"/>
      <c r="AK564" s="123"/>
      <c r="AL564" s="52"/>
      <c r="AM564" s="51" t="str">
        <f>IFERROR(VLOOKUP(Book1345234[[#This Row],[ Reduction in Critical Facilities Flood Risk]],'Data for Pull-down'!$I$5:$J$9,2,FALSE),"")</f>
        <v/>
      </c>
      <c r="AN564" s="100">
        <f>'Life and Safety Tabular Data'!L562</f>
        <v>0</v>
      </c>
      <c r="AO564" s="146"/>
      <c r="AP564" s="48"/>
      <c r="AQ564" s="51" t="str">
        <f>IFERROR(VLOOKUP(Book1345234[[#This Row],[Life and Safety Ranking (Injury/Loss of Life)]],'Data for Pull-down'!$K$4:$L$9,2,FALSE),"")</f>
        <v/>
      </c>
      <c r="AR564" s="100"/>
      <c r="AS564" s="146"/>
      <c r="AT564" s="146"/>
      <c r="AU564" s="146"/>
      <c r="AV564" s="48"/>
      <c r="AW564" s="51" t="str">
        <f>IFERROR(VLOOKUP(Book1345234[[#This Row],[Water Supply Yield Ranking]],'Data for Pull-down'!$M$4:$N$9,2,FALSE),"")</f>
        <v/>
      </c>
      <c r="AX564" s="100"/>
      <c r="AY564" s="52"/>
      <c r="AZ564" s="48"/>
      <c r="BA564" s="51" t="str">
        <f>IFERROR(VLOOKUP(Book1345234[[#This Row],[Social Vulnerability Ranking]],'Data for Pull-down'!$O$4:$P$9,2,FALSE),"")</f>
        <v/>
      </c>
      <c r="BB564" s="100"/>
      <c r="BC564" s="146"/>
      <c r="BD564" s="48"/>
      <c r="BE564" s="51" t="str">
        <f>IFERROR(VLOOKUP(Book1345234[[#This Row],[Nature-Based Solutions Ranking]],'Data for Pull-down'!$Q$4:$R$9,2,FALSE),"")</f>
        <v/>
      </c>
      <c r="BF564" s="100"/>
      <c r="BG564" s="52"/>
      <c r="BH564" s="48"/>
      <c r="BI564" s="51" t="str">
        <f>IFERROR(VLOOKUP(Book1345234[[#This Row],[Multiple Benefit Ranking]],'Data for Pull-down'!$S$4:$T$9,2,FALSE),"")</f>
        <v/>
      </c>
      <c r="BJ564" s="125"/>
      <c r="BK564" s="146"/>
      <c r="BL564" s="48"/>
      <c r="BM564" s="51" t="str">
        <f>IFERROR(VLOOKUP(Book1345234[[#This Row],[Operations and Maintenance Ranking]],'Data for Pull-down'!$U$4:$V$9,2,FALSE),"")</f>
        <v/>
      </c>
      <c r="BN564" s="100"/>
      <c r="BO564" s="48"/>
      <c r="BP564" s="51" t="str">
        <f>IFERROR(VLOOKUP(Book1345234[[#This Row],[Administrative, Regulatory and Other Obstacle Ranking]],'Data for Pull-down'!$W$4:$X$9,2,FALSE),"")</f>
        <v/>
      </c>
      <c r="BQ564" s="100"/>
      <c r="BR564" s="48"/>
      <c r="BS564" s="51" t="str">
        <f>IFERROR(VLOOKUP(Book1345234[[#This Row],[Environmental Benefit Ranking]],'Data for Pull-down'!$Y$4:$Z$9,2,FALSE),"")</f>
        <v/>
      </c>
      <c r="BT564" s="100"/>
      <c r="BU564" s="52"/>
      <c r="BV564" s="51" t="str">
        <f>IFERROR(VLOOKUP(Book1345234[[#This Row],[Environmental Impact Ranking]],'Data for Pull-down'!$AA$4:$AB$9,2,FALSE),"")</f>
        <v/>
      </c>
      <c r="BW564" s="117"/>
      <c r="BX564" s="123"/>
      <c r="BY564" s="48"/>
      <c r="BZ564" s="51" t="str">
        <f>IFERROR(VLOOKUP(Book1345234[[#This Row],[Mobility Ranking]],'Data for Pull-down'!$AC$4:$AD$9,2,FALSE),"")</f>
        <v/>
      </c>
      <c r="CA564" s="117"/>
      <c r="CB564" s="48"/>
      <c r="CC564" s="51" t="str">
        <f>IFERROR(VLOOKUP(Book1345234[[#This Row],[Regional Ranking]],'Data for Pull-down'!$AE$4:$AF$9,2,FALSE),"")</f>
        <v/>
      </c>
    </row>
    <row r="565" spans="1:81">
      <c r="A565" s="164"/>
      <c r="B565" s="142"/>
      <c r="C565" s="143">
        <f>Book1345234[[#This Row],[FMP]]*2</f>
        <v>0</v>
      </c>
      <c r="D565" s="43"/>
      <c r="E565" s="43"/>
      <c r="F565" s="52"/>
      <c r="G565" s="48"/>
      <c r="H565" s="48"/>
      <c r="I565" s="48"/>
      <c r="J565" s="48"/>
      <c r="K565" s="45" t="str">
        <f>IFERROR(Book1345234[[#This Row],[Project Cost]]/Book1345234[[#This Row],['# of Structures Removed from 1% Annual Chance FP]],"")</f>
        <v/>
      </c>
      <c r="L565" s="48"/>
      <c r="M565" s="48"/>
      <c r="N565" s="45"/>
      <c r="O565" s="156"/>
      <c r="P565" s="125"/>
      <c r="Q565" s="52"/>
      <c r="R565" s="48"/>
      <c r="S565" s="51" t="str">
        <f>IFERROR(VLOOKUP(Book1345234[[#This Row],[ Severity Ranking: Pre-Project Average Depth of Flooding (100-year)]],'Data for Pull-down'!$A$4:$B$9,2,FALSE),"")</f>
        <v/>
      </c>
      <c r="T565" s="100"/>
      <c r="U565" s="52"/>
      <c r="V565" s="52"/>
      <c r="W565" s="52"/>
      <c r="X565" s="48"/>
      <c r="Y565" s="51" t="str">
        <f>IFERROR(VLOOKUP(Book1345234[[#This Row],[Severity Ranking: Community Need (% Population)]],'Data for Pull-down'!$C$4:$D$9,2,FALSE),"")</f>
        <v/>
      </c>
      <c r="Z565" s="99"/>
      <c r="AA565" s="45"/>
      <c r="AB565" s="48"/>
      <c r="AC565" s="51" t="str">
        <f>IFERROR(VLOOKUP(Book1345234[[#This Row],[Flood Risk Reduction ]],'Data for Pull-down'!$E$4:$F$9,2,FALSE),"")</f>
        <v/>
      </c>
      <c r="AD565" s="99"/>
      <c r="AE565" s="118"/>
      <c r="AF565" s="52"/>
      <c r="AG565" s="52"/>
      <c r="AH565" s="48"/>
      <c r="AI565" s="51" t="str">
        <f>IFERROR(VLOOKUP(Book1345234[[#This Row],[Flood Damage Reduction]],'Data for Pull-down'!$G$4:$H$9,2,FALSE),"")</f>
        <v/>
      </c>
      <c r="AJ565" s="145"/>
      <c r="AK565" s="123"/>
      <c r="AL565" s="52"/>
      <c r="AM565" s="51" t="str">
        <f>IFERROR(VLOOKUP(Book1345234[[#This Row],[ Reduction in Critical Facilities Flood Risk]],'Data for Pull-down'!$I$5:$J$9,2,FALSE),"")</f>
        <v/>
      </c>
      <c r="AN565" s="100">
        <f>'Life and Safety Tabular Data'!L563</f>
        <v>0</v>
      </c>
      <c r="AO565" s="146"/>
      <c r="AP565" s="48"/>
      <c r="AQ565" s="51" t="str">
        <f>IFERROR(VLOOKUP(Book1345234[[#This Row],[Life and Safety Ranking (Injury/Loss of Life)]],'Data for Pull-down'!$K$4:$L$9,2,FALSE),"")</f>
        <v/>
      </c>
      <c r="AR565" s="100"/>
      <c r="AS565" s="146"/>
      <c r="AT565" s="146"/>
      <c r="AU565" s="146"/>
      <c r="AV565" s="48"/>
      <c r="AW565" s="51" t="str">
        <f>IFERROR(VLOOKUP(Book1345234[[#This Row],[Water Supply Yield Ranking]],'Data for Pull-down'!$M$4:$N$9,2,FALSE),"")</f>
        <v/>
      </c>
      <c r="AX565" s="100"/>
      <c r="AY565" s="52"/>
      <c r="AZ565" s="48"/>
      <c r="BA565" s="51" t="str">
        <f>IFERROR(VLOOKUP(Book1345234[[#This Row],[Social Vulnerability Ranking]],'Data for Pull-down'!$O$4:$P$9,2,FALSE),"")</f>
        <v/>
      </c>
      <c r="BB565" s="100"/>
      <c r="BC565" s="146"/>
      <c r="BD565" s="48"/>
      <c r="BE565" s="51" t="str">
        <f>IFERROR(VLOOKUP(Book1345234[[#This Row],[Nature-Based Solutions Ranking]],'Data for Pull-down'!$Q$4:$R$9,2,FALSE),"")</f>
        <v/>
      </c>
      <c r="BF565" s="100"/>
      <c r="BG565" s="52"/>
      <c r="BH565" s="48"/>
      <c r="BI565" s="51" t="str">
        <f>IFERROR(VLOOKUP(Book1345234[[#This Row],[Multiple Benefit Ranking]],'Data for Pull-down'!$S$4:$T$9,2,FALSE),"")</f>
        <v/>
      </c>
      <c r="BJ565" s="125"/>
      <c r="BK565" s="146"/>
      <c r="BL565" s="48"/>
      <c r="BM565" s="51" t="str">
        <f>IFERROR(VLOOKUP(Book1345234[[#This Row],[Operations and Maintenance Ranking]],'Data for Pull-down'!$U$4:$V$9,2,FALSE),"")</f>
        <v/>
      </c>
      <c r="BN565" s="100"/>
      <c r="BO565" s="48"/>
      <c r="BP565" s="51" t="str">
        <f>IFERROR(VLOOKUP(Book1345234[[#This Row],[Administrative, Regulatory and Other Obstacle Ranking]],'Data for Pull-down'!$W$4:$X$9,2,FALSE),"")</f>
        <v/>
      </c>
      <c r="BQ565" s="100"/>
      <c r="BR565" s="48"/>
      <c r="BS565" s="51" t="str">
        <f>IFERROR(VLOOKUP(Book1345234[[#This Row],[Environmental Benefit Ranking]],'Data for Pull-down'!$Y$4:$Z$9,2,FALSE),"")</f>
        <v/>
      </c>
      <c r="BT565" s="100"/>
      <c r="BU565" s="52"/>
      <c r="BV565" s="51" t="str">
        <f>IFERROR(VLOOKUP(Book1345234[[#This Row],[Environmental Impact Ranking]],'Data for Pull-down'!$AA$4:$AB$9,2,FALSE),"")</f>
        <v/>
      </c>
      <c r="BW565" s="117"/>
      <c r="BX565" s="123"/>
      <c r="BY565" s="48"/>
      <c r="BZ565" s="51" t="str">
        <f>IFERROR(VLOOKUP(Book1345234[[#This Row],[Mobility Ranking]],'Data for Pull-down'!$AC$4:$AD$9,2,FALSE),"")</f>
        <v/>
      </c>
      <c r="CA565" s="117"/>
      <c r="CB565" s="48"/>
      <c r="CC565" s="51" t="str">
        <f>IFERROR(VLOOKUP(Book1345234[[#This Row],[Regional Ranking]],'Data for Pull-down'!$AE$4:$AF$9,2,FALSE),"")</f>
        <v/>
      </c>
    </row>
    <row r="566" spans="1:81">
      <c r="A566" s="164"/>
      <c r="B566" s="142"/>
      <c r="C566" s="143">
        <f>Book1345234[[#This Row],[FMP]]*2</f>
        <v>0</v>
      </c>
      <c r="D566" s="43"/>
      <c r="E566" s="43"/>
      <c r="F566" s="52"/>
      <c r="G566" s="48"/>
      <c r="H566" s="48"/>
      <c r="I566" s="48"/>
      <c r="J566" s="48"/>
      <c r="K566" s="45" t="str">
        <f>IFERROR(Book1345234[[#This Row],[Project Cost]]/Book1345234[[#This Row],['# of Structures Removed from 1% Annual Chance FP]],"")</f>
        <v/>
      </c>
      <c r="L566" s="48"/>
      <c r="M566" s="48"/>
      <c r="N566" s="45"/>
      <c r="O566" s="156"/>
      <c r="P566" s="125"/>
      <c r="Q566" s="52"/>
      <c r="R566" s="48"/>
      <c r="S566" s="51" t="str">
        <f>IFERROR(VLOOKUP(Book1345234[[#This Row],[ Severity Ranking: Pre-Project Average Depth of Flooding (100-year)]],'Data for Pull-down'!$A$4:$B$9,2,FALSE),"")</f>
        <v/>
      </c>
      <c r="T566" s="100"/>
      <c r="U566" s="52"/>
      <c r="V566" s="52"/>
      <c r="W566" s="52"/>
      <c r="X566" s="48"/>
      <c r="Y566" s="51" t="str">
        <f>IFERROR(VLOOKUP(Book1345234[[#This Row],[Severity Ranking: Community Need (% Population)]],'Data for Pull-down'!$C$4:$D$9,2,FALSE),"")</f>
        <v/>
      </c>
      <c r="Z566" s="99"/>
      <c r="AA566" s="45"/>
      <c r="AB566" s="48"/>
      <c r="AC566" s="51" t="str">
        <f>IFERROR(VLOOKUP(Book1345234[[#This Row],[Flood Risk Reduction ]],'Data for Pull-down'!$E$4:$F$9,2,FALSE),"")</f>
        <v/>
      </c>
      <c r="AD566" s="99"/>
      <c r="AE566" s="118"/>
      <c r="AF566" s="52"/>
      <c r="AG566" s="52"/>
      <c r="AH566" s="48"/>
      <c r="AI566" s="51" t="str">
        <f>IFERROR(VLOOKUP(Book1345234[[#This Row],[Flood Damage Reduction]],'Data for Pull-down'!$G$4:$H$9,2,FALSE),"")</f>
        <v/>
      </c>
      <c r="AJ566" s="145"/>
      <c r="AK566" s="123"/>
      <c r="AL566" s="52"/>
      <c r="AM566" s="51" t="str">
        <f>IFERROR(VLOOKUP(Book1345234[[#This Row],[ Reduction in Critical Facilities Flood Risk]],'Data for Pull-down'!$I$5:$J$9,2,FALSE),"")</f>
        <v/>
      </c>
      <c r="AN566" s="100">
        <f>'Life and Safety Tabular Data'!L564</f>
        <v>0</v>
      </c>
      <c r="AO566" s="146"/>
      <c r="AP566" s="48"/>
      <c r="AQ566" s="51" t="str">
        <f>IFERROR(VLOOKUP(Book1345234[[#This Row],[Life and Safety Ranking (Injury/Loss of Life)]],'Data for Pull-down'!$K$4:$L$9,2,FALSE),"")</f>
        <v/>
      </c>
      <c r="AR566" s="100"/>
      <c r="AS566" s="146"/>
      <c r="AT566" s="146"/>
      <c r="AU566" s="146"/>
      <c r="AV566" s="48"/>
      <c r="AW566" s="51" t="str">
        <f>IFERROR(VLOOKUP(Book1345234[[#This Row],[Water Supply Yield Ranking]],'Data for Pull-down'!$M$4:$N$9,2,FALSE),"")</f>
        <v/>
      </c>
      <c r="AX566" s="100"/>
      <c r="AY566" s="52"/>
      <c r="AZ566" s="48"/>
      <c r="BA566" s="51" t="str">
        <f>IFERROR(VLOOKUP(Book1345234[[#This Row],[Social Vulnerability Ranking]],'Data for Pull-down'!$O$4:$P$9,2,FALSE),"")</f>
        <v/>
      </c>
      <c r="BB566" s="100"/>
      <c r="BC566" s="146"/>
      <c r="BD566" s="48"/>
      <c r="BE566" s="51" t="str">
        <f>IFERROR(VLOOKUP(Book1345234[[#This Row],[Nature-Based Solutions Ranking]],'Data for Pull-down'!$Q$4:$R$9,2,FALSE),"")</f>
        <v/>
      </c>
      <c r="BF566" s="100"/>
      <c r="BG566" s="52"/>
      <c r="BH566" s="48"/>
      <c r="BI566" s="51" t="str">
        <f>IFERROR(VLOOKUP(Book1345234[[#This Row],[Multiple Benefit Ranking]],'Data for Pull-down'!$S$4:$T$9,2,FALSE),"")</f>
        <v/>
      </c>
      <c r="BJ566" s="125"/>
      <c r="BK566" s="146"/>
      <c r="BL566" s="48"/>
      <c r="BM566" s="51" t="str">
        <f>IFERROR(VLOOKUP(Book1345234[[#This Row],[Operations and Maintenance Ranking]],'Data for Pull-down'!$U$4:$V$9,2,FALSE),"")</f>
        <v/>
      </c>
      <c r="BN566" s="100"/>
      <c r="BO566" s="48"/>
      <c r="BP566" s="51" t="str">
        <f>IFERROR(VLOOKUP(Book1345234[[#This Row],[Administrative, Regulatory and Other Obstacle Ranking]],'Data for Pull-down'!$W$4:$X$9,2,FALSE),"")</f>
        <v/>
      </c>
      <c r="BQ566" s="100"/>
      <c r="BR566" s="48"/>
      <c r="BS566" s="51" t="str">
        <f>IFERROR(VLOOKUP(Book1345234[[#This Row],[Environmental Benefit Ranking]],'Data for Pull-down'!$Y$4:$Z$9,2,FALSE),"")</f>
        <v/>
      </c>
      <c r="BT566" s="100"/>
      <c r="BU566" s="52"/>
      <c r="BV566" s="51" t="str">
        <f>IFERROR(VLOOKUP(Book1345234[[#This Row],[Environmental Impact Ranking]],'Data for Pull-down'!$AA$4:$AB$9,2,FALSE),"")</f>
        <v/>
      </c>
      <c r="BW566" s="117"/>
      <c r="BX566" s="123"/>
      <c r="BY566" s="48"/>
      <c r="BZ566" s="51" t="str">
        <f>IFERROR(VLOOKUP(Book1345234[[#This Row],[Mobility Ranking]],'Data for Pull-down'!$AC$4:$AD$9,2,FALSE),"")</f>
        <v/>
      </c>
      <c r="CA566" s="117"/>
      <c r="CB566" s="48"/>
      <c r="CC566" s="51" t="str">
        <f>IFERROR(VLOOKUP(Book1345234[[#This Row],[Regional Ranking]],'Data for Pull-down'!$AE$4:$AF$9,2,FALSE),"")</f>
        <v/>
      </c>
    </row>
    <row r="567" spans="1:81">
      <c r="A567" s="164"/>
      <c r="B567" s="142"/>
      <c r="C567" s="143">
        <f>Book1345234[[#This Row],[FMP]]*2</f>
        <v>0</v>
      </c>
      <c r="D567" s="43"/>
      <c r="E567" s="43"/>
      <c r="F567" s="52"/>
      <c r="G567" s="48"/>
      <c r="H567" s="48"/>
      <c r="I567" s="48"/>
      <c r="J567" s="48"/>
      <c r="K567" s="45" t="str">
        <f>IFERROR(Book1345234[[#This Row],[Project Cost]]/Book1345234[[#This Row],['# of Structures Removed from 1% Annual Chance FP]],"")</f>
        <v/>
      </c>
      <c r="L567" s="48"/>
      <c r="M567" s="48"/>
      <c r="N567" s="45"/>
      <c r="O567" s="156"/>
      <c r="P567" s="125"/>
      <c r="Q567" s="52"/>
      <c r="R567" s="48"/>
      <c r="S567" s="51" t="str">
        <f>IFERROR(VLOOKUP(Book1345234[[#This Row],[ Severity Ranking: Pre-Project Average Depth of Flooding (100-year)]],'Data for Pull-down'!$A$4:$B$9,2,FALSE),"")</f>
        <v/>
      </c>
      <c r="T567" s="100"/>
      <c r="U567" s="52"/>
      <c r="V567" s="52"/>
      <c r="W567" s="52"/>
      <c r="X567" s="48"/>
      <c r="Y567" s="51" t="str">
        <f>IFERROR(VLOOKUP(Book1345234[[#This Row],[Severity Ranking: Community Need (% Population)]],'Data for Pull-down'!$C$4:$D$9,2,FALSE),"")</f>
        <v/>
      </c>
      <c r="Z567" s="99"/>
      <c r="AA567" s="45"/>
      <c r="AB567" s="48"/>
      <c r="AC567" s="51" t="str">
        <f>IFERROR(VLOOKUP(Book1345234[[#This Row],[Flood Risk Reduction ]],'Data for Pull-down'!$E$4:$F$9,2,FALSE),"")</f>
        <v/>
      </c>
      <c r="AD567" s="99"/>
      <c r="AE567" s="118"/>
      <c r="AF567" s="52"/>
      <c r="AG567" s="52"/>
      <c r="AH567" s="48"/>
      <c r="AI567" s="51" t="str">
        <f>IFERROR(VLOOKUP(Book1345234[[#This Row],[Flood Damage Reduction]],'Data for Pull-down'!$G$4:$H$9,2,FALSE),"")</f>
        <v/>
      </c>
      <c r="AJ567" s="145"/>
      <c r="AK567" s="123"/>
      <c r="AL567" s="52"/>
      <c r="AM567" s="51" t="str">
        <f>IFERROR(VLOOKUP(Book1345234[[#This Row],[ Reduction in Critical Facilities Flood Risk]],'Data for Pull-down'!$I$5:$J$9,2,FALSE),"")</f>
        <v/>
      </c>
      <c r="AN567" s="100">
        <f>'Life and Safety Tabular Data'!L565</f>
        <v>0</v>
      </c>
      <c r="AO567" s="146"/>
      <c r="AP567" s="48"/>
      <c r="AQ567" s="51" t="str">
        <f>IFERROR(VLOOKUP(Book1345234[[#This Row],[Life and Safety Ranking (Injury/Loss of Life)]],'Data for Pull-down'!$K$4:$L$9,2,FALSE),"")</f>
        <v/>
      </c>
      <c r="AR567" s="100"/>
      <c r="AS567" s="146"/>
      <c r="AT567" s="146"/>
      <c r="AU567" s="146"/>
      <c r="AV567" s="48"/>
      <c r="AW567" s="51" t="str">
        <f>IFERROR(VLOOKUP(Book1345234[[#This Row],[Water Supply Yield Ranking]],'Data for Pull-down'!$M$4:$N$9,2,FALSE),"")</f>
        <v/>
      </c>
      <c r="AX567" s="100"/>
      <c r="AY567" s="52"/>
      <c r="AZ567" s="48"/>
      <c r="BA567" s="51" t="str">
        <f>IFERROR(VLOOKUP(Book1345234[[#This Row],[Social Vulnerability Ranking]],'Data for Pull-down'!$O$4:$P$9,2,FALSE),"")</f>
        <v/>
      </c>
      <c r="BB567" s="100"/>
      <c r="BC567" s="146"/>
      <c r="BD567" s="48"/>
      <c r="BE567" s="51" t="str">
        <f>IFERROR(VLOOKUP(Book1345234[[#This Row],[Nature-Based Solutions Ranking]],'Data for Pull-down'!$Q$4:$R$9,2,FALSE),"")</f>
        <v/>
      </c>
      <c r="BF567" s="100"/>
      <c r="BG567" s="52"/>
      <c r="BH567" s="48"/>
      <c r="BI567" s="51" t="str">
        <f>IFERROR(VLOOKUP(Book1345234[[#This Row],[Multiple Benefit Ranking]],'Data for Pull-down'!$S$4:$T$9,2,FALSE),"")</f>
        <v/>
      </c>
      <c r="BJ567" s="125"/>
      <c r="BK567" s="146"/>
      <c r="BL567" s="48"/>
      <c r="BM567" s="51" t="str">
        <f>IFERROR(VLOOKUP(Book1345234[[#This Row],[Operations and Maintenance Ranking]],'Data for Pull-down'!$U$4:$V$9,2,FALSE),"")</f>
        <v/>
      </c>
      <c r="BN567" s="100"/>
      <c r="BO567" s="48"/>
      <c r="BP567" s="51" t="str">
        <f>IFERROR(VLOOKUP(Book1345234[[#This Row],[Administrative, Regulatory and Other Obstacle Ranking]],'Data for Pull-down'!$W$4:$X$9,2,FALSE),"")</f>
        <v/>
      </c>
      <c r="BQ567" s="100"/>
      <c r="BR567" s="48"/>
      <c r="BS567" s="51" t="str">
        <f>IFERROR(VLOOKUP(Book1345234[[#This Row],[Environmental Benefit Ranking]],'Data for Pull-down'!$Y$4:$Z$9,2,FALSE),"")</f>
        <v/>
      </c>
      <c r="BT567" s="100"/>
      <c r="BU567" s="52"/>
      <c r="BV567" s="51" t="str">
        <f>IFERROR(VLOOKUP(Book1345234[[#This Row],[Environmental Impact Ranking]],'Data for Pull-down'!$AA$4:$AB$9,2,FALSE),"")</f>
        <v/>
      </c>
      <c r="BW567" s="117"/>
      <c r="BX567" s="123"/>
      <c r="BY567" s="48"/>
      <c r="BZ567" s="51" t="str">
        <f>IFERROR(VLOOKUP(Book1345234[[#This Row],[Mobility Ranking]],'Data for Pull-down'!$AC$4:$AD$9,2,FALSE),"")</f>
        <v/>
      </c>
      <c r="CA567" s="117"/>
      <c r="CB567" s="48"/>
      <c r="CC567" s="51" t="str">
        <f>IFERROR(VLOOKUP(Book1345234[[#This Row],[Regional Ranking]],'Data for Pull-down'!$AE$4:$AF$9,2,FALSE),"")</f>
        <v/>
      </c>
    </row>
    <row r="568" spans="1:81">
      <c r="A568" s="164"/>
      <c r="B568" s="142"/>
      <c r="C568" s="143">
        <f>Book1345234[[#This Row],[FMP]]*2</f>
        <v>0</v>
      </c>
      <c r="D568" s="43"/>
      <c r="E568" s="43"/>
      <c r="F568" s="52"/>
      <c r="G568" s="48"/>
      <c r="H568" s="48"/>
      <c r="I568" s="48"/>
      <c r="J568" s="48"/>
      <c r="K568" s="45" t="str">
        <f>IFERROR(Book1345234[[#This Row],[Project Cost]]/Book1345234[[#This Row],['# of Structures Removed from 1% Annual Chance FP]],"")</f>
        <v/>
      </c>
      <c r="L568" s="48"/>
      <c r="M568" s="48"/>
      <c r="N568" s="45"/>
      <c r="O568" s="156"/>
      <c r="P568" s="125"/>
      <c r="Q568" s="52"/>
      <c r="R568" s="48"/>
      <c r="S568" s="51" t="str">
        <f>IFERROR(VLOOKUP(Book1345234[[#This Row],[ Severity Ranking: Pre-Project Average Depth of Flooding (100-year)]],'Data for Pull-down'!$A$4:$B$9,2,FALSE),"")</f>
        <v/>
      </c>
      <c r="T568" s="100"/>
      <c r="U568" s="52"/>
      <c r="V568" s="52"/>
      <c r="W568" s="52"/>
      <c r="X568" s="48"/>
      <c r="Y568" s="51" t="str">
        <f>IFERROR(VLOOKUP(Book1345234[[#This Row],[Severity Ranking: Community Need (% Population)]],'Data for Pull-down'!$C$4:$D$9,2,FALSE),"")</f>
        <v/>
      </c>
      <c r="Z568" s="99"/>
      <c r="AA568" s="45"/>
      <c r="AB568" s="48"/>
      <c r="AC568" s="51" t="str">
        <f>IFERROR(VLOOKUP(Book1345234[[#This Row],[Flood Risk Reduction ]],'Data for Pull-down'!$E$4:$F$9,2,FALSE),"")</f>
        <v/>
      </c>
      <c r="AD568" s="99"/>
      <c r="AE568" s="118"/>
      <c r="AF568" s="52"/>
      <c r="AG568" s="52"/>
      <c r="AH568" s="48"/>
      <c r="AI568" s="51" t="str">
        <f>IFERROR(VLOOKUP(Book1345234[[#This Row],[Flood Damage Reduction]],'Data for Pull-down'!$G$4:$H$9,2,FALSE),"")</f>
        <v/>
      </c>
      <c r="AJ568" s="145"/>
      <c r="AK568" s="123"/>
      <c r="AL568" s="52"/>
      <c r="AM568" s="51" t="str">
        <f>IFERROR(VLOOKUP(Book1345234[[#This Row],[ Reduction in Critical Facilities Flood Risk]],'Data for Pull-down'!$I$5:$J$9,2,FALSE),"")</f>
        <v/>
      </c>
      <c r="AN568" s="100">
        <f>'Life and Safety Tabular Data'!L566</f>
        <v>0</v>
      </c>
      <c r="AO568" s="146"/>
      <c r="AP568" s="48"/>
      <c r="AQ568" s="51" t="str">
        <f>IFERROR(VLOOKUP(Book1345234[[#This Row],[Life and Safety Ranking (Injury/Loss of Life)]],'Data for Pull-down'!$K$4:$L$9,2,FALSE),"")</f>
        <v/>
      </c>
      <c r="AR568" s="100"/>
      <c r="AS568" s="146"/>
      <c r="AT568" s="146"/>
      <c r="AU568" s="146"/>
      <c r="AV568" s="48"/>
      <c r="AW568" s="51" t="str">
        <f>IFERROR(VLOOKUP(Book1345234[[#This Row],[Water Supply Yield Ranking]],'Data for Pull-down'!$M$4:$N$9,2,FALSE),"")</f>
        <v/>
      </c>
      <c r="AX568" s="100"/>
      <c r="AY568" s="52"/>
      <c r="AZ568" s="48"/>
      <c r="BA568" s="51" t="str">
        <f>IFERROR(VLOOKUP(Book1345234[[#This Row],[Social Vulnerability Ranking]],'Data for Pull-down'!$O$4:$P$9,2,FALSE),"")</f>
        <v/>
      </c>
      <c r="BB568" s="100"/>
      <c r="BC568" s="146"/>
      <c r="BD568" s="48"/>
      <c r="BE568" s="51" t="str">
        <f>IFERROR(VLOOKUP(Book1345234[[#This Row],[Nature-Based Solutions Ranking]],'Data for Pull-down'!$Q$4:$R$9,2,FALSE),"")</f>
        <v/>
      </c>
      <c r="BF568" s="100"/>
      <c r="BG568" s="52"/>
      <c r="BH568" s="48"/>
      <c r="BI568" s="51" t="str">
        <f>IFERROR(VLOOKUP(Book1345234[[#This Row],[Multiple Benefit Ranking]],'Data for Pull-down'!$S$4:$T$9,2,FALSE),"")</f>
        <v/>
      </c>
      <c r="BJ568" s="125"/>
      <c r="BK568" s="146"/>
      <c r="BL568" s="48"/>
      <c r="BM568" s="51" t="str">
        <f>IFERROR(VLOOKUP(Book1345234[[#This Row],[Operations and Maintenance Ranking]],'Data for Pull-down'!$U$4:$V$9,2,FALSE),"")</f>
        <v/>
      </c>
      <c r="BN568" s="100"/>
      <c r="BO568" s="48"/>
      <c r="BP568" s="51" t="str">
        <f>IFERROR(VLOOKUP(Book1345234[[#This Row],[Administrative, Regulatory and Other Obstacle Ranking]],'Data for Pull-down'!$W$4:$X$9,2,FALSE),"")</f>
        <v/>
      </c>
      <c r="BQ568" s="100"/>
      <c r="BR568" s="48"/>
      <c r="BS568" s="51" t="str">
        <f>IFERROR(VLOOKUP(Book1345234[[#This Row],[Environmental Benefit Ranking]],'Data for Pull-down'!$Y$4:$Z$9,2,FALSE),"")</f>
        <v/>
      </c>
      <c r="BT568" s="100"/>
      <c r="BU568" s="52"/>
      <c r="BV568" s="51" t="str">
        <f>IFERROR(VLOOKUP(Book1345234[[#This Row],[Environmental Impact Ranking]],'Data for Pull-down'!$AA$4:$AB$9,2,FALSE),"")</f>
        <v/>
      </c>
      <c r="BW568" s="117"/>
      <c r="BX568" s="123"/>
      <c r="BY568" s="48"/>
      <c r="BZ568" s="51" t="str">
        <f>IFERROR(VLOOKUP(Book1345234[[#This Row],[Mobility Ranking]],'Data for Pull-down'!$AC$4:$AD$9,2,FALSE),"")</f>
        <v/>
      </c>
      <c r="CA568" s="117"/>
      <c r="CB568" s="48"/>
      <c r="CC568" s="51" t="str">
        <f>IFERROR(VLOOKUP(Book1345234[[#This Row],[Regional Ranking]],'Data for Pull-down'!$AE$4:$AF$9,2,FALSE),"")</f>
        <v/>
      </c>
    </row>
    <row r="569" spans="1:81">
      <c r="A569" s="164"/>
      <c r="B569" s="142"/>
      <c r="C569" s="143">
        <f>Book1345234[[#This Row],[FMP]]*2</f>
        <v>0</v>
      </c>
      <c r="D569" s="43"/>
      <c r="E569" s="43"/>
      <c r="F569" s="52"/>
      <c r="G569" s="48"/>
      <c r="H569" s="48"/>
      <c r="I569" s="48"/>
      <c r="J569" s="48"/>
      <c r="K569" s="45" t="str">
        <f>IFERROR(Book1345234[[#This Row],[Project Cost]]/Book1345234[[#This Row],['# of Structures Removed from 1% Annual Chance FP]],"")</f>
        <v/>
      </c>
      <c r="L569" s="48"/>
      <c r="M569" s="48"/>
      <c r="N569" s="45"/>
      <c r="O569" s="156"/>
      <c r="P569" s="125"/>
      <c r="Q569" s="52"/>
      <c r="R569" s="48"/>
      <c r="S569" s="51" t="str">
        <f>IFERROR(VLOOKUP(Book1345234[[#This Row],[ Severity Ranking: Pre-Project Average Depth of Flooding (100-year)]],'Data for Pull-down'!$A$4:$B$9,2,FALSE),"")</f>
        <v/>
      </c>
      <c r="T569" s="100"/>
      <c r="U569" s="52"/>
      <c r="V569" s="52"/>
      <c r="W569" s="52"/>
      <c r="X569" s="48"/>
      <c r="Y569" s="51" t="str">
        <f>IFERROR(VLOOKUP(Book1345234[[#This Row],[Severity Ranking: Community Need (% Population)]],'Data for Pull-down'!$C$4:$D$9,2,FALSE),"")</f>
        <v/>
      </c>
      <c r="Z569" s="99"/>
      <c r="AA569" s="45"/>
      <c r="AB569" s="48"/>
      <c r="AC569" s="51" t="str">
        <f>IFERROR(VLOOKUP(Book1345234[[#This Row],[Flood Risk Reduction ]],'Data for Pull-down'!$E$4:$F$9,2,FALSE),"")</f>
        <v/>
      </c>
      <c r="AD569" s="99"/>
      <c r="AE569" s="118"/>
      <c r="AF569" s="52"/>
      <c r="AG569" s="52"/>
      <c r="AH569" s="48"/>
      <c r="AI569" s="51" t="str">
        <f>IFERROR(VLOOKUP(Book1345234[[#This Row],[Flood Damage Reduction]],'Data for Pull-down'!$G$4:$H$9,2,FALSE),"")</f>
        <v/>
      </c>
      <c r="AJ569" s="145"/>
      <c r="AK569" s="123"/>
      <c r="AL569" s="52"/>
      <c r="AM569" s="51" t="str">
        <f>IFERROR(VLOOKUP(Book1345234[[#This Row],[ Reduction in Critical Facilities Flood Risk]],'Data for Pull-down'!$I$5:$J$9,2,FALSE),"")</f>
        <v/>
      </c>
      <c r="AN569" s="100">
        <f>'Life and Safety Tabular Data'!L567</f>
        <v>0</v>
      </c>
      <c r="AO569" s="146"/>
      <c r="AP569" s="48"/>
      <c r="AQ569" s="51" t="str">
        <f>IFERROR(VLOOKUP(Book1345234[[#This Row],[Life and Safety Ranking (Injury/Loss of Life)]],'Data for Pull-down'!$K$4:$L$9,2,FALSE),"")</f>
        <v/>
      </c>
      <c r="AR569" s="100"/>
      <c r="AS569" s="146"/>
      <c r="AT569" s="146"/>
      <c r="AU569" s="146"/>
      <c r="AV569" s="48"/>
      <c r="AW569" s="51" t="str">
        <f>IFERROR(VLOOKUP(Book1345234[[#This Row],[Water Supply Yield Ranking]],'Data for Pull-down'!$M$4:$N$9,2,FALSE),"")</f>
        <v/>
      </c>
      <c r="AX569" s="100"/>
      <c r="AY569" s="52"/>
      <c r="AZ569" s="48"/>
      <c r="BA569" s="51" t="str">
        <f>IFERROR(VLOOKUP(Book1345234[[#This Row],[Social Vulnerability Ranking]],'Data for Pull-down'!$O$4:$P$9,2,FALSE),"")</f>
        <v/>
      </c>
      <c r="BB569" s="100"/>
      <c r="BC569" s="146"/>
      <c r="BD569" s="48"/>
      <c r="BE569" s="51" t="str">
        <f>IFERROR(VLOOKUP(Book1345234[[#This Row],[Nature-Based Solutions Ranking]],'Data for Pull-down'!$Q$4:$R$9,2,FALSE),"")</f>
        <v/>
      </c>
      <c r="BF569" s="100"/>
      <c r="BG569" s="52"/>
      <c r="BH569" s="48"/>
      <c r="BI569" s="51" t="str">
        <f>IFERROR(VLOOKUP(Book1345234[[#This Row],[Multiple Benefit Ranking]],'Data for Pull-down'!$S$4:$T$9,2,FALSE),"")</f>
        <v/>
      </c>
      <c r="BJ569" s="125"/>
      <c r="BK569" s="146"/>
      <c r="BL569" s="48"/>
      <c r="BM569" s="51" t="str">
        <f>IFERROR(VLOOKUP(Book1345234[[#This Row],[Operations and Maintenance Ranking]],'Data for Pull-down'!$U$4:$V$9,2,FALSE),"")</f>
        <v/>
      </c>
      <c r="BN569" s="100"/>
      <c r="BO569" s="48"/>
      <c r="BP569" s="51" t="str">
        <f>IFERROR(VLOOKUP(Book1345234[[#This Row],[Administrative, Regulatory and Other Obstacle Ranking]],'Data for Pull-down'!$W$4:$X$9,2,FALSE),"")</f>
        <v/>
      </c>
      <c r="BQ569" s="100"/>
      <c r="BR569" s="48"/>
      <c r="BS569" s="51" t="str">
        <f>IFERROR(VLOOKUP(Book1345234[[#This Row],[Environmental Benefit Ranking]],'Data for Pull-down'!$Y$4:$Z$9,2,FALSE),"")</f>
        <v/>
      </c>
      <c r="BT569" s="100"/>
      <c r="BU569" s="52"/>
      <c r="BV569" s="51" t="str">
        <f>IFERROR(VLOOKUP(Book1345234[[#This Row],[Environmental Impact Ranking]],'Data for Pull-down'!$AA$4:$AB$9,2,FALSE),"")</f>
        <v/>
      </c>
      <c r="BW569" s="117"/>
      <c r="BX569" s="123"/>
      <c r="BY569" s="48"/>
      <c r="BZ569" s="51" t="str">
        <f>IFERROR(VLOOKUP(Book1345234[[#This Row],[Mobility Ranking]],'Data for Pull-down'!$AC$4:$AD$9,2,FALSE),"")</f>
        <v/>
      </c>
      <c r="CA569" s="117"/>
      <c r="CB569" s="48"/>
      <c r="CC569" s="51" t="str">
        <f>IFERROR(VLOOKUP(Book1345234[[#This Row],[Regional Ranking]],'Data for Pull-down'!$AE$4:$AF$9,2,FALSE),"")</f>
        <v/>
      </c>
    </row>
    <row r="570" spans="1:81">
      <c r="A570" s="164"/>
      <c r="B570" s="142"/>
      <c r="C570" s="143">
        <f>Book1345234[[#This Row],[FMP]]*2</f>
        <v>0</v>
      </c>
      <c r="D570" s="43"/>
      <c r="E570" s="43"/>
      <c r="F570" s="52"/>
      <c r="G570" s="48"/>
      <c r="H570" s="48"/>
      <c r="I570" s="48"/>
      <c r="J570" s="48"/>
      <c r="K570" s="45" t="str">
        <f>IFERROR(Book1345234[[#This Row],[Project Cost]]/Book1345234[[#This Row],['# of Structures Removed from 1% Annual Chance FP]],"")</f>
        <v/>
      </c>
      <c r="L570" s="48"/>
      <c r="M570" s="48"/>
      <c r="N570" s="45"/>
      <c r="O570" s="156"/>
      <c r="P570" s="125"/>
      <c r="Q570" s="52"/>
      <c r="R570" s="48"/>
      <c r="S570" s="51" t="str">
        <f>IFERROR(VLOOKUP(Book1345234[[#This Row],[ Severity Ranking: Pre-Project Average Depth of Flooding (100-year)]],'Data for Pull-down'!$A$4:$B$9,2,FALSE),"")</f>
        <v/>
      </c>
      <c r="T570" s="100"/>
      <c r="U570" s="52"/>
      <c r="V570" s="52"/>
      <c r="W570" s="52"/>
      <c r="X570" s="48"/>
      <c r="Y570" s="51" t="str">
        <f>IFERROR(VLOOKUP(Book1345234[[#This Row],[Severity Ranking: Community Need (% Population)]],'Data for Pull-down'!$C$4:$D$9,2,FALSE),"")</f>
        <v/>
      </c>
      <c r="Z570" s="99"/>
      <c r="AA570" s="45"/>
      <c r="AB570" s="48"/>
      <c r="AC570" s="51" t="str">
        <f>IFERROR(VLOOKUP(Book1345234[[#This Row],[Flood Risk Reduction ]],'Data for Pull-down'!$E$4:$F$9,2,FALSE),"")</f>
        <v/>
      </c>
      <c r="AD570" s="99"/>
      <c r="AE570" s="118"/>
      <c r="AF570" s="52"/>
      <c r="AG570" s="52"/>
      <c r="AH570" s="48"/>
      <c r="AI570" s="51" t="str">
        <f>IFERROR(VLOOKUP(Book1345234[[#This Row],[Flood Damage Reduction]],'Data for Pull-down'!$G$4:$H$9,2,FALSE),"")</f>
        <v/>
      </c>
      <c r="AJ570" s="145"/>
      <c r="AK570" s="123"/>
      <c r="AL570" s="52"/>
      <c r="AM570" s="51" t="str">
        <f>IFERROR(VLOOKUP(Book1345234[[#This Row],[ Reduction in Critical Facilities Flood Risk]],'Data for Pull-down'!$I$5:$J$9,2,FALSE),"")</f>
        <v/>
      </c>
      <c r="AN570" s="100">
        <f>'Life and Safety Tabular Data'!L568</f>
        <v>0</v>
      </c>
      <c r="AO570" s="146"/>
      <c r="AP570" s="48"/>
      <c r="AQ570" s="51" t="str">
        <f>IFERROR(VLOOKUP(Book1345234[[#This Row],[Life and Safety Ranking (Injury/Loss of Life)]],'Data for Pull-down'!$K$4:$L$9,2,FALSE),"")</f>
        <v/>
      </c>
      <c r="AR570" s="100"/>
      <c r="AS570" s="146"/>
      <c r="AT570" s="146"/>
      <c r="AU570" s="146"/>
      <c r="AV570" s="48"/>
      <c r="AW570" s="51" t="str">
        <f>IFERROR(VLOOKUP(Book1345234[[#This Row],[Water Supply Yield Ranking]],'Data for Pull-down'!$M$4:$N$9,2,FALSE),"")</f>
        <v/>
      </c>
      <c r="AX570" s="100"/>
      <c r="AY570" s="52"/>
      <c r="AZ570" s="48"/>
      <c r="BA570" s="51" t="str">
        <f>IFERROR(VLOOKUP(Book1345234[[#This Row],[Social Vulnerability Ranking]],'Data for Pull-down'!$O$4:$P$9,2,FALSE),"")</f>
        <v/>
      </c>
      <c r="BB570" s="100"/>
      <c r="BC570" s="146"/>
      <c r="BD570" s="48"/>
      <c r="BE570" s="51" t="str">
        <f>IFERROR(VLOOKUP(Book1345234[[#This Row],[Nature-Based Solutions Ranking]],'Data for Pull-down'!$Q$4:$R$9,2,FALSE),"")</f>
        <v/>
      </c>
      <c r="BF570" s="100"/>
      <c r="BG570" s="52"/>
      <c r="BH570" s="48"/>
      <c r="BI570" s="51" t="str">
        <f>IFERROR(VLOOKUP(Book1345234[[#This Row],[Multiple Benefit Ranking]],'Data for Pull-down'!$S$4:$T$9,2,FALSE),"")</f>
        <v/>
      </c>
      <c r="BJ570" s="125"/>
      <c r="BK570" s="146"/>
      <c r="BL570" s="48"/>
      <c r="BM570" s="51" t="str">
        <f>IFERROR(VLOOKUP(Book1345234[[#This Row],[Operations and Maintenance Ranking]],'Data for Pull-down'!$U$4:$V$9,2,FALSE),"")</f>
        <v/>
      </c>
      <c r="BN570" s="100"/>
      <c r="BO570" s="48"/>
      <c r="BP570" s="51" t="str">
        <f>IFERROR(VLOOKUP(Book1345234[[#This Row],[Administrative, Regulatory and Other Obstacle Ranking]],'Data for Pull-down'!$W$4:$X$9,2,FALSE),"")</f>
        <v/>
      </c>
      <c r="BQ570" s="100"/>
      <c r="BR570" s="48"/>
      <c r="BS570" s="51" t="str">
        <f>IFERROR(VLOOKUP(Book1345234[[#This Row],[Environmental Benefit Ranking]],'Data for Pull-down'!$Y$4:$Z$9,2,FALSE),"")</f>
        <v/>
      </c>
      <c r="BT570" s="100"/>
      <c r="BU570" s="52"/>
      <c r="BV570" s="51" t="str">
        <f>IFERROR(VLOOKUP(Book1345234[[#This Row],[Environmental Impact Ranking]],'Data for Pull-down'!$AA$4:$AB$9,2,FALSE),"")</f>
        <v/>
      </c>
      <c r="BW570" s="117"/>
      <c r="BX570" s="123"/>
      <c r="BY570" s="48"/>
      <c r="BZ570" s="51" t="str">
        <f>IFERROR(VLOOKUP(Book1345234[[#This Row],[Mobility Ranking]],'Data for Pull-down'!$AC$4:$AD$9,2,FALSE),"")</f>
        <v/>
      </c>
      <c r="CA570" s="117"/>
      <c r="CB570" s="48"/>
      <c r="CC570" s="51" t="str">
        <f>IFERROR(VLOOKUP(Book1345234[[#This Row],[Regional Ranking]],'Data for Pull-down'!$AE$4:$AF$9,2,FALSE),"")</f>
        <v/>
      </c>
    </row>
    <row r="571" spans="1:81">
      <c r="A571" s="164"/>
      <c r="B571" s="142"/>
      <c r="C571" s="143">
        <f>Book1345234[[#This Row],[FMP]]*2</f>
        <v>0</v>
      </c>
      <c r="D571" s="43"/>
      <c r="E571" s="43"/>
      <c r="F571" s="52"/>
      <c r="G571" s="48"/>
      <c r="H571" s="48"/>
      <c r="I571" s="48"/>
      <c r="J571" s="48"/>
      <c r="K571" s="45" t="str">
        <f>IFERROR(Book1345234[[#This Row],[Project Cost]]/Book1345234[[#This Row],['# of Structures Removed from 1% Annual Chance FP]],"")</f>
        <v/>
      </c>
      <c r="L571" s="48"/>
      <c r="M571" s="48"/>
      <c r="N571" s="45"/>
      <c r="O571" s="156"/>
      <c r="P571" s="125"/>
      <c r="Q571" s="52"/>
      <c r="R571" s="48"/>
      <c r="S571" s="51" t="str">
        <f>IFERROR(VLOOKUP(Book1345234[[#This Row],[ Severity Ranking: Pre-Project Average Depth of Flooding (100-year)]],'Data for Pull-down'!$A$4:$B$9,2,FALSE),"")</f>
        <v/>
      </c>
      <c r="T571" s="100"/>
      <c r="U571" s="52"/>
      <c r="V571" s="52"/>
      <c r="W571" s="52"/>
      <c r="X571" s="48"/>
      <c r="Y571" s="51" t="str">
        <f>IFERROR(VLOOKUP(Book1345234[[#This Row],[Severity Ranking: Community Need (% Population)]],'Data for Pull-down'!$C$4:$D$9,2,FALSE),"")</f>
        <v/>
      </c>
      <c r="Z571" s="99"/>
      <c r="AA571" s="45"/>
      <c r="AB571" s="48"/>
      <c r="AC571" s="51" t="str">
        <f>IFERROR(VLOOKUP(Book1345234[[#This Row],[Flood Risk Reduction ]],'Data for Pull-down'!$E$4:$F$9,2,FALSE),"")</f>
        <v/>
      </c>
      <c r="AD571" s="99"/>
      <c r="AE571" s="118"/>
      <c r="AF571" s="52"/>
      <c r="AG571" s="52"/>
      <c r="AH571" s="48"/>
      <c r="AI571" s="51" t="str">
        <f>IFERROR(VLOOKUP(Book1345234[[#This Row],[Flood Damage Reduction]],'Data for Pull-down'!$G$4:$H$9,2,FALSE),"")</f>
        <v/>
      </c>
      <c r="AJ571" s="145"/>
      <c r="AK571" s="123"/>
      <c r="AL571" s="52"/>
      <c r="AM571" s="51" t="str">
        <f>IFERROR(VLOOKUP(Book1345234[[#This Row],[ Reduction in Critical Facilities Flood Risk]],'Data for Pull-down'!$I$5:$J$9,2,FALSE),"")</f>
        <v/>
      </c>
      <c r="AN571" s="100">
        <f>'Life and Safety Tabular Data'!L569</f>
        <v>0</v>
      </c>
      <c r="AO571" s="146"/>
      <c r="AP571" s="48"/>
      <c r="AQ571" s="51" t="str">
        <f>IFERROR(VLOOKUP(Book1345234[[#This Row],[Life and Safety Ranking (Injury/Loss of Life)]],'Data for Pull-down'!$K$4:$L$9,2,FALSE),"")</f>
        <v/>
      </c>
      <c r="AR571" s="100"/>
      <c r="AS571" s="146"/>
      <c r="AT571" s="146"/>
      <c r="AU571" s="146"/>
      <c r="AV571" s="48"/>
      <c r="AW571" s="51" t="str">
        <f>IFERROR(VLOOKUP(Book1345234[[#This Row],[Water Supply Yield Ranking]],'Data for Pull-down'!$M$4:$N$9,2,FALSE),"")</f>
        <v/>
      </c>
      <c r="AX571" s="100"/>
      <c r="AY571" s="52"/>
      <c r="AZ571" s="48"/>
      <c r="BA571" s="51" t="str">
        <f>IFERROR(VLOOKUP(Book1345234[[#This Row],[Social Vulnerability Ranking]],'Data for Pull-down'!$O$4:$P$9,2,FALSE),"")</f>
        <v/>
      </c>
      <c r="BB571" s="100"/>
      <c r="BC571" s="146"/>
      <c r="BD571" s="48"/>
      <c r="BE571" s="51" t="str">
        <f>IFERROR(VLOOKUP(Book1345234[[#This Row],[Nature-Based Solutions Ranking]],'Data for Pull-down'!$Q$4:$R$9,2,FALSE),"")</f>
        <v/>
      </c>
      <c r="BF571" s="100"/>
      <c r="BG571" s="52"/>
      <c r="BH571" s="48"/>
      <c r="BI571" s="51" t="str">
        <f>IFERROR(VLOOKUP(Book1345234[[#This Row],[Multiple Benefit Ranking]],'Data for Pull-down'!$S$4:$T$9,2,FALSE),"")</f>
        <v/>
      </c>
      <c r="BJ571" s="125"/>
      <c r="BK571" s="146"/>
      <c r="BL571" s="48"/>
      <c r="BM571" s="51" t="str">
        <f>IFERROR(VLOOKUP(Book1345234[[#This Row],[Operations and Maintenance Ranking]],'Data for Pull-down'!$U$4:$V$9,2,FALSE),"")</f>
        <v/>
      </c>
      <c r="BN571" s="100"/>
      <c r="BO571" s="48"/>
      <c r="BP571" s="51" t="str">
        <f>IFERROR(VLOOKUP(Book1345234[[#This Row],[Administrative, Regulatory and Other Obstacle Ranking]],'Data for Pull-down'!$W$4:$X$9,2,FALSE),"")</f>
        <v/>
      </c>
      <c r="BQ571" s="100"/>
      <c r="BR571" s="48"/>
      <c r="BS571" s="51" t="str">
        <f>IFERROR(VLOOKUP(Book1345234[[#This Row],[Environmental Benefit Ranking]],'Data for Pull-down'!$Y$4:$Z$9,2,FALSE),"")</f>
        <v/>
      </c>
      <c r="BT571" s="100"/>
      <c r="BU571" s="52"/>
      <c r="BV571" s="51" t="str">
        <f>IFERROR(VLOOKUP(Book1345234[[#This Row],[Environmental Impact Ranking]],'Data for Pull-down'!$AA$4:$AB$9,2,FALSE),"")</f>
        <v/>
      </c>
      <c r="BW571" s="117"/>
      <c r="BX571" s="123"/>
      <c r="BY571" s="48"/>
      <c r="BZ571" s="51" t="str">
        <f>IFERROR(VLOOKUP(Book1345234[[#This Row],[Mobility Ranking]],'Data for Pull-down'!$AC$4:$AD$9,2,FALSE),"")</f>
        <v/>
      </c>
      <c r="CA571" s="117"/>
      <c r="CB571" s="48"/>
      <c r="CC571" s="51" t="str">
        <f>IFERROR(VLOOKUP(Book1345234[[#This Row],[Regional Ranking]],'Data for Pull-down'!$AE$4:$AF$9,2,FALSE),"")</f>
        <v/>
      </c>
    </row>
    <row r="572" spans="1:81">
      <c r="A572" s="164"/>
      <c r="B572" s="142"/>
      <c r="C572" s="143">
        <f>Book1345234[[#This Row],[FMP]]*2</f>
        <v>0</v>
      </c>
      <c r="D572" s="43"/>
      <c r="E572" s="43"/>
      <c r="F572" s="52"/>
      <c r="G572" s="48"/>
      <c r="H572" s="48"/>
      <c r="I572" s="48"/>
      <c r="J572" s="48"/>
      <c r="K572" s="45" t="str">
        <f>IFERROR(Book1345234[[#This Row],[Project Cost]]/Book1345234[[#This Row],['# of Structures Removed from 1% Annual Chance FP]],"")</f>
        <v/>
      </c>
      <c r="L572" s="48"/>
      <c r="M572" s="48"/>
      <c r="N572" s="45"/>
      <c r="O572" s="156"/>
      <c r="P572" s="125"/>
      <c r="Q572" s="52"/>
      <c r="R572" s="48"/>
      <c r="S572" s="51" t="str">
        <f>IFERROR(VLOOKUP(Book1345234[[#This Row],[ Severity Ranking: Pre-Project Average Depth of Flooding (100-year)]],'Data for Pull-down'!$A$4:$B$9,2,FALSE),"")</f>
        <v/>
      </c>
      <c r="T572" s="100"/>
      <c r="U572" s="52"/>
      <c r="V572" s="52"/>
      <c r="W572" s="52"/>
      <c r="X572" s="48"/>
      <c r="Y572" s="51" t="str">
        <f>IFERROR(VLOOKUP(Book1345234[[#This Row],[Severity Ranking: Community Need (% Population)]],'Data for Pull-down'!$C$4:$D$9,2,FALSE),"")</f>
        <v/>
      </c>
      <c r="Z572" s="99"/>
      <c r="AA572" s="45"/>
      <c r="AB572" s="48"/>
      <c r="AC572" s="51" t="str">
        <f>IFERROR(VLOOKUP(Book1345234[[#This Row],[Flood Risk Reduction ]],'Data for Pull-down'!$E$4:$F$9,2,FALSE),"")</f>
        <v/>
      </c>
      <c r="AD572" s="99"/>
      <c r="AE572" s="118"/>
      <c r="AF572" s="52"/>
      <c r="AG572" s="52"/>
      <c r="AH572" s="48"/>
      <c r="AI572" s="51" t="str">
        <f>IFERROR(VLOOKUP(Book1345234[[#This Row],[Flood Damage Reduction]],'Data for Pull-down'!$G$4:$H$9,2,FALSE),"")</f>
        <v/>
      </c>
      <c r="AJ572" s="145"/>
      <c r="AK572" s="123"/>
      <c r="AL572" s="52"/>
      <c r="AM572" s="51" t="str">
        <f>IFERROR(VLOOKUP(Book1345234[[#This Row],[ Reduction in Critical Facilities Flood Risk]],'Data for Pull-down'!$I$5:$J$9,2,FALSE),"")</f>
        <v/>
      </c>
      <c r="AN572" s="100">
        <f>'Life and Safety Tabular Data'!L570</f>
        <v>0</v>
      </c>
      <c r="AO572" s="146"/>
      <c r="AP572" s="48"/>
      <c r="AQ572" s="51" t="str">
        <f>IFERROR(VLOOKUP(Book1345234[[#This Row],[Life and Safety Ranking (Injury/Loss of Life)]],'Data for Pull-down'!$K$4:$L$9,2,FALSE),"")</f>
        <v/>
      </c>
      <c r="AR572" s="100"/>
      <c r="AS572" s="146"/>
      <c r="AT572" s="146"/>
      <c r="AU572" s="146"/>
      <c r="AV572" s="48"/>
      <c r="AW572" s="51" t="str">
        <f>IFERROR(VLOOKUP(Book1345234[[#This Row],[Water Supply Yield Ranking]],'Data for Pull-down'!$M$4:$N$9,2,FALSE),"")</f>
        <v/>
      </c>
      <c r="AX572" s="100"/>
      <c r="AY572" s="52"/>
      <c r="AZ572" s="48"/>
      <c r="BA572" s="51" t="str">
        <f>IFERROR(VLOOKUP(Book1345234[[#This Row],[Social Vulnerability Ranking]],'Data for Pull-down'!$O$4:$P$9,2,FALSE),"")</f>
        <v/>
      </c>
      <c r="BB572" s="100"/>
      <c r="BC572" s="146"/>
      <c r="BD572" s="48"/>
      <c r="BE572" s="51" t="str">
        <f>IFERROR(VLOOKUP(Book1345234[[#This Row],[Nature-Based Solutions Ranking]],'Data for Pull-down'!$Q$4:$R$9,2,FALSE),"")</f>
        <v/>
      </c>
      <c r="BF572" s="100"/>
      <c r="BG572" s="52"/>
      <c r="BH572" s="48"/>
      <c r="BI572" s="51" t="str">
        <f>IFERROR(VLOOKUP(Book1345234[[#This Row],[Multiple Benefit Ranking]],'Data for Pull-down'!$S$4:$T$9,2,FALSE),"")</f>
        <v/>
      </c>
      <c r="BJ572" s="125"/>
      <c r="BK572" s="146"/>
      <c r="BL572" s="48"/>
      <c r="BM572" s="51" t="str">
        <f>IFERROR(VLOOKUP(Book1345234[[#This Row],[Operations and Maintenance Ranking]],'Data for Pull-down'!$U$4:$V$9,2,FALSE),"")</f>
        <v/>
      </c>
      <c r="BN572" s="100"/>
      <c r="BO572" s="48"/>
      <c r="BP572" s="51" t="str">
        <f>IFERROR(VLOOKUP(Book1345234[[#This Row],[Administrative, Regulatory and Other Obstacle Ranking]],'Data for Pull-down'!$W$4:$X$9,2,FALSE),"")</f>
        <v/>
      </c>
      <c r="BQ572" s="100"/>
      <c r="BR572" s="48"/>
      <c r="BS572" s="51" t="str">
        <f>IFERROR(VLOOKUP(Book1345234[[#This Row],[Environmental Benefit Ranking]],'Data for Pull-down'!$Y$4:$Z$9,2,FALSE),"")</f>
        <v/>
      </c>
      <c r="BT572" s="100"/>
      <c r="BU572" s="52"/>
      <c r="BV572" s="51" t="str">
        <f>IFERROR(VLOOKUP(Book1345234[[#This Row],[Environmental Impact Ranking]],'Data for Pull-down'!$AA$4:$AB$9,2,FALSE),"")</f>
        <v/>
      </c>
      <c r="BW572" s="117"/>
      <c r="BX572" s="123"/>
      <c r="BY572" s="48"/>
      <c r="BZ572" s="51" t="str">
        <f>IFERROR(VLOOKUP(Book1345234[[#This Row],[Mobility Ranking]],'Data for Pull-down'!$AC$4:$AD$9,2,FALSE),"")</f>
        <v/>
      </c>
      <c r="CA572" s="117"/>
      <c r="CB572" s="48"/>
      <c r="CC572" s="51" t="str">
        <f>IFERROR(VLOOKUP(Book1345234[[#This Row],[Regional Ranking]],'Data for Pull-down'!$AE$4:$AF$9,2,FALSE),"")</f>
        <v/>
      </c>
    </row>
    <row r="573" spans="1:81">
      <c r="A573" s="164"/>
      <c r="B573" s="142"/>
      <c r="C573" s="143">
        <f>Book1345234[[#This Row],[FMP]]*2</f>
        <v>0</v>
      </c>
      <c r="D573" s="43"/>
      <c r="E573" s="43"/>
      <c r="F573" s="52"/>
      <c r="G573" s="48"/>
      <c r="H573" s="48"/>
      <c r="I573" s="48"/>
      <c r="J573" s="48"/>
      <c r="K573" s="45" t="str">
        <f>IFERROR(Book1345234[[#This Row],[Project Cost]]/Book1345234[[#This Row],['# of Structures Removed from 1% Annual Chance FP]],"")</f>
        <v/>
      </c>
      <c r="L573" s="48"/>
      <c r="M573" s="48"/>
      <c r="N573" s="45"/>
      <c r="O573" s="156"/>
      <c r="P573" s="125"/>
      <c r="Q573" s="52"/>
      <c r="R573" s="48"/>
      <c r="S573" s="51" t="str">
        <f>IFERROR(VLOOKUP(Book1345234[[#This Row],[ Severity Ranking: Pre-Project Average Depth of Flooding (100-year)]],'Data for Pull-down'!$A$4:$B$9,2,FALSE),"")</f>
        <v/>
      </c>
      <c r="T573" s="100"/>
      <c r="U573" s="52"/>
      <c r="V573" s="52"/>
      <c r="W573" s="52"/>
      <c r="X573" s="48"/>
      <c r="Y573" s="51" t="str">
        <f>IFERROR(VLOOKUP(Book1345234[[#This Row],[Severity Ranking: Community Need (% Population)]],'Data for Pull-down'!$C$4:$D$9,2,FALSE),"")</f>
        <v/>
      </c>
      <c r="Z573" s="99"/>
      <c r="AA573" s="45"/>
      <c r="AB573" s="48"/>
      <c r="AC573" s="51" t="str">
        <f>IFERROR(VLOOKUP(Book1345234[[#This Row],[Flood Risk Reduction ]],'Data for Pull-down'!$E$4:$F$9,2,FALSE),"")</f>
        <v/>
      </c>
      <c r="AD573" s="99"/>
      <c r="AE573" s="118"/>
      <c r="AF573" s="52"/>
      <c r="AG573" s="52"/>
      <c r="AH573" s="48"/>
      <c r="AI573" s="51" t="str">
        <f>IFERROR(VLOOKUP(Book1345234[[#This Row],[Flood Damage Reduction]],'Data for Pull-down'!$G$4:$H$9,2,FALSE),"")</f>
        <v/>
      </c>
      <c r="AJ573" s="145"/>
      <c r="AK573" s="123"/>
      <c r="AL573" s="52"/>
      <c r="AM573" s="51" t="str">
        <f>IFERROR(VLOOKUP(Book1345234[[#This Row],[ Reduction in Critical Facilities Flood Risk]],'Data for Pull-down'!$I$5:$J$9,2,FALSE),"")</f>
        <v/>
      </c>
      <c r="AN573" s="100">
        <f>'Life and Safety Tabular Data'!L571</f>
        <v>0</v>
      </c>
      <c r="AO573" s="146"/>
      <c r="AP573" s="48"/>
      <c r="AQ573" s="51" t="str">
        <f>IFERROR(VLOOKUP(Book1345234[[#This Row],[Life and Safety Ranking (Injury/Loss of Life)]],'Data for Pull-down'!$K$4:$L$9,2,FALSE),"")</f>
        <v/>
      </c>
      <c r="AR573" s="100"/>
      <c r="AS573" s="146"/>
      <c r="AT573" s="146"/>
      <c r="AU573" s="146"/>
      <c r="AV573" s="48"/>
      <c r="AW573" s="51" t="str">
        <f>IFERROR(VLOOKUP(Book1345234[[#This Row],[Water Supply Yield Ranking]],'Data for Pull-down'!$M$4:$N$9,2,FALSE),"")</f>
        <v/>
      </c>
      <c r="AX573" s="100"/>
      <c r="AY573" s="52"/>
      <c r="AZ573" s="48"/>
      <c r="BA573" s="51" t="str">
        <f>IFERROR(VLOOKUP(Book1345234[[#This Row],[Social Vulnerability Ranking]],'Data for Pull-down'!$O$4:$P$9,2,FALSE),"")</f>
        <v/>
      </c>
      <c r="BB573" s="100"/>
      <c r="BC573" s="146"/>
      <c r="BD573" s="48"/>
      <c r="BE573" s="51" t="str">
        <f>IFERROR(VLOOKUP(Book1345234[[#This Row],[Nature-Based Solutions Ranking]],'Data for Pull-down'!$Q$4:$R$9,2,FALSE),"")</f>
        <v/>
      </c>
      <c r="BF573" s="100"/>
      <c r="BG573" s="52"/>
      <c r="BH573" s="48"/>
      <c r="BI573" s="51" t="str">
        <f>IFERROR(VLOOKUP(Book1345234[[#This Row],[Multiple Benefit Ranking]],'Data for Pull-down'!$S$4:$T$9,2,FALSE),"")</f>
        <v/>
      </c>
      <c r="BJ573" s="125"/>
      <c r="BK573" s="146"/>
      <c r="BL573" s="48"/>
      <c r="BM573" s="51" t="str">
        <f>IFERROR(VLOOKUP(Book1345234[[#This Row],[Operations and Maintenance Ranking]],'Data for Pull-down'!$U$4:$V$9,2,FALSE),"")</f>
        <v/>
      </c>
      <c r="BN573" s="100"/>
      <c r="BO573" s="48"/>
      <c r="BP573" s="51" t="str">
        <f>IFERROR(VLOOKUP(Book1345234[[#This Row],[Administrative, Regulatory and Other Obstacle Ranking]],'Data for Pull-down'!$W$4:$X$9,2,FALSE),"")</f>
        <v/>
      </c>
      <c r="BQ573" s="100"/>
      <c r="BR573" s="48"/>
      <c r="BS573" s="51" t="str">
        <f>IFERROR(VLOOKUP(Book1345234[[#This Row],[Environmental Benefit Ranking]],'Data for Pull-down'!$Y$4:$Z$9,2,FALSE),"")</f>
        <v/>
      </c>
      <c r="BT573" s="100"/>
      <c r="BU573" s="52"/>
      <c r="BV573" s="51" t="str">
        <f>IFERROR(VLOOKUP(Book1345234[[#This Row],[Environmental Impact Ranking]],'Data for Pull-down'!$AA$4:$AB$9,2,FALSE),"")</f>
        <v/>
      </c>
      <c r="BW573" s="117"/>
      <c r="BX573" s="123"/>
      <c r="BY573" s="48"/>
      <c r="BZ573" s="51" t="str">
        <f>IFERROR(VLOOKUP(Book1345234[[#This Row],[Mobility Ranking]],'Data for Pull-down'!$AC$4:$AD$9,2,FALSE),"")</f>
        <v/>
      </c>
      <c r="CA573" s="117"/>
      <c r="CB573" s="48"/>
      <c r="CC573" s="51" t="str">
        <f>IFERROR(VLOOKUP(Book1345234[[#This Row],[Regional Ranking]],'Data for Pull-down'!$AE$4:$AF$9,2,FALSE),"")</f>
        <v/>
      </c>
    </row>
    <row r="574" spans="1:81">
      <c r="A574" s="164"/>
      <c r="B574" s="142"/>
      <c r="C574" s="143">
        <f>Book1345234[[#This Row],[FMP]]*2</f>
        <v>0</v>
      </c>
      <c r="D574" s="43"/>
      <c r="E574" s="43"/>
      <c r="F574" s="52"/>
      <c r="G574" s="48"/>
      <c r="H574" s="48"/>
      <c r="I574" s="48"/>
      <c r="J574" s="48"/>
      <c r="K574" s="45" t="str">
        <f>IFERROR(Book1345234[[#This Row],[Project Cost]]/Book1345234[[#This Row],['# of Structures Removed from 1% Annual Chance FP]],"")</f>
        <v/>
      </c>
      <c r="L574" s="48"/>
      <c r="M574" s="48"/>
      <c r="N574" s="45"/>
      <c r="O574" s="156"/>
      <c r="P574" s="125"/>
      <c r="Q574" s="52"/>
      <c r="R574" s="48"/>
      <c r="S574" s="51" t="str">
        <f>IFERROR(VLOOKUP(Book1345234[[#This Row],[ Severity Ranking: Pre-Project Average Depth of Flooding (100-year)]],'Data for Pull-down'!$A$4:$B$9,2,FALSE),"")</f>
        <v/>
      </c>
      <c r="T574" s="100"/>
      <c r="U574" s="52"/>
      <c r="V574" s="52"/>
      <c r="W574" s="52"/>
      <c r="X574" s="48"/>
      <c r="Y574" s="51" t="str">
        <f>IFERROR(VLOOKUP(Book1345234[[#This Row],[Severity Ranking: Community Need (% Population)]],'Data for Pull-down'!$C$4:$D$9,2,FALSE),"")</f>
        <v/>
      </c>
      <c r="Z574" s="99"/>
      <c r="AA574" s="45"/>
      <c r="AB574" s="48"/>
      <c r="AC574" s="51" t="str">
        <f>IFERROR(VLOOKUP(Book1345234[[#This Row],[Flood Risk Reduction ]],'Data for Pull-down'!$E$4:$F$9,2,FALSE),"")</f>
        <v/>
      </c>
      <c r="AD574" s="99"/>
      <c r="AE574" s="118"/>
      <c r="AF574" s="52"/>
      <c r="AG574" s="52"/>
      <c r="AH574" s="48"/>
      <c r="AI574" s="51" t="str">
        <f>IFERROR(VLOOKUP(Book1345234[[#This Row],[Flood Damage Reduction]],'Data for Pull-down'!$G$4:$H$9,2,FALSE),"")</f>
        <v/>
      </c>
      <c r="AJ574" s="145"/>
      <c r="AK574" s="123"/>
      <c r="AL574" s="52"/>
      <c r="AM574" s="51" t="str">
        <f>IFERROR(VLOOKUP(Book1345234[[#This Row],[ Reduction in Critical Facilities Flood Risk]],'Data for Pull-down'!$I$5:$J$9,2,FALSE),"")</f>
        <v/>
      </c>
      <c r="AN574" s="100">
        <f>'Life and Safety Tabular Data'!L572</f>
        <v>0</v>
      </c>
      <c r="AO574" s="146"/>
      <c r="AP574" s="48"/>
      <c r="AQ574" s="51" t="str">
        <f>IFERROR(VLOOKUP(Book1345234[[#This Row],[Life and Safety Ranking (Injury/Loss of Life)]],'Data for Pull-down'!$K$4:$L$9,2,FALSE),"")</f>
        <v/>
      </c>
      <c r="AR574" s="100"/>
      <c r="AS574" s="146"/>
      <c r="AT574" s="146"/>
      <c r="AU574" s="146"/>
      <c r="AV574" s="48"/>
      <c r="AW574" s="51" t="str">
        <f>IFERROR(VLOOKUP(Book1345234[[#This Row],[Water Supply Yield Ranking]],'Data for Pull-down'!$M$4:$N$9,2,FALSE),"")</f>
        <v/>
      </c>
      <c r="AX574" s="100"/>
      <c r="AY574" s="52"/>
      <c r="AZ574" s="48"/>
      <c r="BA574" s="51" t="str">
        <f>IFERROR(VLOOKUP(Book1345234[[#This Row],[Social Vulnerability Ranking]],'Data for Pull-down'!$O$4:$P$9,2,FALSE),"")</f>
        <v/>
      </c>
      <c r="BB574" s="100"/>
      <c r="BC574" s="146"/>
      <c r="BD574" s="48"/>
      <c r="BE574" s="51" t="str">
        <f>IFERROR(VLOOKUP(Book1345234[[#This Row],[Nature-Based Solutions Ranking]],'Data for Pull-down'!$Q$4:$R$9,2,FALSE),"")</f>
        <v/>
      </c>
      <c r="BF574" s="100"/>
      <c r="BG574" s="52"/>
      <c r="BH574" s="48"/>
      <c r="BI574" s="51" t="str">
        <f>IFERROR(VLOOKUP(Book1345234[[#This Row],[Multiple Benefit Ranking]],'Data for Pull-down'!$S$4:$T$9,2,FALSE),"")</f>
        <v/>
      </c>
      <c r="BJ574" s="125"/>
      <c r="BK574" s="146"/>
      <c r="BL574" s="48"/>
      <c r="BM574" s="51" t="str">
        <f>IFERROR(VLOOKUP(Book1345234[[#This Row],[Operations and Maintenance Ranking]],'Data for Pull-down'!$U$4:$V$9,2,FALSE),"")</f>
        <v/>
      </c>
      <c r="BN574" s="100"/>
      <c r="BO574" s="48"/>
      <c r="BP574" s="51" t="str">
        <f>IFERROR(VLOOKUP(Book1345234[[#This Row],[Administrative, Regulatory and Other Obstacle Ranking]],'Data for Pull-down'!$W$4:$X$9,2,FALSE),"")</f>
        <v/>
      </c>
      <c r="BQ574" s="100"/>
      <c r="BR574" s="48"/>
      <c r="BS574" s="51" t="str">
        <f>IFERROR(VLOOKUP(Book1345234[[#This Row],[Environmental Benefit Ranking]],'Data for Pull-down'!$Y$4:$Z$9,2,FALSE),"")</f>
        <v/>
      </c>
      <c r="BT574" s="100"/>
      <c r="BU574" s="52"/>
      <c r="BV574" s="51" t="str">
        <f>IFERROR(VLOOKUP(Book1345234[[#This Row],[Environmental Impact Ranking]],'Data for Pull-down'!$AA$4:$AB$9,2,FALSE),"")</f>
        <v/>
      </c>
      <c r="BW574" s="117"/>
      <c r="BX574" s="123"/>
      <c r="BY574" s="48"/>
      <c r="BZ574" s="51" t="str">
        <f>IFERROR(VLOOKUP(Book1345234[[#This Row],[Mobility Ranking]],'Data for Pull-down'!$AC$4:$AD$9,2,FALSE),"")</f>
        <v/>
      </c>
      <c r="CA574" s="117"/>
      <c r="CB574" s="48"/>
      <c r="CC574" s="51" t="str">
        <f>IFERROR(VLOOKUP(Book1345234[[#This Row],[Regional Ranking]],'Data for Pull-down'!$AE$4:$AF$9,2,FALSE),"")</f>
        <v/>
      </c>
    </row>
    <row r="575" spans="1:81">
      <c r="A575" s="164"/>
      <c r="B575" s="142"/>
      <c r="C575" s="143">
        <f>Book1345234[[#This Row],[FMP]]*2</f>
        <v>0</v>
      </c>
      <c r="D575" s="43"/>
      <c r="E575" s="43"/>
      <c r="F575" s="52"/>
      <c r="G575" s="48"/>
      <c r="H575" s="48"/>
      <c r="I575" s="48"/>
      <c r="J575" s="48"/>
      <c r="K575" s="45" t="str">
        <f>IFERROR(Book1345234[[#This Row],[Project Cost]]/Book1345234[[#This Row],['# of Structures Removed from 1% Annual Chance FP]],"")</f>
        <v/>
      </c>
      <c r="L575" s="48"/>
      <c r="M575" s="48"/>
      <c r="N575" s="45"/>
      <c r="O575" s="156"/>
      <c r="P575" s="125"/>
      <c r="Q575" s="52"/>
      <c r="R575" s="48"/>
      <c r="S575" s="51" t="str">
        <f>IFERROR(VLOOKUP(Book1345234[[#This Row],[ Severity Ranking: Pre-Project Average Depth of Flooding (100-year)]],'Data for Pull-down'!$A$4:$B$9,2,FALSE),"")</f>
        <v/>
      </c>
      <c r="T575" s="100"/>
      <c r="U575" s="52"/>
      <c r="V575" s="52"/>
      <c r="W575" s="52"/>
      <c r="X575" s="48"/>
      <c r="Y575" s="51" t="str">
        <f>IFERROR(VLOOKUP(Book1345234[[#This Row],[Severity Ranking: Community Need (% Population)]],'Data for Pull-down'!$C$4:$D$9,2,FALSE),"")</f>
        <v/>
      </c>
      <c r="Z575" s="99"/>
      <c r="AA575" s="45"/>
      <c r="AB575" s="48"/>
      <c r="AC575" s="51" t="str">
        <f>IFERROR(VLOOKUP(Book1345234[[#This Row],[Flood Risk Reduction ]],'Data for Pull-down'!$E$4:$F$9,2,FALSE),"")</f>
        <v/>
      </c>
      <c r="AD575" s="99"/>
      <c r="AE575" s="118"/>
      <c r="AF575" s="52"/>
      <c r="AG575" s="52"/>
      <c r="AH575" s="48"/>
      <c r="AI575" s="51" t="str">
        <f>IFERROR(VLOOKUP(Book1345234[[#This Row],[Flood Damage Reduction]],'Data for Pull-down'!$G$4:$H$9,2,FALSE),"")</f>
        <v/>
      </c>
      <c r="AJ575" s="145"/>
      <c r="AK575" s="123"/>
      <c r="AL575" s="52"/>
      <c r="AM575" s="51" t="str">
        <f>IFERROR(VLOOKUP(Book1345234[[#This Row],[ Reduction in Critical Facilities Flood Risk]],'Data for Pull-down'!$I$5:$J$9,2,FALSE),"")</f>
        <v/>
      </c>
      <c r="AN575" s="100">
        <f>'Life and Safety Tabular Data'!L573</f>
        <v>0</v>
      </c>
      <c r="AO575" s="146"/>
      <c r="AP575" s="48"/>
      <c r="AQ575" s="51" t="str">
        <f>IFERROR(VLOOKUP(Book1345234[[#This Row],[Life and Safety Ranking (Injury/Loss of Life)]],'Data for Pull-down'!$K$4:$L$9,2,FALSE),"")</f>
        <v/>
      </c>
      <c r="AR575" s="100"/>
      <c r="AS575" s="146"/>
      <c r="AT575" s="146"/>
      <c r="AU575" s="146"/>
      <c r="AV575" s="48"/>
      <c r="AW575" s="51" t="str">
        <f>IFERROR(VLOOKUP(Book1345234[[#This Row],[Water Supply Yield Ranking]],'Data for Pull-down'!$M$4:$N$9,2,FALSE),"")</f>
        <v/>
      </c>
      <c r="AX575" s="100"/>
      <c r="AY575" s="52"/>
      <c r="AZ575" s="48"/>
      <c r="BA575" s="51" t="str">
        <f>IFERROR(VLOOKUP(Book1345234[[#This Row],[Social Vulnerability Ranking]],'Data for Pull-down'!$O$4:$P$9,2,FALSE),"")</f>
        <v/>
      </c>
      <c r="BB575" s="100"/>
      <c r="BC575" s="146"/>
      <c r="BD575" s="48"/>
      <c r="BE575" s="51" t="str">
        <f>IFERROR(VLOOKUP(Book1345234[[#This Row],[Nature-Based Solutions Ranking]],'Data for Pull-down'!$Q$4:$R$9,2,FALSE),"")</f>
        <v/>
      </c>
      <c r="BF575" s="100"/>
      <c r="BG575" s="52"/>
      <c r="BH575" s="48"/>
      <c r="BI575" s="51" t="str">
        <f>IFERROR(VLOOKUP(Book1345234[[#This Row],[Multiple Benefit Ranking]],'Data for Pull-down'!$S$4:$T$9,2,FALSE),"")</f>
        <v/>
      </c>
      <c r="BJ575" s="125"/>
      <c r="BK575" s="146"/>
      <c r="BL575" s="48"/>
      <c r="BM575" s="51" t="str">
        <f>IFERROR(VLOOKUP(Book1345234[[#This Row],[Operations and Maintenance Ranking]],'Data for Pull-down'!$U$4:$V$9,2,FALSE),"")</f>
        <v/>
      </c>
      <c r="BN575" s="100"/>
      <c r="BO575" s="48"/>
      <c r="BP575" s="51" t="str">
        <f>IFERROR(VLOOKUP(Book1345234[[#This Row],[Administrative, Regulatory and Other Obstacle Ranking]],'Data for Pull-down'!$W$4:$X$9,2,FALSE),"")</f>
        <v/>
      </c>
      <c r="BQ575" s="100"/>
      <c r="BR575" s="48"/>
      <c r="BS575" s="51" t="str">
        <f>IFERROR(VLOOKUP(Book1345234[[#This Row],[Environmental Benefit Ranking]],'Data for Pull-down'!$Y$4:$Z$9,2,FALSE),"")</f>
        <v/>
      </c>
      <c r="BT575" s="100"/>
      <c r="BU575" s="52"/>
      <c r="BV575" s="51" t="str">
        <f>IFERROR(VLOOKUP(Book1345234[[#This Row],[Environmental Impact Ranking]],'Data for Pull-down'!$AA$4:$AB$9,2,FALSE),"")</f>
        <v/>
      </c>
      <c r="BW575" s="117"/>
      <c r="BX575" s="123"/>
      <c r="BY575" s="48"/>
      <c r="BZ575" s="51" t="str">
        <f>IFERROR(VLOOKUP(Book1345234[[#This Row],[Mobility Ranking]],'Data for Pull-down'!$AC$4:$AD$9,2,FALSE),"")</f>
        <v/>
      </c>
      <c r="CA575" s="117"/>
      <c r="CB575" s="48"/>
      <c r="CC575" s="51" t="str">
        <f>IFERROR(VLOOKUP(Book1345234[[#This Row],[Regional Ranking]],'Data for Pull-down'!$AE$4:$AF$9,2,FALSE),"")</f>
        <v/>
      </c>
    </row>
    <row r="576" spans="1:81">
      <c r="A576" s="164"/>
      <c r="B576" s="142"/>
      <c r="C576" s="143">
        <f>Book1345234[[#This Row],[FMP]]*2</f>
        <v>0</v>
      </c>
      <c r="D576" s="43"/>
      <c r="E576" s="43"/>
      <c r="F576" s="52"/>
      <c r="G576" s="48"/>
      <c r="H576" s="48"/>
      <c r="I576" s="48"/>
      <c r="J576" s="48"/>
      <c r="K576" s="45" t="str">
        <f>IFERROR(Book1345234[[#This Row],[Project Cost]]/Book1345234[[#This Row],['# of Structures Removed from 1% Annual Chance FP]],"")</f>
        <v/>
      </c>
      <c r="L576" s="48"/>
      <c r="M576" s="48"/>
      <c r="N576" s="45"/>
      <c r="O576" s="156"/>
      <c r="P576" s="125"/>
      <c r="Q576" s="52"/>
      <c r="R576" s="48"/>
      <c r="S576" s="51" t="str">
        <f>IFERROR(VLOOKUP(Book1345234[[#This Row],[ Severity Ranking: Pre-Project Average Depth of Flooding (100-year)]],'Data for Pull-down'!$A$4:$B$9,2,FALSE),"")</f>
        <v/>
      </c>
      <c r="T576" s="100"/>
      <c r="U576" s="52"/>
      <c r="V576" s="52"/>
      <c r="W576" s="52"/>
      <c r="X576" s="48"/>
      <c r="Y576" s="51" t="str">
        <f>IFERROR(VLOOKUP(Book1345234[[#This Row],[Severity Ranking: Community Need (% Population)]],'Data for Pull-down'!$C$4:$D$9,2,FALSE),"")</f>
        <v/>
      </c>
      <c r="Z576" s="99"/>
      <c r="AA576" s="45"/>
      <c r="AB576" s="48"/>
      <c r="AC576" s="51" t="str">
        <f>IFERROR(VLOOKUP(Book1345234[[#This Row],[Flood Risk Reduction ]],'Data for Pull-down'!$E$4:$F$9,2,FALSE),"")</f>
        <v/>
      </c>
      <c r="AD576" s="99"/>
      <c r="AE576" s="118"/>
      <c r="AF576" s="52"/>
      <c r="AG576" s="52"/>
      <c r="AH576" s="48"/>
      <c r="AI576" s="51" t="str">
        <f>IFERROR(VLOOKUP(Book1345234[[#This Row],[Flood Damage Reduction]],'Data for Pull-down'!$G$4:$H$9,2,FALSE),"")</f>
        <v/>
      </c>
      <c r="AJ576" s="145"/>
      <c r="AK576" s="123"/>
      <c r="AL576" s="52"/>
      <c r="AM576" s="51" t="str">
        <f>IFERROR(VLOOKUP(Book1345234[[#This Row],[ Reduction in Critical Facilities Flood Risk]],'Data for Pull-down'!$I$5:$J$9,2,FALSE),"")</f>
        <v/>
      </c>
      <c r="AN576" s="100">
        <f>'Life and Safety Tabular Data'!L574</f>
        <v>0</v>
      </c>
      <c r="AO576" s="146"/>
      <c r="AP576" s="48"/>
      <c r="AQ576" s="51" t="str">
        <f>IFERROR(VLOOKUP(Book1345234[[#This Row],[Life and Safety Ranking (Injury/Loss of Life)]],'Data for Pull-down'!$K$4:$L$9,2,FALSE),"")</f>
        <v/>
      </c>
      <c r="AR576" s="100"/>
      <c r="AS576" s="146"/>
      <c r="AT576" s="146"/>
      <c r="AU576" s="146"/>
      <c r="AV576" s="48"/>
      <c r="AW576" s="51" t="str">
        <f>IFERROR(VLOOKUP(Book1345234[[#This Row],[Water Supply Yield Ranking]],'Data for Pull-down'!$M$4:$N$9,2,FALSE),"")</f>
        <v/>
      </c>
      <c r="AX576" s="100"/>
      <c r="AY576" s="52"/>
      <c r="AZ576" s="48"/>
      <c r="BA576" s="51" t="str">
        <f>IFERROR(VLOOKUP(Book1345234[[#This Row],[Social Vulnerability Ranking]],'Data for Pull-down'!$O$4:$P$9,2,FALSE),"")</f>
        <v/>
      </c>
      <c r="BB576" s="100"/>
      <c r="BC576" s="146"/>
      <c r="BD576" s="48"/>
      <c r="BE576" s="51" t="str">
        <f>IFERROR(VLOOKUP(Book1345234[[#This Row],[Nature-Based Solutions Ranking]],'Data for Pull-down'!$Q$4:$R$9,2,FALSE),"")</f>
        <v/>
      </c>
      <c r="BF576" s="100"/>
      <c r="BG576" s="52"/>
      <c r="BH576" s="48"/>
      <c r="BI576" s="51" t="str">
        <f>IFERROR(VLOOKUP(Book1345234[[#This Row],[Multiple Benefit Ranking]],'Data for Pull-down'!$S$4:$T$9,2,FALSE),"")</f>
        <v/>
      </c>
      <c r="BJ576" s="125"/>
      <c r="BK576" s="146"/>
      <c r="BL576" s="48"/>
      <c r="BM576" s="51" t="str">
        <f>IFERROR(VLOOKUP(Book1345234[[#This Row],[Operations and Maintenance Ranking]],'Data for Pull-down'!$U$4:$V$9,2,FALSE),"")</f>
        <v/>
      </c>
      <c r="BN576" s="100"/>
      <c r="BO576" s="48"/>
      <c r="BP576" s="51" t="str">
        <f>IFERROR(VLOOKUP(Book1345234[[#This Row],[Administrative, Regulatory and Other Obstacle Ranking]],'Data for Pull-down'!$W$4:$X$9,2,FALSE),"")</f>
        <v/>
      </c>
      <c r="BQ576" s="100"/>
      <c r="BR576" s="48"/>
      <c r="BS576" s="51" t="str">
        <f>IFERROR(VLOOKUP(Book1345234[[#This Row],[Environmental Benefit Ranking]],'Data for Pull-down'!$Y$4:$Z$9,2,FALSE),"")</f>
        <v/>
      </c>
      <c r="BT576" s="100"/>
      <c r="BU576" s="52"/>
      <c r="BV576" s="51" t="str">
        <f>IFERROR(VLOOKUP(Book1345234[[#This Row],[Environmental Impact Ranking]],'Data for Pull-down'!$AA$4:$AB$9,2,FALSE),"")</f>
        <v/>
      </c>
      <c r="BW576" s="117"/>
      <c r="BX576" s="123"/>
      <c r="BY576" s="48"/>
      <c r="BZ576" s="51" t="str">
        <f>IFERROR(VLOOKUP(Book1345234[[#This Row],[Mobility Ranking]],'Data for Pull-down'!$AC$4:$AD$9,2,FALSE),"")</f>
        <v/>
      </c>
      <c r="CA576" s="117"/>
      <c r="CB576" s="48"/>
      <c r="CC576" s="51" t="str">
        <f>IFERROR(VLOOKUP(Book1345234[[#This Row],[Regional Ranking]],'Data for Pull-down'!$AE$4:$AF$9,2,FALSE),"")</f>
        <v/>
      </c>
    </row>
    <row r="577" spans="1:81">
      <c r="A577" s="164"/>
      <c r="B577" s="142"/>
      <c r="C577" s="143">
        <f>Book1345234[[#This Row],[FMP]]*2</f>
        <v>0</v>
      </c>
      <c r="D577" s="43"/>
      <c r="E577" s="43"/>
      <c r="F577" s="52"/>
      <c r="G577" s="48"/>
      <c r="H577" s="48"/>
      <c r="I577" s="48"/>
      <c r="J577" s="48"/>
      <c r="K577" s="45" t="str">
        <f>IFERROR(Book1345234[[#This Row],[Project Cost]]/Book1345234[[#This Row],['# of Structures Removed from 1% Annual Chance FP]],"")</f>
        <v/>
      </c>
      <c r="L577" s="48"/>
      <c r="M577" s="48"/>
      <c r="N577" s="45"/>
      <c r="O577" s="156"/>
      <c r="P577" s="125"/>
      <c r="Q577" s="52"/>
      <c r="R577" s="48"/>
      <c r="S577" s="51" t="str">
        <f>IFERROR(VLOOKUP(Book1345234[[#This Row],[ Severity Ranking: Pre-Project Average Depth of Flooding (100-year)]],'Data for Pull-down'!$A$4:$B$9,2,FALSE),"")</f>
        <v/>
      </c>
      <c r="T577" s="100"/>
      <c r="U577" s="52"/>
      <c r="V577" s="52"/>
      <c r="W577" s="52"/>
      <c r="X577" s="48"/>
      <c r="Y577" s="51" t="str">
        <f>IFERROR(VLOOKUP(Book1345234[[#This Row],[Severity Ranking: Community Need (% Population)]],'Data for Pull-down'!$C$4:$D$9,2,FALSE),"")</f>
        <v/>
      </c>
      <c r="Z577" s="99"/>
      <c r="AA577" s="45"/>
      <c r="AB577" s="48"/>
      <c r="AC577" s="51" t="str">
        <f>IFERROR(VLOOKUP(Book1345234[[#This Row],[Flood Risk Reduction ]],'Data for Pull-down'!$E$4:$F$9,2,FALSE),"")</f>
        <v/>
      </c>
      <c r="AD577" s="99"/>
      <c r="AE577" s="118"/>
      <c r="AF577" s="52"/>
      <c r="AG577" s="52"/>
      <c r="AH577" s="48"/>
      <c r="AI577" s="51" t="str">
        <f>IFERROR(VLOOKUP(Book1345234[[#This Row],[Flood Damage Reduction]],'Data for Pull-down'!$G$4:$H$9,2,FALSE),"")</f>
        <v/>
      </c>
      <c r="AJ577" s="145"/>
      <c r="AK577" s="123"/>
      <c r="AL577" s="52"/>
      <c r="AM577" s="51" t="str">
        <f>IFERROR(VLOOKUP(Book1345234[[#This Row],[ Reduction in Critical Facilities Flood Risk]],'Data for Pull-down'!$I$5:$J$9,2,FALSE),"")</f>
        <v/>
      </c>
      <c r="AN577" s="100">
        <f>'Life and Safety Tabular Data'!L575</f>
        <v>0</v>
      </c>
      <c r="AO577" s="146"/>
      <c r="AP577" s="48"/>
      <c r="AQ577" s="51" t="str">
        <f>IFERROR(VLOOKUP(Book1345234[[#This Row],[Life and Safety Ranking (Injury/Loss of Life)]],'Data for Pull-down'!$K$4:$L$9,2,FALSE),"")</f>
        <v/>
      </c>
      <c r="AR577" s="100"/>
      <c r="AS577" s="146"/>
      <c r="AT577" s="146"/>
      <c r="AU577" s="146"/>
      <c r="AV577" s="48"/>
      <c r="AW577" s="51" t="str">
        <f>IFERROR(VLOOKUP(Book1345234[[#This Row],[Water Supply Yield Ranking]],'Data for Pull-down'!$M$4:$N$9,2,FALSE),"")</f>
        <v/>
      </c>
      <c r="AX577" s="100"/>
      <c r="AY577" s="52"/>
      <c r="AZ577" s="48"/>
      <c r="BA577" s="51" t="str">
        <f>IFERROR(VLOOKUP(Book1345234[[#This Row],[Social Vulnerability Ranking]],'Data for Pull-down'!$O$4:$P$9,2,FALSE),"")</f>
        <v/>
      </c>
      <c r="BB577" s="100"/>
      <c r="BC577" s="146"/>
      <c r="BD577" s="48"/>
      <c r="BE577" s="51" t="str">
        <f>IFERROR(VLOOKUP(Book1345234[[#This Row],[Nature-Based Solutions Ranking]],'Data for Pull-down'!$Q$4:$R$9,2,FALSE),"")</f>
        <v/>
      </c>
      <c r="BF577" s="100"/>
      <c r="BG577" s="52"/>
      <c r="BH577" s="48"/>
      <c r="BI577" s="51" t="str">
        <f>IFERROR(VLOOKUP(Book1345234[[#This Row],[Multiple Benefit Ranking]],'Data for Pull-down'!$S$4:$T$9,2,FALSE),"")</f>
        <v/>
      </c>
      <c r="BJ577" s="125"/>
      <c r="BK577" s="146"/>
      <c r="BL577" s="48"/>
      <c r="BM577" s="51" t="str">
        <f>IFERROR(VLOOKUP(Book1345234[[#This Row],[Operations and Maintenance Ranking]],'Data for Pull-down'!$U$4:$V$9,2,FALSE),"")</f>
        <v/>
      </c>
      <c r="BN577" s="100"/>
      <c r="BO577" s="48"/>
      <c r="BP577" s="51" t="str">
        <f>IFERROR(VLOOKUP(Book1345234[[#This Row],[Administrative, Regulatory and Other Obstacle Ranking]],'Data for Pull-down'!$W$4:$X$9,2,FALSE),"")</f>
        <v/>
      </c>
      <c r="BQ577" s="100"/>
      <c r="BR577" s="48"/>
      <c r="BS577" s="51" t="str">
        <f>IFERROR(VLOOKUP(Book1345234[[#This Row],[Environmental Benefit Ranking]],'Data for Pull-down'!$Y$4:$Z$9,2,FALSE),"")</f>
        <v/>
      </c>
      <c r="BT577" s="100"/>
      <c r="BU577" s="52"/>
      <c r="BV577" s="51" t="str">
        <f>IFERROR(VLOOKUP(Book1345234[[#This Row],[Environmental Impact Ranking]],'Data for Pull-down'!$AA$4:$AB$9,2,FALSE),"")</f>
        <v/>
      </c>
      <c r="BW577" s="117"/>
      <c r="BX577" s="123"/>
      <c r="BY577" s="48"/>
      <c r="BZ577" s="51" t="str">
        <f>IFERROR(VLOOKUP(Book1345234[[#This Row],[Mobility Ranking]],'Data for Pull-down'!$AC$4:$AD$9,2,FALSE),"")</f>
        <v/>
      </c>
      <c r="CA577" s="117"/>
      <c r="CB577" s="48"/>
      <c r="CC577" s="51" t="str">
        <f>IFERROR(VLOOKUP(Book1345234[[#This Row],[Regional Ranking]],'Data for Pull-down'!$AE$4:$AF$9,2,FALSE),"")</f>
        <v/>
      </c>
    </row>
    <row r="578" spans="1:81">
      <c r="A578" s="164"/>
      <c r="B578" s="142"/>
      <c r="C578" s="143">
        <f>Book1345234[[#This Row],[FMP]]*2</f>
        <v>0</v>
      </c>
      <c r="D578" s="43"/>
      <c r="E578" s="43"/>
      <c r="F578" s="52"/>
      <c r="G578" s="48"/>
      <c r="H578" s="48"/>
      <c r="I578" s="48"/>
      <c r="J578" s="48"/>
      <c r="K578" s="45" t="str">
        <f>IFERROR(Book1345234[[#This Row],[Project Cost]]/Book1345234[[#This Row],['# of Structures Removed from 1% Annual Chance FP]],"")</f>
        <v/>
      </c>
      <c r="L578" s="48"/>
      <c r="M578" s="48"/>
      <c r="N578" s="45"/>
      <c r="O578" s="156"/>
      <c r="P578" s="125"/>
      <c r="Q578" s="52"/>
      <c r="R578" s="48"/>
      <c r="S578" s="51" t="str">
        <f>IFERROR(VLOOKUP(Book1345234[[#This Row],[ Severity Ranking: Pre-Project Average Depth of Flooding (100-year)]],'Data for Pull-down'!$A$4:$B$9,2,FALSE),"")</f>
        <v/>
      </c>
      <c r="T578" s="100"/>
      <c r="U578" s="52"/>
      <c r="V578" s="52"/>
      <c r="W578" s="52"/>
      <c r="X578" s="48"/>
      <c r="Y578" s="51" t="str">
        <f>IFERROR(VLOOKUP(Book1345234[[#This Row],[Severity Ranking: Community Need (% Population)]],'Data for Pull-down'!$C$4:$D$9,2,FALSE),"")</f>
        <v/>
      </c>
      <c r="Z578" s="99"/>
      <c r="AA578" s="45"/>
      <c r="AB578" s="48"/>
      <c r="AC578" s="51" t="str">
        <f>IFERROR(VLOOKUP(Book1345234[[#This Row],[Flood Risk Reduction ]],'Data for Pull-down'!$E$4:$F$9,2,FALSE),"")</f>
        <v/>
      </c>
      <c r="AD578" s="99"/>
      <c r="AE578" s="118"/>
      <c r="AF578" s="52"/>
      <c r="AG578" s="52"/>
      <c r="AH578" s="48"/>
      <c r="AI578" s="51" t="str">
        <f>IFERROR(VLOOKUP(Book1345234[[#This Row],[Flood Damage Reduction]],'Data for Pull-down'!$G$4:$H$9,2,FALSE),"")</f>
        <v/>
      </c>
      <c r="AJ578" s="145"/>
      <c r="AK578" s="123"/>
      <c r="AL578" s="52"/>
      <c r="AM578" s="51" t="str">
        <f>IFERROR(VLOOKUP(Book1345234[[#This Row],[ Reduction in Critical Facilities Flood Risk]],'Data for Pull-down'!$I$5:$J$9,2,FALSE),"")</f>
        <v/>
      </c>
      <c r="AN578" s="100">
        <f>'Life and Safety Tabular Data'!L576</f>
        <v>0</v>
      </c>
      <c r="AO578" s="146"/>
      <c r="AP578" s="48"/>
      <c r="AQ578" s="51" t="str">
        <f>IFERROR(VLOOKUP(Book1345234[[#This Row],[Life and Safety Ranking (Injury/Loss of Life)]],'Data for Pull-down'!$K$4:$L$9,2,FALSE),"")</f>
        <v/>
      </c>
      <c r="AR578" s="100"/>
      <c r="AS578" s="146"/>
      <c r="AT578" s="146"/>
      <c r="AU578" s="146"/>
      <c r="AV578" s="48"/>
      <c r="AW578" s="51" t="str">
        <f>IFERROR(VLOOKUP(Book1345234[[#This Row],[Water Supply Yield Ranking]],'Data for Pull-down'!$M$4:$N$9,2,FALSE),"")</f>
        <v/>
      </c>
      <c r="AX578" s="100"/>
      <c r="AY578" s="52"/>
      <c r="AZ578" s="48"/>
      <c r="BA578" s="51" t="str">
        <f>IFERROR(VLOOKUP(Book1345234[[#This Row],[Social Vulnerability Ranking]],'Data for Pull-down'!$O$4:$P$9,2,FALSE),"")</f>
        <v/>
      </c>
      <c r="BB578" s="100"/>
      <c r="BC578" s="146"/>
      <c r="BD578" s="48"/>
      <c r="BE578" s="51" t="str">
        <f>IFERROR(VLOOKUP(Book1345234[[#This Row],[Nature-Based Solutions Ranking]],'Data for Pull-down'!$Q$4:$R$9,2,FALSE),"")</f>
        <v/>
      </c>
      <c r="BF578" s="100"/>
      <c r="BG578" s="52"/>
      <c r="BH578" s="48"/>
      <c r="BI578" s="51" t="str">
        <f>IFERROR(VLOOKUP(Book1345234[[#This Row],[Multiple Benefit Ranking]],'Data for Pull-down'!$S$4:$T$9,2,FALSE),"")</f>
        <v/>
      </c>
      <c r="BJ578" s="125"/>
      <c r="BK578" s="146"/>
      <c r="BL578" s="48"/>
      <c r="BM578" s="51" t="str">
        <f>IFERROR(VLOOKUP(Book1345234[[#This Row],[Operations and Maintenance Ranking]],'Data for Pull-down'!$U$4:$V$9,2,FALSE),"")</f>
        <v/>
      </c>
      <c r="BN578" s="100"/>
      <c r="BO578" s="48"/>
      <c r="BP578" s="51" t="str">
        <f>IFERROR(VLOOKUP(Book1345234[[#This Row],[Administrative, Regulatory and Other Obstacle Ranking]],'Data for Pull-down'!$W$4:$X$9,2,FALSE),"")</f>
        <v/>
      </c>
      <c r="BQ578" s="100"/>
      <c r="BR578" s="48"/>
      <c r="BS578" s="51" t="str">
        <f>IFERROR(VLOOKUP(Book1345234[[#This Row],[Environmental Benefit Ranking]],'Data for Pull-down'!$Y$4:$Z$9,2,FALSE),"")</f>
        <v/>
      </c>
      <c r="BT578" s="100"/>
      <c r="BU578" s="52"/>
      <c r="BV578" s="51" t="str">
        <f>IFERROR(VLOOKUP(Book1345234[[#This Row],[Environmental Impact Ranking]],'Data for Pull-down'!$AA$4:$AB$9,2,FALSE),"")</f>
        <v/>
      </c>
      <c r="BW578" s="117"/>
      <c r="BX578" s="123"/>
      <c r="BY578" s="48"/>
      <c r="BZ578" s="51" t="str">
        <f>IFERROR(VLOOKUP(Book1345234[[#This Row],[Mobility Ranking]],'Data for Pull-down'!$AC$4:$AD$9,2,FALSE),"")</f>
        <v/>
      </c>
      <c r="CA578" s="117"/>
      <c r="CB578" s="48"/>
      <c r="CC578" s="51" t="str">
        <f>IFERROR(VLOOKUP(Book1345234[[#This Row],[Regional Ranking]],'Data for Pull-down'!$AE$4:$AF$9,2,FALSE),"")</f>
        <v/>
      </c>
    </row>
    <row r="579" spans="1:81">
      <c r="A579" s="164"/>
      <c r="B579" s="142"/>
      <c r="C579" s="143">
        <f>Book1345234[[#This Row],[FMP]]*2</f>
        <v>0</v>
      </c>
      <c r="D579" s="43"/>
      <c r="E579" s="43"/>
      <c r="F579" s="52"/>
      <c r="G579" s="48"/>
      <c r="H579" s="48"/>
      <c r="I579" s="48"/>
      <c r="J579" s="48"/>
      <c r="K579" s="45" t="str">
        <f>IFERROR(Book1345234[[#This Row],[Project Cost]]/Book1345234[[#This Row],['# of Structures Removed from 1% Annual Chance FP]],"")</f>
        <v/>
      </c>
      <c r="L579" s="48"/>
      <c r="M579" s="48"/>
      <c r="N579" s="45"/>
      <c r="O579" s="156"/>
      <c r="P579" s="125"/>
      <c r="Q579" s="52"/>
      <c r="R579" s="48"/>
      <c r="S579" s="51" t="str">
        <f>IFERROR(VLOOKUP(Book1345234[[#This Row],[ Severity Ranking: Pre-Project Average Depth of Flooding (100-year)]],'Data for Pull-down'!$A$4:$B$9,2,FALSE),"")</f>
        <v/>
      </c>
      <c r="T579" s="100"/>
      <c r="U579" s="52"/>
      <c r="V579" s="52"/>
      <c r="W579" s="52"/>
      <c r="X579" s="48"/>
      <c r="Y579" s="51" t="str">
        <f>IFERROR(VLOOKUP(Book1345234[[#This Row],[Severity Ranking: Community Need (% Population)]],'Data for Pull-down'!$C$4:$D$9,2,FALSE),"")</f>
        <v/>
      </c>
      <c r="Z579" s="99"/>
      <c r="AA579" s="45"/>
      <c r="AB579" s="48"/>
      <c r="AC579" s="51" t="str">
        <f>IFERROR(VLOOKUP(Book1345234[[#This Row],[Flood Risk Reduction ]],'Data for Pull-down'!$E$4:$F$9,2,FALSE),"")</f>
        <v/>
      </c>
      <c r="AD579" s="99"/>
      <c r="AE579" s="118"/>
      <c r="AF579" s="52"/>
      <c r="AG579" s="52"/>
      <c r="AH579" s="48"/>
      <c r="AI579" s="51" t="str">
        <f>IFERROR(VLOOKUP(Book1345234[[#This Row],[Flood Damage Reduction]],'Data for Pull-down'!$G$4:$H$9,2,FALSE),"")</f>
        <v/>
      </c>
      <c r="AJ579" s="145"/>
      <c r="AK579" s="123"/>
      <c r="AL579" s="52"/>
      <c r="AM579" s="51" t="str">
        <f>IFERROR(VLOOKUP(Book1345234[[#This Row],[ Reduction in Critical Facilities Flood Risk]],'Data for Pull-down'!$I$5:$J$9,2,FALSE),"")</f>
        <v/>
      </c>
      <c r="AN579" s="100">
        <f>'Life and Safety Tabular Data'!L577</f>
        <v>0</v>
      </c>
      <c r="AO579" s="146"/>
      <c r="AP579" s="48"/>
      <c r="AQ579" s="51" t="str">
        <f>IFERROR(VLOOKUP(Book1345234[[#This Row],[Life and Safety Ranking (Injury/Loss of Life)]],'Data for Pull-down'!$K$4:$L$9,2,FALSE),"")</f>
        <v/>
      </c>
      <c r="AR579" s="100"/>
      <c r="AS579" s="146"/>
      <c r="AT579" s="146"/>
      <c r="AU579" s="146"/>
      <c r="AV579" s="48"/>
      <c r="AW579" s="51" t="str">
        <f>IFERROR(VLOOKUP(Book1345234[[#This Row],[Water Supply Yield Ranking]],'Data for Pull-down'!$M$4:$N$9,2,FALSE),"")</f>
        <v/>
      </c>
      <c r="AX579" s="100"/>
      <c r="AY579" s="52"/>
      <c r="AZ579" s="48"/>
      <c r="BA579" s="51" t="str">
        <f>IFERROR(VLOOKUP(Book1345234[[#This Row],[Social Vulnerability Ranking]],'Data for Pull-down'!$O$4:$P$9,2,FALSE),"")</f>
        <v/>
      </c>
      <c r="BB579" s="100"/>
      <c r="BC579" s="146"/>
      <c r="BD579" s="48"/>
      <c r="BE579" s="51" t="str">
        <f>IFERROR(VLOOKUP(Book1345234[[#This Row],[Nature-Based Solutions Ranking]],'Data for Pull-down'!$Q$4:$R$9,2,FALSE),"")</f>
        <v/>
      </c>
      <c r="BF579" s="100"/>
      <c r="BG579" s="52"/>
      <c r="BH579" s="48"/>
      <c r="BI579" s="51" t="str">
        <f>IFERROR(VLOOKUP(Book1345234[[#This Row],[Multiple Benefit Ranking]],'Data for Pull-down'!$S$4:$T$9,2,FALSE),"")</f>
        <v/>
      </c>
      <c r="BJ579" s="125"/>
      <c r="BK579" s="146"/>
      <c r="BL579" s="48"/>
      <c r="BM579" s="51" t="str">
        <f>IFERROR(VLOOKUP(Book1345234[[#This Row],[Operations and Maintenance Ranking]],'Data for Pull-down'!$U$4:$V$9,2,FALSE),"")</f>
        <v/>
      </c>
      <c r="BN579" s="100"/>
      <c r="BO579" s="48"/>
      <c r="BP579" s="51" t="str">
        <f>IFERROR(VLOOKUP(Book1345234[[#This Row],[Administrative, Regulatory and Other Obstacle Ranking]],'Data for Pull-down'!$W$4:$X$9,2,FALSE),"")</f>
        <v/>
      </c>
      <c r="BQ579" s="100"/>
      <c r="BR579" s="48"/>
      <c r="BS579" s="51" t="str">
        <f>IFERROR(VLOOKUP(Book1345234[[#This Row],[Environmental Benefit Ranking]],'Data for Pull-down'!$Y$4:$Z$9,2,FALSE),"")</f>
        <v/>
      </c>
      <c r="BT579" s="100"/>
      <c r="BU579" s="52"/>
      <c r="BV579" s="51" t="str">
        <f>IFERROR(VLOOKUP(Book1345234[[#This Row],[Environmental Impact Ranking]],'Data for Pull-down'!$AA$4:$AB$9,2,FALSE),"")</f>
        <v/>
      </c>
      <c r="BW579" s="117"/>
      <c r="BX579" s="123"/>
      <c r="BY579" s="48"/>
      <c r="BZ579" s="51" t="str">
        <f>IFERROR(VLOOKUP(Book1345234[[#This Row],[Mobility Ranking]],'Data for Pull-down'!$AC$4:$AD$9,2,FALSE),"")</f>
        <v/>
      </c>
      <c r="CA579" s="117"/>
      <c r="CB579" s="48"/>
      <c r="CC579" s="51" t="str">
        <f>IFERROR(VLOOKUP(Book1345234[[#This Row],[Regional Ranking]],'Data for Pull-down'!$AE$4:$AF$9,2,FALSE),"")</f>
        <v/>
      </c>
    </row>
    <row r="580" spans="1:81">
      <c r="A580" s="164"/>
      <c r="B580" s="142"/>
      <c r="C580" s="143">
        <f>Book1345234[[#This Row],[FMP]]*2</f>
        <v>0</v>
      </c>
      <c r="D580" s="43"/>
      <c r="E580" s="43"/>
      <c r="F580" s="52"/>
      <c r="G580" s="48"/>
      <c r="H580" s="48"/>
      <c r="I580" s="48"/>
      <c r="J580" s="48"/>
      <c r="K580" s="45" t="str">
        <f>IFERROR(Book1345234[[#This Row],[Project Cost]]/Book1345234[[#This Row],['# of Structures Removed from 1% Annual Chance FP]],"")</f>
        <v/>
      </c>
      <c r="L580" s="48"/>
      <c r="M580" s="48"/>
      <c r="N580" s="45"/>
      <c r="O580" s="156"/>
      <c r="P580" s="125"/>
      <c r="Q580" s="52"/>
      <c r="R580" s="48"/>
      <c r="S580" s="51" t="str">
        <f>IFERROR(VLOOKUP(Book1345234[[#This Row],[ Severity Ranking: Pre-Project Average Depth of Flooding (100-year)]],'Data for Pull-down'!$A$4:$B$9,2,FALSE),"")</f>
        <v/>
      </c>
      <c r="T580" s="100"/>
      <c r="U580" s="52"/>
      <c r="V580" s="52"/>
      <c r="W580" s="52"/>
      <c r="X580" s="48"/>
      <c r="Y580" s="51" t="str">
        <f>IFERROR(VLOOKUP(Book1345234[[#This Row],[Severity Ranking: Community Need (% Population)]],'Data for Pull-down'!$C$4:$D$9,2,FALSE),"")</f>
        <v/>
      </c>
      <c r="Z580" s="99"/>
      <c r="AA580" s="45"/>
      <c r="AB580" s="48"/>
      <c r="AC580" s="51" t="str">
        <f>IFERROR(VLOOKUP(Book1345234[[#This Row],[Flood Risk Reduction ]],'Data for Pull-down'!$E$4:$F$9,2,FALSE),"")</f>
        <v/>
      </c>
      <c r="AD580" s="99"/>
      <c r="AE580" s="118"/>
      <c r="AF580" s="52"/>
      <c r="AG580" s="52"/>
      <c r="AH580" s="48"/>
      <c r="AI580" s="51" t="str">
        <f>IFERROR(VLOOKUP(Book1345234[[#This Row],[Flood Damage Reduction]],'Data for Pull-down'!$G$4:$H$9,2,FALSE),"")</f>
        <v/>
      </c>
      <c r="AJ580" s="145"/>
      <c r="AK580" s="123"/>
      <c r="AL580" s="52"/>
      <c r="AM580" s="51" t="str">
        <f>IFERROR(VLOOKUP(Book1345234[[#This Row],[ Reduction in Critical Facilities Flood Risk]],'Data for Pull-down'!$I$5:$J$9,2,FALSE),"")</f>
        <v/>
      </c>
      <c r="AN580" s="100">
        <f>'Life and Safety Tabular Data'!L578</f>
        <v>0</v>
      </c>
      <c r="AO580" s="146"/>
      <c r="AP580" s="48"/>
      <c r="AQ580" s="51" t="str">
        <f>IFERROR(VLOOKUP(Book1345234[[#This Row],[Life and Safety Ranking (Injury/Loss of Life)]],'Data for Pull-down'!$K$4:$L$9,2,FALSE),"")</f>
        <v/>
      </c>
      <c r="AR580" s="100"/>
      <c r="AS580" s="146"/>
      <c r="AT580" s="146"/>
      <c r="AU580" s="146"/>
      <c r="AV580" s="48"/>
      <c r="AW580" s="51" t="str">
        <f>IFERROR(VLOOKUP(Book1345234[[#This Row],[Water Supply Yield Ranking]],'Data for Pull-down'!$M$4:$N$9,2,FALSE),"")</f>
        <v/>
      </c>
      <c r="AX580" s="100"/>
      <c r="AY580" s="52"/>
      <c r="AZ580" s="48"/>
      <c r="BA580" s="51" t="str">
        <f>IFERROR(VLOOKUP(Book1345234[[#This Row],[Social Vulnerability Ranking]],'Data for Pull-down'!$O$4:$P$9,2,FALSE),"")</f>
        <v/>
      </c>
      <c r="BB580" s="100"/>
      <c r="BC580" s="146"/>
      <c r="BD580" s="48"/>
      <c r="BE580" s="51" t="str">
        <f>IFERROR(VLOOKUP(Book1345234[[#This Row],[Nature-Based Solutions Ranking]],'Data for Pull-down'!$Q$4:$R$9,2,FALSE),"")</f>
        <v/>
      </c>
      <c r="BF580" s="100"/>
      <c r="BG580" s="52"/>
      <c r="BH580" s="48"/>
      <c r="BI580" s="51" t="str">
        <f>IFERROR(VLOOKUP(Book1345234[[#This Row],[Multiple Benefit Ranking]],'Data for Pull-down'!$S$4:$T$9,2,FALSE),"")</f>
        <v/>
      </c>
      <c r="BJ580" s="125"/>
      <c r="BK580" s="146"/>
      <c r="BL580" s="48"/>
      <c r="BM580" s="51" t="str">
        <f>IFERROR(VLOOKUP(Book1345234[[#This Row],[Operations and Maintenance Ranking]],'Data for Pull-down'!$U$4:$V$9,2,FALSE),"")</f>
        <v/>
      </c>
      <c r="BN580" s="100"/>
      <c r="BO580" s="48"/>
      <c r="BP580" s="51" t="str">
        <f>IFERROR(VLOOKUP(Book1345234[[#This Row],[Administrative, Regulatory and Other Obstacle Ranking]],'Data for Pull-down'!$W$4:$X$9,2,FALSE),"")</f>
        <v/>
      </c>
      <c r="BQ580" s="100"/>
      <c r="BR580" s="48"/>
      <c r="BS580" s="51" t="str">
        <f>IFERROR(VLOOKUP(Book1345234[[#This Row],[Environmental Benefit Ranking]],'Data for Pull-down'!$Y$4:$Z$9,2,FALSE),"")</f>
        <v/>
      </c>
      <c r="BT580" s="100"/>
      <c r="BU580" s="52"/>
      <c r="BV580" s="51" t="str">
        <f>IFERROR(VLOOKUP(Book1345234[[#This Row],[Environmental Impact Ranking]],'Data for Pull-down'!$AA$4:$AB$9,2,FALSE),"")</f>
        <v/>
      </c>
      <c r="BW580" s="117"/>
      <c r="BX580" s="123"/>
      <c r="BY580" s="48"/>
      <c r="BZ580" s="51" t="str">
        <f>IFERROR(VLOOKUP(Book1345234[[#This Row],[Mobility Ranking]],'Data for Pull-down'!$AC$4:$AD$9,2,FALSE),"")</f>
        <v/>
      </c>
      <c r="CA580" s="117"/>
      <c r="CB580" s="48"/>
      <c r="CC580" s="51" t="str">
        <f>IFERROR(VLOOKUP(Book1345234[[#This Row],[Regional Ranking]],'Data for Pull-down'!$AE$4:$AF$9,2,FALSE),"")</f>
        <v/>
      </c>
    </row>
    <row r="581" spans="1:81">
      <c r="A581" s="164"/>
      <c r="B581" s="142"/>
      <c r="C581" s="143">
        <f>Book1345234[[#This Row],[FMP]]*2</f>
        <v>0</v>
      </c>
      <c r="D581" s="43"/>
      <c r="E581" s="43"/>
      <c r="F581" s="52"/>
      <c r="G581" s="48"/>
      <c r="H581" s="48"/>
      <c r="I581" s="48"/>
      <c r="J581" s="48"/>
      <c r="K581" s="45" t="str">
        <f>IFERROR(Book1345234[[#This Row],[Project Cost]]/Book1345234[[#This Row],['# of Structures Removed from 1% Annual Chance FP]],"")</f>
        <v/>
      </c>
      <c r="L581" s="48"/>
      <c r="M581" s="48"/>
      <c r="N581" s="45"/>
      <c r="O581" s="156"/>
      <c r="P581" s="125"/>
      <c r="Q581" s="52"/>
      <c r="R581" s="48"/>
      <c r="S581" s="51" t="str">
        <f>IFERROR(VLOOKUP(Book1345234[[#This Row],[ Severity Ranking: Pre-Project Average Depth of Flooding (100-year)]],'Data for Pull-down'!$A$4:$B$9,2,FALSE),"")</f>
        <v/>
      </c>
      <c r="T581" s="100"/>
      <c r="U581" s="52"/>
      <c r="V581" s="52"/>
      <c r="W581" s="52"/>
      <c r="X581" s="48"/>
      <c r="Y581" s="51" t="str">
        <f>IFERROR(VLOOKUP(Book1345234[[#This Row],[Severity Ranking: Community Need (% Population)]],'Data for Pull-down'!$C$4:$D$9,2,FALSE),"")</f>
        <v/>
      </c>
      <c r="Z581" s="99"/>
      <c r="AA581" s="45"/>
      <c r="AB581" s="48"/>
      <c r="AC581" s="51" t="str">
        <f>IFERROR(VLOOKUP(Book1345234[[#This Row],[Flood Risk Reduction ]],'Data for Pull-down'!$E$4:$F$9,2,FALSE),"")</f>
        <v/>
      </c>
      <c r="AD581" s="99"/>
      <c r="AE581" s="118"/>
      <c r="AF581" s="52"/>
      <c r="AG581" s="52"/>
      <c r="AH581" s="48"/>
      <c r="AI581" s="51" t="str">
        <f>IFERROR(VLOOKUP(Book1345234[[#This Row],[Flood Damage Reduction]],'Data for Pull-down'!$G$4:$H$9,2,FALSE),"")</f>
        <v/>
      </c>
      <c r="AJ581" s="145"/>
      <c r="AK581" s="123"/>
      <c r="AL581" s="52"/>
      <c r="AM581" s="51" t="str">
        <f>IFERROR(VLOOKUP(Book1345234[[#This Row],[ Reduction in Critical Facilities Flood Risk]],'Data for Pull-down'!$I$5:$J$9,2,FALSE),"")</f>
        <v/>
      </c>
      <c r="AN581" s="100">
        <f>'Life and Safety Tabular Data'!L579</f>
        <v>0</v>
      </c>
      <c r="AO581" s="146"/>
      <c r="AP581" s="48"/>
      <c r="AQ581" s="51" t="str">
        <f>IFERROR(VLOOKUP(Book1345234[[#This Row],[Life and Safety Ranking (Injury/Loss of Life)]],'Data for Pull-down'!$K$4:$L$9,2,FALSE),"")</f>
        <v/>
      </c>
      <c r="AR581" s="100"/>
      <c r="AS581" s="146"/>
      <c r="AT581" s="146"/>
      <c r="AU581" s="146"/>
      <c r="AV581" s="48"/>
      <c r="AW581" s="51" t="str">
        <f>IFERROR(VLOOKUP(Book1345234[[#This Row],[Water Supply Yield Ranking]],'Data for Pull-down'!$M$4:$N$9,2,FALSE),"")</f>
        <v/>
      </c>
      <c r="AX581" s="100"/>
      <c r="AY581" s="52"/>
      <c r="AZ581" s="48"/>
      <c r="BA581" s="51" t="str">
        <f>IFERROR(VLOOKUP(Book1345234[[#This Row],[Social Vulnerability Ranking]],'Data for Pull-down'!$O$4:$P$9,2,FALSE),"")</f>
        <v/>
      </c>
      <c r="BB581" s="100"/>
      <c r="BC581" s="146"/>
      <c r="BD581" s="48"/>
      <c r="BE581" s="51" t="str">
        <f>IFERROR(VLOOKUP(Book1345234[[#This Row],[Nature-Based Solutions Ranking]],'Data for Pull-down'!$Q$4:$R$9,2,FALSE),"")</f>
        <v/>
      </c>
      <c r="BF581" s="100"/>
      <c r="BG581" s="52"/>
      <c r="BH581" s="48"/>
      <c r="BI581" s="51" t="str">
        <f>IFERROR(VLOOKUP(Book1345234[[#This Row],[Multiple Benefit Ranking]],'Data for Pull-down'!$S$4:$T$9,2,FALSE),"")</f>
        <v/>
      </c>
      <c r="BJ581" s="125"/>
      <c r="BK581" s="146"/>
      <c r="BL581" s="48"/>
      <c r="BM581" s="51" t="str">
        <f>IFERROR(VLOOKUP(Book1345234[[#This Row],[Operations and Maintenance Ranking]],'Data for Pull-down'!$U$4:$V$9,2,FALSE),"")</f>
        <v/>
      </c>
      <c r="BN581" s="100"/>
      <c r="BO581" s="48"/>
      <c r="BP581" s="51" t="str">
        <f>IFERROR(VLOOKUP(Book1345234[[#This Row],[Administrative, Regulatory and Other Obstacle Ranking]],'Data for Pull-down'!$W$4:$X$9,2,FALSE),"")</f>
        <v/>
      </c>
      <c r="BQ581" s="100"/>
      <c r="BR581" s="48"/>
      <c r="BS581" s="51" t="str">
        <f>IFERROR(VLOOKUP(Book1345234[[#This Row],[Environmental Benefit Ranking]],'Data for Pull-down'!$Y$4:$Z$9,2,FALSE),"")</f>
        <v/>
      </c>
      <c r="BT581" s="100"/>
      <c r="BU581" s="52"/>
      <c r="BV581" s="51" t="str">
        <f>IFERROR(VLOOKUP(Book1345234[[#This Row],[Environmental Impact Ranking]],'Data for Pull-down'!$AA$4:$AB$9,2,FALSE),"")</f>
        <v/>
      </c>
      <c r="BW581" s="117"/>
      <c r="BX581" s="123"/>
      <c r="BY581" s="48"/>
      <c r="BZ581" s="51" t="str">
        <f>IFERROR(VLOOKUP(Book1345234[[#This Row],[Mobility Ranking]],'Data for Pull-down'!$AC$4:$AD$9,2,FALSE),"")</f>
        <v/>
      </c>
      <c r="CA581" s="117"/>
      <c r="CB581" s="48"/>
      <c r="CC581" s="51" t="str">
        <f>IFERROR(VLOOKUP(Book1345234[[#This Row],[Regional Ranking]],'Data for Pull-down'!$AE$4:$AF$9,2,FALSE),"")</f>
        <v/>
      </c>
    </row>
    <row r="582" spans="1:81">
      <c r="A582" s="164"/>
      <c r="B582" s="142"/>
      <c r="C582" s="143">
        <f>Book1345234[[#This Row],[FMP]]*2</f>
        <v>0</v>
      </c>
      <c r="D582" s="43"/>
      <c r="E582" s="43"/>
      <c r="F582" s="52"/>
      <c r="G582" s="48"/>
      <c r="H582" s="48"/>
      <c r="I582" s="48"/>
      <c r="J582" s="48"/>
      <c r="K582" s="45" t="str">
        <f>IFERROR(Book1345234[[#This Row],[Project Cost]]/Book1345234[[#This Row],['# of Structures Removed from 1% Annual Chance FP]],"")</f>
        <v/>
      </c>
      <c r="L582" s="48"/>
      <c r="M582" s="48"/>
      <c r="N582" s="45"/>
      <c r="O582" s="156"/>
      <c r="P582" s="125"/>
      <c r="Q582" s="52"/>
      <c r="R582" s="48"/>
      <c r="S582" s="51" t="str">
        <f>IFERROR(VLOOKUP(Book1345234[[#This Row],[ Severity Ranking: Pre-Project Average Depth of Flooding (100-year)]],'Data for Pull-down'!$A$4:$B$9,2,FALSE),"")</f>
        <v/>
      </c>
      <c r="T582" s="100"/>
      <c r="U582" s="52"/>
      <c r="V582" s="52"/>
      <c r="W582" s="52"/>
      <c r="X582" s="48"/>
      <c r="Y582" s="51" t="str">
        <f>IFERROR(VLOOKUP(Book1345234[[#This Row],[Severity Ranking: Community Need (% Population)]],'Data for Pull-down'!$C$4:$D$9,2,FALSE),"")</f>
        <v/>
      </c>
      <c r="Z582" s="99"/>
      <c r="AA582" s="45"/>
      <c r="AB582" s="48"/>
      <c r="AC582" s="51" t="str">
        <f>IFERROR(VLOOKUP(Book1345234[[#This Row],[Flood Risk Reduction ]],'Data for Pull-down'!$E$4:$F$9,2,FALSE),"")</f>
        <v/>
      </c>
      <c r="AD582" s="99"/>
      <c r="AE582" s="118"/>
      <c r="AF582" s="52"/>
      <c r="AG582" s="52"/>
      <c r="AH582" s="48"/>
      <c r="AI582" s="51" t="str">
        <f>IFERROR(VLOOKUP(Book1345234[[#This Row],[Flood Damage Reduction]],'Data for Pull-down'!$G$4:$H$9,2,FALSE),"")</f>
        <v/>
      </c>
      <c r="AJ582" s="145"/>
      <c r="AK582" s="123"/>
      <c r="AL582" s="52"/>
      <c r="AM582" s="51" t="str">
        <f>IFERROR(VLOOKUP(Book1345234[[#This Row],[ Reduction in Critical Facilities Flood Risk]],'Data for Pull-down'!$I$5:$J$9,2,FALSE),"")</f>
        <v/>
      </c>
      <c r="AN582" s="100">
        <f>'Life and Safety Tabular Data'!L580</f>
        <v>0</v>
      </c>
      <c r="AO582" s="146"/>
      <c r="AP582" s="48"/>
      <c r="AQ582" s="51" t="str">
        <f>IFERROR(VLOOKUP(Book1345234[[#This Row],[Life and Safety Ranking (Injury/Loss of Life)]],'Data for Pull-down'!$K$4:$L$9,2,FALSE),"")</f>
        <v/>
      </c>
      <c r="AR582" s="100"/>
      <c r="AS582" s="146"/>
      <c r="AT582" s="146"/>
      <c r="AU582" s="146"/>
      <c r="AV582" s="48"/>
      <c r="AW582" s="51" t="str">
        <f>IFERROR(VLOOKUP(Book1345234[[#This Row],[Water Supply Yield Ranking]],'Data for Pull-down'!$M$4:$N$9,2,FALSE),"")</f>
        <v/>
      </c>
      <c r="AX582" s="100"/>
      <c r="AY582" s="52"/>
      <c r="AZ582" s="48"/>
      <c r="BA582" s="51" t="str">
        <f>IFERROR(VLOOKUP(Book1345234[[#This Row],[Social Vulnerability Ranking]],'Data for Pull-down'!$O$4:$P$9,2,FALSE),"")</f>
        <v/>
      </c>
      <c r="BB582" s="100"/>
      <c r="BC582" s="146"/>
      <c r="BD582" s="48"/>
      <c r="BE582" s="51" t="str">
        <f>IFERROR(VLOOKUP(Book1345234[[#This Row],[Nature-Based Solutions Ranking]],'Data for Pull-down'!$Q$4:$R$9,2,FALSE),"")</f>
        <v/>
      </c>
      <c r="BF582" s="100"/>
      <c r="BG582" s="52"/>
      <c r="BH582" s="48"/>
      <c r="BI582" s="51" t="str">
        <f>IFERROR(VLOOKUP(Book1345234[[#This Row],[Multiple Benefit Ranking]],'Data for Pull-down'!$S$4:$T$9,2,FALSE),"")</f>
        <v/>
      </c>
      <c r="BJ582" s="125"/>
      <c r="BK582" s="146"/>
      <c r="BL582" s="48"/>
      <c r="BM582" s="51" t="str">
        <f>IFERROR(VLOOKUP(Book1345234[[#This Row],[Operations and Maintenance Ranking]],'Data for Pull-down'!$U$4:$V$9,2,FALSE),"")</f>
        <v/>
      </c>
      <c r="BN582" s="100"/>
      <c r="BO582" s="48"/>
      <c r="BP582" s="51" t="str">
        <f>IFERROR(VLOOKUP(Book1345234[[#This Row],[Administrative, Regulatory and Other Obstacle Ranking]],'Data for Pull-down'!$W$4:$X$9,2,FALSE),"")</f>
        <v/>
      </c>
      <c r="BQ582" s="100"/>
      <c r="BR582" s="48"/>
      <c r="BS582" s="51" t="str">
        <f>IFERROR(VLOOKUP(Book1345234[[#This Row],[Environmental Benefit Ranking]],'Data for Pull-down'!$Y$4:$Z$9,2,FALSE),"")</f>
        <v/>
      </c>
      <c r="BT582" s="100"/>
      <c r="BU582" s="52"/>
      <c r="BV582" s="51" t="str">
        <f>IFERROR(VLOOKUP(Book1345234[[#This Row],[Environmental Impact Ranking]],'Data for Pull-down'!$AA$4:$AB$9,2,FALSE),"")</f>
        <v/>
      </c>
      <c r="BW582" s="117"/>
      <c r="BX582" s="123"/>
      <c r="BY582" s="48"/>
      <c r="BZ582" s="51" t="str">
        <f>IFERROR(VLOOKUP(Book1345234[[#This Row],[Mobility Ranking]],'Data for Pull-down'!$AC$4:$AD$9,2,FALSE),"")</f>
        <v/>
      </c>
      <c r="CA582" s="117"/>
      <c r="CB582" s="48"/>
      <c r="CC582" s="51" t="str">
        <f>IFERROR(VLOOKUP(Book1345234[[#This Row],[Regional Ranking]],'Data for Pull-down'!$AE$4:$AF$9,2,FALSE),"")</f>
        <v/>
      </c>
    </row>
    <row r="583" spans="1:81">
      <c r="A583" s="164"/>
      <c r="B583" s="142"/>
      <c r="C583" s="143">
        <f>Book1345234[[#This Row],[FMP]]*2</f>
        <v>0</v>
      </c>
      <c r="D583" s="43"/>
      <c r="E583" s="43"/>
      <c r="F583" s="52"/>
      <c r="G583" s="48"/>
      <c r="H583" s="48"/>
      <c r="I583" s="48"/>
      <c r="J583" s="48"/>
      <c r="K583" s="45" t="str">
        <f>IFERROR(Book1345234[[#This Row],[Project Cost]]/Book1345234[[#This Row],['# of Structures Removed from 1% Annual Chance FP]],"")</f>
        <v/>
      </c>
      <c r="L583" s="48"/>
      <c r="M583" s="48"/>
      <c r="N583" s="45"/>
      <c r="O583" s="156"/>
      <c r="P583" s="125"/>
      <c r="Q583" s="52"/>
      <c r="R583" s="48"/>
      <c r="S583" s="51" t="str">
        <f>IFERROR(VLOOKUP(Book1345234[[#This Row],[ Severity Ranking: Pre-Project Average Depth of Flooding (100-year)]],'Data for Pull-down'!$A$4:$B$9,2,FALSE),"")</f>
        <v/>
      </c>
      <c r="T583" s="100"/>
      <c r="U583" s="52"/>
      <c r="V583" s="52"/>
      <c r="W583" s="52"/>
      <c r="X583" s="48"/>
      <c r="Y583" s="51" t="str">
        <f>IFERROR(VLOOKUP(Book1345234[[#This Row],[Severity Ranking: Community Need (% Population)]],'Data for Pull-down'!$C$4:$D$9,2,FALSE),"")</f>
        <v/>
      </c>
      <c r="Z583" s="99"/>
      <c r="AA583" s="45"/>
      <c r="AB583" s="48"/>
      <c r="AC583" s="51" t="str">
        <f>IFERROR(VLOOKUP(Book1345234[[#This Row],[Flood Risk Reduction ]],'Data for Pull-down'!$E$4:$F$9,2,FALSE),"")</f>
        <v/>
      </c>
      <c r="AD583" s="99"/>
      <c r="AE583" s="118"/>
      <c r="AF583" s="52"/>
      <c r="AG583" s="52"/>
      <c r="AH583" s="48"/>
      <c r="AI583" s="51" t="str">
        <f>IFERROR(VLOOKUP(Book1345234[[#This Row],[Flood Damage Reduction]],'Data for Pull-down'!$G$4:$H$9,2,FALSE),"")</f>
        <v/>
      </c>
      <c r="AJ583" s="145"/>
      <c r="AK583" s="123"/>
      <c r="AL583" s="52"/>
      <c r="AM583" s="51" t="str">
        <f>IFERROR(VLOOKUP(Book1345234[[#This Row],[ Reduction in Critical Facilities Flood Risk]],'Data for Pull-down'!$I$5:$J$9,2,FALSE),"")</f>
        <v/>
      </c>
      <c r="AN583" s="100">
        <f>'Life and Safety Tabular Data'!L581</f>
        <v>0</v>
      </c>
      <c r="AO583" s="146"/>
      <c r="AP583" s="48"/>
      <c r="AQ583" s="51" t="str">
        <f>IFERROR(VLOOKUP(Book1345234[[#This Row],[Life and Safety Ranking (Injury/Loss of Life)]],'Data for Pull-down'!$K$4:$L$9,2,FALSE),"")</f>
        <v/>
      </c>
      <c r="AR583" s="100"/>
      <c r="AS583" s="146"/>
      <c r="AT583" s="146"/>
      <c r="AU583" s="146"/>
      <c r="AV583" s="48"/>
      <c r="AW583" s="51" t="str">
        <f>IFERROR(VLOOKUP(Book1345234[[#This Row],[Water Supply Yield Ranking]],'Data for Pull-down'!$M$4:$N$9,2,FALSE),"")</f>
        <v/>
      </c>
      <c r="AX583" s="100"/>
      <c r="AY583" s="52"/>
      <c r="AZ583" s="48"/>
      <c r="BA583" s="51" t="str">
        <f>IFERROR(VLOOKUP(Book1345234[[#This Row],[Social Vulnerability Ranking]],'Data for Pull-down'!$O$4:$P$9,2,FALSE),"")</f>
        <v/>
      </c>
      <c r="BB583" s="100"/>
      <c r="BC583" s="146"/>
      <c r="BD583" s="48"/>
      <c r="BE583" s="51" t="str">
        <f>IFERROR(VLOOKUP(Book1345234[[#This Row],[Nature-Based Solutions Ranking]],'Data for Pull-down'!$Q$4:$R$9,2,FALSE),"")</f>
        <v/>
      </c>
      <c r="BF583" s="100"/>
      <c r="BG583" s="52"/>
      <c r="BH583" s="48"/>
      <c r="BI583" s="51" t="str">
        <f>IFERROR(VLOOKUP(Book1345234[[#This Row],[Multiple Benefit Ranking]],'Data for Pull-down'!$S$4:$T$9,2,FALSE),"")</f>
        <v/>
      </c>
      <c r="BJ583" s="125"/>
      <c r="BK583" s="146"/>
      <c r="BL583" s="48"/>
      <c r="BM583" s="51" t="str">
        <f>IFERROR(VLOOKUP(Book1345234[[#This Row],[Operations and Maintenance Ranking]],'Data for Pull-down'!$U$4:$V$9,2,FALSE),"")</f>
        <v/>
      </c>
      <c r="BN583" s="100"/>
      <c r="BO583" s="48"/>
      <c r="BP583" s="51" t="str">
        <f>IFERROR(VLOOKUP(Book1345234[[#This Row],[Administrative, Regulatory and Other Obstacle Ranking]],'Data for Pull-down'!$W$4:$X$9,2,FALSE),"")</f>
        <v/>
      </c>
      <c r="BQ583" s="100"/>
      <c r="BR583" s="48"/>
      <c r="BS583" s="51" t="str">
        <f>IFERROR(VLOOKUP(Book1345234[[#This Row],[Environmental Benefit Ranking]],'Data for Pull-down'!$Y$4:$Z$9,2,FALSE),"")</f>
        <v/>
      </c>
      <c r="BT583" s="100"/>
      <c r="BU583" s="52"/>
      <c r="BV583" s="51" t="str">
        <f>IFERROR(VLOOKUP(Book1345234[[#This Row],[Environmental Impact Ranking]],'Data for Pull-down'!$AA$4:$AB$9,2,FALSE),"")</f>
        <v/>
      </c>
      <c r="BW583" s="117"/>
      <c r="BX583" s="123"/>
      <c r="BY583" s="48"/>
      <c r="BZ583" s="51" t="str">
        <f>IFERROR(VLOOKUP(Book1345234[[#This Row],[Mobility Ranking]],'Data for Pull-down'!$AC$4:$AD$9,2,FALSE),"")</f>
        <v/>
      </c>
      <c r="CA583" s="117"/>
      <c r="CB583" s="48"/>
      <c r="CC583" s="51" t="str">
        <f>IFERROR(VLOOKUP(Book1345234[[#This Row],[Regional Ranking]],'Data for Pull-down'!$AE$4:$AF$9,2,FALSE),"")</f>
        <v/>
      </c>
    </row>
    <row r="584" spans="1:81">
      <c r="A584" s="164"/>
      <c r="B584" s="142"/>
      <c r="C584" s="143">
        <f>Book1345234[[#This Row],[FMP]]*2</f>
        <v>0</v>
      </c>
      <c r="D584" s="43"/>
      <c r="E584" s="43"/>
      <c r="F584" s="52"/>
      <c r="G584" s="48"/>
      <c r="H584" s="48"/>
      <c r="I584" s="48"/>
      <c r="J584" s="48"/>
      <c r="K584" s="45" t="str">
        <f>IFERROR(Book1345234[[#This Row],[Project Cost]]/Book1345234[[#This Row],['# of Structures Removed from 1% Annual Chance FP]],"")</f>
        <v/>
      </c>
      <c r="L584" s="48"/>
      <c r="M584" s="48"/>
      <c r="N584" s="45"/>
      <c r="O584" s="156"/>
      <c r="P584" s="125"/>
      <c r="Q584" s="52"/>
      <c r="R584" s="48"/>
      <c r="S584" s="51" t="str">
        <f>IFERROR(VLOOKUP(Book1345234[[#This Row],[ Severity Ranking: Pre-Project Average Depth of Flooding (100-year)]],'Data for Pull-down'!$A$4:$B$9,2,FALSE),"")</f>
        <v/>
      </c>
      <c r="T584" s="100"/>
      <c r="U584" s="52"/>
      <c r="V584" s="52"/>
      <c r="W584" s="52"/>
      <c r="X584" s="48"/>
      <c r="Y584" s="51" t="str">
        <f>IFERROR(VLOOKUP(Book1345234[[#This Row],[Severity Ranking: Community Need (% Population)]],'Data for Pull-down'!$C$4:$D$9,2,FALSE),"")</f>
        <v/>
      </c>
      <c r="Z584" s="99"/>
      <c r="AA584" s="45"/>
      <c r="AB584" s="48"/>
      <c r="AC584" s="51" t="str">
        <f>IFERROR(VLOOKUP(Book1345234[[#This Row],[Flood Risk Reduction ]],'Data for Pull-down'!$E$4:$F$9,2,FALSE),"")</f>
        <v/>
      </c>
      <c r="AD584" s="99"/>
      <c r="AE584" s="118"/>
      <c r="AF584" s="52"/>
      <c r="AG584" s="52"/>
      <c r="AH584" s="48"/>
      <c r="AI584" s="51" t="str">
        <f>IFERROR(VLOOKUP(Book1345234[[#This Row],[Flood Damage Reduction]],'Data for Pull-down'!$G$4:$H$9,2,FALSE),"")</f>
        <v/>
      </c>
      <c r="AJ584" s="145"/>
      <c r="AK584" s="123"/>
      <c r="AL584" s="52"/>
      <c r="AM584" s="51" t="str">
        <f>IFERROR(VLOOKUP(Book1345234[[#This Row],[ Reduction in Critical Facilities Flood Risk]],'Data for Pull-down'!$I$5:$J$9,2,FALSE),"")</f>
        <v/>
      </c>
      <c r="AN584" s="100">
        <f>'Life and Safety Tabular Data'!L582</f>
        <v>0</v>
      </c>
      <c r="AO584" s="146"/>
      <c r="AP584" s="48"/>
      <c r="AQ584" s="51" t="str">
        <f>IFERROR(VLOOKUP(Book1345234[[#This Row],[Life and Safety Ranking (Injury/Loss of Life)]],'Data for Pull-down'!$K$4:$L$9,2,FALSE),"")</f>
        <v/>
      </c>
      <c r="AR584" s="100"/>
      <c r="AS584" s="146"/>
      <c r="AT584" s="146"/>
      <c r="AU584" s="146"/>
      <c r="AV584" s="48"/>
      <c r="AW584" s="51" t="str">
        <f>IFERROR(VLOOKUP(Book1345234[[#This Row],[Water Supply Yield Ranking]],'Data for Pull-down'!$M$4:$N$9,2,FALSE),"")</f>
        <v/>
      </c>
      <c r="AX584" s="100"/>
      <c r="AY584" s="52"/>
      <c r="AZ584" s="48"/>
      <c r="BA584" s="51" t="str">
        <f>IFERROR(VLOOKUP(Book1345234[[#This Row],[Social Vulnerability Ranking]],'Data for Pull-down'!$O$4:$P$9,2,FALSE),"")</f>
        <v/>
      </c>
      <c r="BB584" s="100"/>
      <c r="BC584" s="146"/>
      <c r="BD584" s="48"/>
      <c r="BE584" s="51" t="str">
        <f>IFERROR(VLOOKUP(Book1345234[[#This Row],[Nature-Based Solutions Ranking]],'Data for Pull-down'!$Q$4:$R$9,2,FALSE),"")</f>
        <v/>
      </c>
      <c r="BF584" s="100"/>
      <c r="BG584" s="52"/>
      <c r="BH584" s="48"/>
      <c r="BI584" s="51" t="str">
        <f>IFERROR(VLOOKUP(Book1345234[[#This Row],[Multiple Benefit Ranking]],'Data for Pull-down'!$S$4:$T$9,2,FALSE),"")</f>
        <v/>
      </c>
      <c r="BJ584" s="125"/>
      <c r="BK584" s="146"/>
      <c r="BL584" s="48"/>
      <c r="BM584" s="51" t="str">
        <f>IFERROR(VLOOKUP(Book1345234[[#This Row],[Operations and Maintenance Ranking]],'Data for Pull-down'!$U$4:$V$9,2,FALSE),"")</f>
        <v/>
      </c>
      <c r="BN584" s="100"/>
      <c r="BO584" s="48"/>
      <c r="BP584" s="51" t="str">
        <f>IFERROR(VLOOKUP(Book1345234[[#This Row],[Administrative, Regulatory and Other Obstacle Ranking]],'Data for Pull-down'!$W$4:$X$9,2,FALSE),"")</f>
        <v/>
      </c>
      <c r="BQ584" s="100"/>
      <c r="BR584" s="48"/>
      <c r="BS584" s="51" t="str">
        <f>IFERROR(VLOOKUP(Book1345234[[#This Row],[Environmental Benefit Ranking]],'Data for Pull-down'!$Y$4:$Z$9,2,FALSE),"")</f>
        <v/>
      </c>
      <c r="BT584" s="100"/>
      <c r="BU584" s="52"/>
      <c r="BV584" s="51" t="str">
        <f>IFERROR(VLOOKUP(Book1345234[[#This Row],[Environmental Impact Ranking]],'Data for Pull-down'!$AA$4:$AB$9,2,FALSE),"")</f>
        <v/>
      </c>
      <c r="BW584" s="117"/>
      <c r="BX584" s="123"/>
      <c r="BY584" s="48"/>
      <c r="BZ584" s="51" t="str">
        <f>IFERROR(VLOOKUP(Book1345234[[#This Row],[Mobility Ranking]],'Data for Pull-down'!$AC$4:$AD$9,2,FALSE),"")</f>
        <v/>
      </c>
      <c r="CA584" s="117"/>
      <c r="CB584" s="48"/>
      <c r="CC584" s="51" t="str">
        <f>IFERROR(VLOOKUP(Book1345234[[#This Row],[Regional Ranking]],'Data for Pull-down'!$AE$4:$AF$9,2,FALSE),"")</f>
        <v/>
      </c>
    </row>
    <row r="585" spans="1:81">
      <c r="A585" s="164"/>
      <c r="B585" s="142"/>
      <c r="C585" s="143">
        <f>Book1345234[[#This Row],[FMP]]*2</f>
        <v>0</v>
      </c>
      <c r="D585" s="43"/>
      <c r="E585" s="43"/>
      <c r="F585" s="52"/>
      <c r="G585" s="48"/>
      <c r="H585" s="48"/>
      <c r="I585" s="48"/>
      <c r="J585" s="48"/>
      <c r="K585" s="45" t="str">
        <f>IFERROR(Book1345234[[#This Row],[Project Cost]]/Book1345234[[#This Row],['# of Structures Removed from 1% Annual Chance FP]],"")</f>
        <v/>
      </c>
      <c r="L585" s="48"/>
      <c r="M585" s="48"/>
      <c r="N585" s="45"/>
      <c r="O585" s="156"/>
      <c r="P585" s="125"/>
      <c r="Q585" s="52"/>
      <c r="R585" s="48"/>
      <c r="S585" s="51" t="str">
        <f>IFERROR(VLOOKUP(Book1345234[[#This Row],[ Severity Ranking: Pre-Project Average Depth of Flooding (100-year)]],'Data for Pull-down'!$A$4:$B$9,2,FALSE),"")</f>
        <v/>
      </c>
      <c r="T585" s="100"/>
      <c r="U585" s="52"/>
      <c r="V585" s="52"/>
      <c r="W585" s="52"/>
      <c r="X585" s="48"/>
      <c r="Y585" s="51" t="str">
        <f>IFERROR(VLOOKUP(Book1345234[[#This Row],[Severity Ranking: Community Need (% Population)]],'Data for Pull-down'!$C$4:$D$9,2,FALSE),"")</f>
        <v/>
      </c>
      <c r="Z585" s="99"/>
      <c r="AA585" s="45"/>
      <c r="AB585" s="48"/>
      <c r="AC585" s="51" t="str">
        <f>IFERROR(VLOOKUP(Book1345234[[#This Row],[Flood Risk Reduction ]],'Data for Pull-down'!$E$4:$F$9,2,FALSE),"")</f>
        <v/>
      </c>
      <c r="AD585" s="99"/>
      <c r="AE585" s="118"/>
      <c r="AF585" s="52"/>
      <c r="AG585" s="52"/>
      <c r="AH585" s="48"/>
      <c r="AI585" s="51" t="str">
        <f>IFERROR(VLOOKUP(Book1345234[[#This Row],[Flood Damage Reduction]],'Data for Pull-down'!$G$4:$H$9,2,FALSE),"")</f>
        <v/>
      </c>
      <c r="AJ585" s="145"/>
      <c r="AK585" s="123"/>
      <c r="AL585" s="52"/>
      <c r="AM585" s="51" t="str">
        <f>IFERROR(VLOOKUP(Book1345234[[#This Row],[ Reduction in Critical Facilities Flood Risk]],'Data for Pull-down'!$I$5:$J$9,2,FALSE),"")</f>
        <v/>
      </c>
      <c r="AN585" s="100">
        <f>'Life and Safety Tabular Data'!L583</f>
        <v>0</v>
      </c>
      <c r="AO585" s="146"/>
      <c r="AP585" s="48"/>
      <c r="AQ585" s="51" t="str">
        <f>IFERROR(VLOOKUP(Book1345234[[#This Row],[Life and Safety Ranking (Injury/Loss of Life)]],'Data for Pull-down'!$K$4:$L$9,2,FALSE),"")</f>
        <v/>
      </c>
      <c r="AR585" s="100"/>
      <c r="AS585" s="146"/>
      <c r="AT585" s="146"/>
      <c r="AU585" s="146"/>
      <c r="AV585" s="48"/>
      <c r="AW585" s="51" t="str">
        <f>IFERROR(VLOOKUP(Book1345234[[#This Row],[Water Supply Yield Ranking]],'Data for Pull-down'!$M$4:$N$9,2,FALSE),"")</f>
        <v/>
      </c>
      <c r="AX585" s="100"/>
      <c r="AY585" s="52"/>
      <c r="AZ585" s="48"/>
      <c r="BA585" s="51" t="str">
        <f>IFERROR(VLOOKUP(Book1345234[[#This Row],[Social Vulnerability Ranking]],'Data for Pull-down'!$O$4:$P$9,2,FALSE),"")</f>
        <v/>
      </c>
      <c r="BB585" s="100"/>
      <c r="BC585" s="146"/>
      <c r="BD585" s="48"/>
      <c r="BE585" s="51" t="str">
        <f>IFERROR(VLOOKUP(Book1345234[[#This Row],[Nature-Based Solutions Ranking]],'Data for Pull-down'!$Q$4:$R$9,2,FALSE),"")</f>
        <v/>
      </c>
      <c r="BF585" s="100"/>
      <c r="BG585" s="52"/>
      <c r="BH585" s="48"/>
      <c r="BI585" s="51" t="str">
        <f>IFERROR(VLOOKUP(Book1345234[[#This Row],[Multiple Benefit Ranking]],'Data for Pull-down'!$S$4:$T$9,2,FALSE),"")</f>
        <v/>
      </c>
      <c r="BJ585" s="125"/>
      <c r="BK585" s="146"/>
      <c r="BL585" s="48"/>
      <c r="BM585" s="51" t="str">
        <f>IFERROR(VLOOKUP(Book1345234[[#This Row],[Operations and Maintenance Ranking]],'Data for Pull-down'!$U$4:$V$9,2,FALSE),"")</f>
        <v/>
      </c>
      <c r="BN585" s="100"/>
      <c r="BO585" s="48"/>
      <c r="BP585" s="51" t="str">
        <f>IFERROR(VLOOKUP(Book1345234[[#This Row],[Administrative, Regulatory and Other Obstacle Ranking]],'Data for Pull-down'!$W$4:$X$9,2,FALSE),"")</f>
        <v/>
      </c>
      <c r="BQ585" s="100"/>
      <c r="BR585" s="48"/>
      <c r="BS585" s="51" t="str">
        <f>IFERROR(VLOOKUP(Book1345234[[#This Row],[Environmental Benefit Ranking]],'Data for Pull-down'!$Y$4:$Z$9,2,FALSE),"")</f>
        <v/>
      </c>
      <c r="BT585" s="100"/>
      <c r="BU585" s="52"/>
      <c r="BV585" s="51" t="str">
        <f>IFERROR(VLOOKUP(Book1345234[[#This Row],[Environmental Impact Ranking]],'Data for Pull-down'!$AA$4:$AB$9,2,FALSE),"")</f>
        <v/>
      </c>
      <c r="BW585" s="117"/>
      <c r="BX585" s="123"/>
      <c r="BY585" s="48"/>
      <c r="BZ585" s="51" t="str">
        <f>IFERROR(VLOOKUP(Book1345234[[#This Row],[Mobility Ranking]],'Data for Pull-down'!$AC$4:$AD$9,2,FALSE),"")</f>
        <v/>
      </c>
      <c r="CA585" s="117"/>
      <c r="CB585" s="48"/>
      <c r="CC585" s="51" t="str">
        <f>IFERROR(VLOOKUP(Book1345234[[#This Row],[Regional Ranking]],'Data for Pull-down'!$AE$4:$AF$9,2,FALSE),"")</f>
        <v/>
      </c>
    </row>
    <row r="586" spans="1:81">
      <c r="A586" s="164"/>
      <c r="B586" s="142"/>
      <c r="C586" s="143">
        <f>Book1345234[[#This Row],[FMP]]*2</f>
        <v>0</v>
      </c>
      <c r="D586" s="43"/>
      <c r="E586" s="43"/>
      <c r="F586" s="52"/>
      <c r="G586" s="48"/>
      <c r="H586" s="48"/>
      <c r="I586" s="48"/>
      <c r="J586" s="48"/>
      <c r="K586" s="45" t="str">
        <f>IFERROR(Book1345234[[#This Row],[Project Cost]]/Book1345234[[#This Row],['# of Structures Removed from 1% Annual Chance FP]],"")</f>
        <v/>
      </c>
      <c r="L586" s="48"/>
      <c r="M586" s="48"/>
      <c r="N586" s="45"/>
      <c r="O586" s="156"/>
      <c r="P586" s="125"/>
      <c r="Q586" s="52"/>
      <c r="R586" s="48"/>
      <c r="S586" s="51" t="str">
        <f>IFERROR(VLOOKUP(Book1345234[[#This Row],[ Severity Ranking: Pre-Project Average Depth of Flooding (100-year)]],'Data for Pull-down'!$A$4:$B$9,2,FALSE),"")</f>
        <v/>
      </c>
      <c r="T586" s="100"/>
      <c r="U586" s="52"/>
      <c r="V586" s="52"/>
      <c r="W586" s="52"/>
      <c r="X586" s="48"/>
      <c r="Y586" s="51" t="str">
        <f>IFERROR(VLOOKUP(Book1345234[[#This Row],[Severity Ranking: Community Need (% Population)]],'Data for Pull-down'!$C$4:$D$9,2,FALSE),"")</f>
        <v/>
      </c>
      <c r="Z586" s="99"/>
      <c r="AA586" s="45"/>
      <c r="AB586" s="48"/>
      <c r="AC586" s="51" t="str">
        <f>IFERROR(VLOOKUP(Book1345234[[#This Row],[Flood Risk Reduction ]],'Data for Pull-down'!$E$4:$F$9,2,FALSE),"")</f>
        <v/>
      </c>
      <c r="AD586" s="99"/>
      <c r="AE586" s="118"/>
      <c r="AF586" s="52"/>
      <c r="AG586" s="52"/>
      <c r="AH586" s="48"/>
      <c r="AI586" s="51" t="str">
        <f>IFERROR(VLOOKUP(Book1345234[[#This Row],[Flood Damage Reduction]],'Data for Pull-down'!$G$4:$H$9,2,FALSE),"")</f>
        <v/>
      </c>
      <c r="AJ586" s="145"/>
      <c r="AK586" s="123"/>
      <c r="AL586" s="52"/>
      <c r="AM586" s="51" t="str">
        <f>IFERROR(VLOOKUP(Book1345234[[#This Row],[ Reduction in Critical Facilities Flood Risk]],'Data for Pull-down'!$I$5:$J$9,2,FALSE),"")</f>
        <v/>
      </c>
      <c r="AN586" s="100">
        <f>'Life and Safety Tabular Data'!L584</f>
        <v>0</v>
      </c>
      <c r="AO586" s="146"/>
      <c r="AP586" s="48"/>
      <c r="AQ586" s="51" t="str">
        <f>IFERROR(VLOOKUP(Book1345234[[#This Row],[Life and Safety Ranking (Injury/Loss of Life)]],'Data for Pull-down'!$K$4:$L$9,2,FALSE),"")</f>
        <v/>
      </c>
      <c r="AR586" s="100"/>
      <c r="AS586" s="146"/>
      <c r="AT586" s="146"/>
      <c r="AU586" s="146"/>
      <c r="AV586" s="48"/>
      <c r="AW586" s="51" t="str">
        <f>IFERROR(VLOOKUP(Book1345234[[#This Row],[Water Supply Yield Ranking]],'Data for Pull-down'!$M$4:$N$9,2,FALSE),"")</f>
        <v/>
      </c>
      <c r="AX586" s="100"/>
      <c r="AY586" s="52"/>
      <c r="AZ586" s="48"/>
      <c r="BA586" s="51" t="str">
        <f>IFERROR(VLOOKUP(Book1345234[[#This Row],[Social Vulnerability Ranking]],'Data for Pull-down'!$O$4:$P$9,2,FALSE),"")</f>
        <v/>
      </c>
      <c r="BB586" s="100"/>
      <c r="BC586" s="146"/>
      <c r="BD586" s="48"/>
      <c r="BE586" s="51" t="str">
        <f>IFERROR(VLOOKUP(Book1345234[[#This Row],[Nature-Based Solutions Ranking]],'Data for Pull-down'!$Q$4:$R$9,2,FALSE),"")</f>
        <v/>
      </c>
      <c r="BF586" s="100"/>
      <c r="BG586" s="52"/>
      <c r="BH586" s="48"/>
      <c r="BI586" s="51" t="str">
        <f>IFERROR(VLOOKUP(Book1345234[[#This Row],[Multiple Benefit Ranking]],'Data for Pull-down'!$S$4:$T$9,2,FALSE),"")</f>
        <v/>
      </c>
      <c r="BJ586" s="125"/>
      <c r="BK586" s="146"/>
      <c r="BL586" s="48"/>
      <c r="BM586" s="51" t="str">
        <f>IFERROR(VLOOKUP(Book1345234[[#This Row],[Operations and Maintenance Ranking]],'Data for Pull-down'!$U$4:$V$9,2,FALSE),"")</f>
        <v/>
      </c>
      <c r="BN586" s="100"/>
      <c r="BO586" s="48"/>
      <c r="BP586" s="51" t="str">
        <f>IFERROR(VLOOKUP(Book1345234[[#This Row],[Administrative, Regulatory and Other Obstacle Ranking]],'Data for Pull-down'!$W$4:$X$9,2,FALSE),"")</f>
        <v/>
      </c>
      <c r="BQ586" s="100"/>
      <c r="BR586" s="48"/>
      <c r="BS586" s="51" t="str">
        <f>IFERROR(VLOOKUP(Book1345234[[#This Row],[Environmental Benefit Ranking]],'Data for Pull-down'!$Y$4:$Z$9,2,FALSE),"")</f>
        <v/>
      </c>
      <c r="BT586" s="100"/>
      <c r="BU586" s="52"/>
      <c r="BV586" s="51" t="str">
        <f>IFERROR(VLOOKUP(Book1345234[[#This Row],[Environmental Impact Ranking]],'Data for Pull-down'!$AA$4:$AB$9,2,FALSE),"")</f>
        <v/>
      </c>
      <c r="BW586" s="117"/>
      <c r="BX586" s="123"/>
      <c r="BY586" s="48"/>
      <c r="BZ586" s="51" t="str">
        <f>IFERROR(VLOOKUP(Book1345234[[#This Row],[Mobility Ranking]],'Data for Pull-down'!$AC$4:$AD$9,2,FALSE),"")</f>
        <v/>
      </c>
      <c r="CA586" s="117"/>
      <c r="CB586" s="48"/>
      <c r="CC586" s="51" t="str">
        <f>IFERROR(VLOOKUP(Book1345234[[#This Row],[Regional Ranking]],'Data for Pull-down'!$AE$4:$AF$9,2,FALSE),"")</f>
        <v/>
      </c>
    </row>
    <row r="587" spans="1:81">
      <c r="A587" s="164"/>
      <c r="B587" s="142"/>
      <c r="C587" s="143">
        <f>Book1345234[[#This Row],[FMP]]*2</f>
        <v>0</v>
      </c>
      <c r="D587" s="43"/>
      <c r="E587" s="43"/>
      <c r="F587" s="52"/>
      <c r="G587" s="48"/>
      <c r="H587" s="48"/>
      <c r="I587" s="48"/>
      <c r="J587" s="48"/>
      <c r="K587" s="45" t="str">
        <f>IFERROR(Book1345234[[#This Row],[Project Cost]]/Book1345234[[#This Row],['# of Structures Removed from 1% Annual Chance FP]],"")</f>
        <v/>
      </c>
      <c r="L587" s="48"/>
      <c r="M587" s="48"/>
      <c r="N587" s="45"/>
      <c r="O587" s="156"/>
      <c r="P587" s="125"/>
      <c r="Q587" s="52"/>
      <c r="R587" s="48"/>
      <c r="S587" s="51" t="str">
        <f>IFERROR(VLOOKUP(Book1345234[[#This Row],[ Severity Ranking: Pre-Project Average Depth of Flooding (100-year)]],'Data for Pull-down'!$A$4:$B$9,2,FALSE),"")</f>
        <v/>
      </c>
      <c r="T587" s="100"/>
      <c r="U587" s="52"/>
      <c r="V587" s="52"/>
      <c r="W587" s="52"/>
      <c r="X587" s="48"/>
      <c r="Y587" s="51" t="str">
        <f>IFERROR(VLOOKUP(Book1345234[[#This Row],[Severity Ranking: Community Need (% Population)]],'Data for Pull-down'!$C$4:$D$9,2,FALSE),"")</f>
        <v/>
      </c>
      <c r="Z587" s="99"/>
      <c r="AA587" s="45"/>
      <c r="AB587" s="48"/>
      <c r="AC587" s="51" t="str">
        <f>IFERROR(VLOOKUP(Book1345234[[#This Row],[Flood Risk Reduction ]],'Data for Pull-down'!$E$4:$F$9,2,FALSE),"")</f>
        <v/>
      </c>
      <c r="AD587" s="99"/>
      <c r="AE587" s="118"/>
      <c r="AF587" s="52"/>
      <c r="AG587" s="52"/>
      <c r="AH587" s="48"/>
      <c r="AI587" s="51" t="str">
        <f>IFERROR(VLOOKUP(Book1345234[[#This Row],[Flood Damage Reduction]],'Data for Pull-down'!$G$4:$H$9,2,FALSE),"")</f>
        <v/>
      </c>
      <c r="AJ587" s="145"/>
      <c r="AK587" s="123"/>
      <c r="AL587" s="52"/>
      <c r="AM587" s="51" t="str">
        <f>IFERROR(VLOOKUP(Book1345234[[#This Row],[ Reduction in Critical Facilities Flood Risk]],'Data for Pull-down'!$I$5:$J$9,2,FALSE),"")</f>
        <v/>
      </c>
      <c r="AN587" s="100">
        <f>'Life and Safety Tabular Data'!L585</f>
        <v>0</v>
      </c>
      <c r="AO587" s="146"/>
      <c r="AP587" s="48"/>
      <c r="AQ587" s="51" t="str">
        <f>IFERROR(VLOOKUP(Book1345234[[#This Row],[Life and Safety Ranking (Injury/Loss of Life)]],'Data for Pull-down'!$K$4:$L$9,2,FALSE),"")</f>
        <v/>
      </c>
      <c r="AR587" s="100"/>
      <c r="AS587" s="146"/>
      <c r="AT587" s="146"/>
      <c r="AU587" s="146"/>
      <c r="AV587" s="48"/>
      <c r="AW587" s="51" t="str">
        <f>IFERROR(VLOOKUP(Book1345234[[#This Row],[Water Supply Yield Ranking]],'Data for Pull-down'!$M$4:$N$9,2,FALSE),"")</f>
        <v/>
      </c>
      <c r="AX587" s="100"/>
      <c r="AY587" s="52"/>
      <c r="AZ587" s="48"/>
      <c r="BA587" s="51" t="str">
        <f>IFERROR(VLOOKUP(Book1345234[[#This Row],[Social Vulnerability Ranking]],'Data for Pull-down'!$O$4:$P$9,2,FALSE),"")</f>
        <v/>
      </c>
      <c r="BB587" s="100"/>
      <c r="BC587" s="146"/>
      <c r="BD587" s="48"/>
      <c r="BE587" s="51" t="str">
        <f>IFERROR(VLOOKUP(Book1345234[[#This Row],[Nature-Based Solutions Ranking]],'Data for Pull-down'!$Q$4:$R$9,2,FALSE),"")</f>
        <v/>
      </c>
      <c r="BF587" s="100"/>
      <c r="BG587" s="52"/>
      <c r="BH587" s="48"/>
      <c r="BI587" s="51" t="str">
        <f>IFERROR(VLOOKUP(Book1345234[[#This Row],[Multiple Benefit Ranking]],'Data for Pull-down'!$S$4:$T$9,2,FALSE),"")</f>
        <v/>
      </c>
      <c r="BJ587" s="125"/>
      <c r="BK587" s="146"/>
      <c r="BL587" s="48"/>
      <c r="BM587" s="51" t="str">
        <f>IFERROR(VLOOKUP(Book1345234[[#This Row],[Operations and Maintenance Ranking]],'Data for Pull-down'!$U$4:$V$9,2,FALSE),"")</f>
        <v/>
      </c>
      <c r="BN587" s="100"/>
      <c r="BO587" s="48"/>
      <c r="BP587" s="51" t="str">
        <f>IFERROR(VLOOKUP(Book1345234[[#This Row],[Administrative, Regulatory and Other Obstacle Ranking]],'Data for Pull-down'!$W$4:$X$9,2,FALSE),"")</f>
        <v/>
      </c>
      <c r="BQ587" s="100"/>
      <c r="BR587" s="48"/>
      <c r="BS587" s="51" t="str">
        <f>IFERROR(VLOOKUP(Book1345234[[#This Row],[Environmental Benefit Ranking]],'Data for Pull-down'!$Y$4:$Z$9,2,FALSE),"")</f>
        <v/>
      </c>
      <c r="BT587" s="100"/>
      <c r="BU587" s="52"/>
      <c r="BV587" s="51" t="str">
        <f>IFERROR(VLOOKUP(Book1345234[[#This Row],[Environmental Impact Ranking]],'Data for Pull-down'!$AA$4:$AB$9,2,FALSE),"")</f>
        <v/>
      </c>
      <c r="BW587" s="117"/>
      <c r="BX587" s="123"/>
      <c r="BY587" s="48"/>
      <c r="BZ587" s="51" t="str">
        <f>IFERROR(VLOOKUP(Book1345234[[#This Row],[Mobility Ranking]],'Data for Pull-down'!$AC$4:$AD$9,2,FALSE),"")</f>
        <v/>
      </c>
      <c r="CA587" s="117"/>
      <c r="CB587" s="48"/>
      <c r="CC587" s="51" t="str">
        <f>IFERROR(VLOOKUP(Book1345234[[#This Row],[Regional Ranking]],'Data for Pull-down'!$AE$4:$AF$9,2,FALSE),"")</f>
        <v/>
      </c>
    </row>
    <row r="588" spans="1:81">
      <c r="A588" s="164"/>
      <c r="B588" s="142"/>
      <c r="C588" s="143">
        <f>Book1345234[[#This Row],[FMP]]*2</f>
        <v>0</v>
      </c>
      <c r="D588" s="43"/>
      <c r="E588" s="43"/>
      <c r="F588" s="52"/>
      <c r="G588" s="48"/>
      <c r="H588" s="48"/>
      <c r="I588" s="48"/>
      <c r="J588" s="48"/>
      <c r="K588" s="45" t="str">
        <f>IFERROR(Book1345234[[#This Row],[Project Cost]]/Book1345234[[#This Row],['# of Structures Removed from 1% Annual Chance FP]],"")</f>
        <v/>
      </c>
      <c r="L588" s="48"/>
      <c r="M588" s="48"/>
      <c r="N588" s="45"/>
      <c r="O588" s="156"/>
      <c r="P588" s="125"/>
      <c r="Q588" s="52"/>
      <c r="R588" s="48"/>
      <c r="S588" s="51" t="str">
        <f>IFERROR(VLOOKUP(Book1345234[[#This Row],[ Severity Ranking: Pre-Project Average Depth of Flooding (100-year)]],'Data for Pull-down'!$A$4:$B$9,2,FALSE),"")</f>
        <v/>
      </c>
      <c r="T588" s="100"/>
      <c r="U588" s="52"/>
      <c r="V588" s="52"/>
      <c r="W588" s="52"/>
      <c r="X588" s="48"/>
      <c r="Y588" s="51" t="str">
        <f>IFERROR(VLOOKUP(Book1345234[[#This Row],[Severity Ranking: Community Need (% Population)]],'Data for Pull-down'!$C$4:$D$9,2,FALSE),"")</f>
        <v/>
      </c>
      <c r="Z588" s="99"/>
      <c r="AA588" s="45"/>
      <c r="AB588" s="48"/>
      <c r="AC588" s="51" t="str">
        <f>IFERROR(VLOOKUP(Book1345234[[#This Row],[Flood Risk Reduction ]],'Data for Pull-down'!$E$4:$F$9,2,FALSE),"")</f>
        <v/>
      </c>
      <c r="AD588" s="99"/>
      <c r="AE588" s="118"/>
      <c r="AF588" s="52"/>
      <c r="AG588" s="52"/>
      <c r="AH588" s="48"/>
      <c r="AI588" s="51" t="str">
        <f>IFERROR(VLOOKUP(Book1345234[[#This Row],[Flood Damage Reduction]],'Data for Pull-down'!$G$4:$H$9,2,FALSE),"")</f>
        <v/>
      </c>
      <c r="AJ588" s="145"/>
      <c r="AK588" s="123"/>
      <c r="AL588" s="52"/>
      <c r="AM588" s="51" t="str">
        <f>IFERROR(VLOOKUP(Book1345234[[#This Row],[ Reduction in Critical Facilities Flood Risk]],'Data for Pull-down'!$I$5:$J$9,2,FALSE),"")</f>
        <v/>
      </c>
      <c r="AN588" s="100">
        <f>'Life and Safety Tabular Data'!L586</f>
        <v>0</v>
      </c>
      <c r="AO588" s="146"/>
      <c r="AP588" s="48"/>
      <c r="AQ588" s="51" t="str">
        <f>IFERROR(VLOOKUP(Book1345234[[#This Row],[Life and Safety Ranking (Injury/Loss of Life)]],'Data for Pull-down'!$K$4:$L$9,2,FALSE),"")</f>
        <v/>
      </c>
      <c r="AR588" s="100"/>
      <c r="AS588" s="146"/>
      <c r="AT588" s="146"/>
      <c r="AU588" s="146"/>
      <c r="AV588" s="48"/>
      <c r="AW588" s="51" t="str">
        <f>IFERROR(VLOOKUP(Book1345234[[#This Row],[Water Supply Yield Ranking]],'Data for Pull-down'!$M$4:$N$9,2,FALSE),"")</f>
        <v/>
      </c>
      <c r="AX588" s="100"/>
      <c r="AY588" s="52"/>
      <c r="AZ588" s="48"/>
      <c r="BA588" s="51" t="str">
        <f>IFERROR(VLOOKUP(Book1345234[[#This Row],[Social Vulnerability Ranking]],'Data for Pull-down'!$O$4:$P$9,2,FALSE),"")</f>
        <v/>
      </c>
      <c r="BB588" s="100"/>
      <c r="BC588" s="146"/>
      <c r="BD588" s="48"/>
      <c r="BE588" s="51" t="str">
        <f>IFERROR(VLOOKUP(Book1345234[[#This Row],[Nature-Based Solutions Ranking]],'Data for Pull-down'!$Q$4:$R$9,2,FALSE),"")</f>
        <v/>
      </c>
      <c r="BF588" s="100"/>
      <c r="BG588" s="52"/>
      <c r="BH588" s="48"/>
      <c r="BI588" s="51" t="str">
        <f>IFERROR(VLOOKUP(Book1345234[[#This Row],[Multiple Benefit Ranking]],'Data for Pull-down'!$S$4:$T$9,2,FALSE),"")</f>
        <v/>
      </c>
      <c r="BJ588" s="125"/>
      <c r="BK588" s="146"/>
      <c r="BL588" s="48"/>
      <c r="BM588" s="51" t="str">
        <f>IFERROR(VLOOKUP(Book1345234[[#This Row],[Operations and Maintenance Ranking]],'Data for Pull-down'!$U$4:$V$9,2,FALSE),"")</f>
        <v/>
      </c>
      <c r="BN588" s="100"/>
      <c r="BO588" s="48"/>
      <c r="BP588" s="51" t="str">
        <f>IFERROR(VLOOKUP(Book1345234[[#This Row],[Administrative, Regulatory and Other Obstacle Ranking]],'Data for Pull-down'!$W$4:$X$9,2,FALSE),"")</f>
        <v/>
      </c>
      <c r="BQ588" s="100"/>
      <c r="BR588" s="48"/>
      <c r="BS588" s="51" t="str">
        <f>IFERROR(VLOOKUP(Book1345234[[#This Row],[Environmental Benefit Ranking]],'Data for Pull-down'!$Y$4:$Z$9,2,FALSE),"")</f>
        <v/>
      </c>
      <c r="BT588" s="100"/>
      <c r="BU588" s="52"/>
      <c r="BV588" s="51" t="str">
        <f>IFERROR(VLOOKUP(Book1345234[[#This Row],[Environmental Impact Ranking]],'Data for Pull-down'!$AA$4:$AB$9,2,FALSE),"")</f>
        <v/>
      </c>
      <c r="BW588" s="117"/>
      <c r="BX588" s="123"/>
      <c r="BY588" s="48"/>
      <c r="BZ588" s="51" t="str">
        <f>IFERROR(VLOOKUP(Book1345234[[#This Row],[Mobility Ranking]],'Data for Pull-down'!$AC$4:$AD$9,2,FALSE),"")</f>
        <v/>
      </c>
      <c r="CA588" s="117"/>
      <c r="CB588" s="48"/>
      <c r="CC588" s="51" t="str">
        <f>IFERROR(VLOOKUP(Book1345234[[#This Row],[Regional Ranking]],'Data for Pull-down'!$AE$4:$AF$9,2,FALSE),"")</f>
        <v/>
      </c>
    </row>
    <row r="589" spans="1:81">
      <c r="A589" s="164"/>
      <c r="B589" s="142"/>
      <c r="C589" s="143">
        <f>Book1345234[[#This Row],[FMP]]*2</f>
        <v>0</v>
      </c>
      <c r="D589" s="43"/>
      <c r="E589" s="43"/>
      <c r="F589" s="52"/>
      <c r="G589" s="48"/>
      <c r="H589" s="48"/>
      <c r="I589" s="48"/>
      <c r="J589" s="48"/>
      <c r="K589" s="45" t="str">
        <f>IFERROR(Book1345234[[#This Row],[Project Cost]]/Book1345234[[#This Row],['# of Structures Removed from 1% Annual Chance FP]],"")</f>
        <v/>
      </c>
      <c r="L589" s="48"/>
      <c r="M589" s="48"/>
      <c r="N589" s="45"/>
      <c r="O589" s="156"/>
      <c r="P589" s="125"/>
      <c r="Q589" s="52"/>
      <c r="R589" s="48"/>
      <c r="S589" s="51" t="str">
        <f>IFERROR(VLOOKUP(Book1345234[[#This Row],[ Severity Ranking: Pre-Project Average Depth of Flooding (100-year)]],'Data for Pull-down'!$A$4:$B$9,2,FALSE),"")</f>
        <v/>
      </c>
      <c r="T589" s="100"/>
      <c r="U589" s="52"/>
      <c r="V589" s="52"/>
      <c r="W589" s="52"/>
      <c r="X589" s="48"/>
      <c r="Y589" s="51" t="str">
        <f>IFERROR(VLOOKUP(Book1345234[[#This Row],[Severity Ranking: Community Need (% Population)]],'Data for Pull-down'!$C$4:$D$9,2,FALSE),"")</f>
        <v/>
      </c>
      <c r="Z589" s="99"/>
      <c r="AA589" s="45"/>
      <c r="AB589" s="48"/>
      <c r="AC589" s="51" t="str">
        <f>IFERROR(VLOOKUP(Book1345234[[#This Row],[Flood Risk Reduction ]],'Data for Pull-down'!$E$4:$F$9,2,FALSE),"")</f>
        <v/>
      </c>
      <c r="AD589" s="99"/>
      <c r="AE589" s="118"/>
      <c r="AF589" s="52"/>
      <c r="AG589" s="52"/>
      <c r="AH589" s="48"/>
      <c r="AI589" s="51" t="str">
        <f>IFERROR(VLOOKUP(Book1345234[[#This Row],[Flood Damage Reduction]],'Data for Pull-down'!$G$4:$H$9,2,FALSE),"")</f>
        <v/>
      </c>
      <c r="AJ589" s="145"/>
      <c r="AK589" s="123"/>
      <c r="AL589" s="52"/>
      <c r="AM589" s="51" t="str">
        <f>IFERROR(VLOOKUP(Book1345234[[#This Row],[ Reduction in Critical Facilities Flood Risk]],'Data for Pull-down'!$I$5:$J$9,2,FALSE),"")</f>
        <v/>
      </c>
      <c r="AN589" s="100">
        <f>'Life and Safety Tabular Data'!L587</f>
        <v>0</v>
      </c>
      <c r="AO589" s="146"/>
      <c r="AP589" s="48"/>
      <c r="AQ589" s="51" t="str">
        <f>IFERROR(VLOOKUP(Book1345234[[#This Row],[Life and Safety Ranking (Injury/Loss of Life)]],'Data for Pull-down'!$K$4:$L$9,2,FALSE),"")</f>
        <v/>
      </c>
      <c r="AR589" s="100"/>
      <c r="AS589" s="146"/>
      <c r="AT589" s="146"/>
      <c r="AU589" s="146"/>
      <c r="AV589" s="48"/>
      <c r="AW589" s="51" t="str">
        <f>IFERROR(VLOOKUP(Book1345234[[#This Row],[Water Supply Yield Ranking]],'Data for Pull-down'!$M$4:$N$9,2,FALSE),"")</f>
        <v/>
      </c>
      <c r="AX589" s="100"/>
      <c r="AY589" s="52"/>
      <c r="AZ589" s="48"/>
      <c r="BA589" s="51" t="str">
        <f>IFERROR(VLOOKUP(Book1345234[[#This Row],[Social Vulnerability Ranking]],'Data for Pull-down'!$O$4:$P$9,2,FALSE),"")</f>
        <v/>
      </c>
      <c r="BB589" s="100"/>
      <c r="BC589" s="146"/>
      <c r="BD589" s="48"/>
      <c r="BE589" s="51" t="str">
        <f>IFERROR(VLOOKUP(Book1345234[[#This Row],[Nature-Based Solutions Ranking]],'Data for Pull-down'!$Q$4:$R$9,2,FALSE),"")</f>
        <v/>
      </c>
      <c r="BF589" s="100"/>
      <c r="BG589" s="52"/>
      <c r="BH589" s="48"/>
      <c r="BI589" s="51" t="str">
        <f>IFERROR(VLOOKUP(Book1345234[[#This Row],[Multiple Benefit Ranking]],'Data for Pull-down'!$S$4:$T$9,2,FALSE),"")</f>
        <v/>
      </c>
      <c r="BJ589" s="125"/>
      <c r="BK589" s="146"/>
      <c r="BL589" s="48"/>
      <c r="BM589" s="51" t="str">
        <f>IFERROR(VLOOKUP(Book1345234[[#This Row],[Operations and Maintenance Ranking]],'Data for Pull-down'!$U$4:$V$9,2,FALSE),"")</f>
        <v/>
      </c>
      <c r="BN589" s="100"/>
      <c r="BO589" s="48"/>
      <c r="BP589" s="51" t="str">
        <f>IFERROR(VLOOKUP(Book1345234[[#This Row],[Administrative, Regulatory and Other Obstacle Ranking]],'Data for Pull-down'!$W$4:$X$9,2,FALSE),"")</f>
        <v/>
      </c>
      <c r="BQ589" s="100"/>
      <c r="BR589" s="48"/>
      <c r="BS589" s="51" t="str">
        <f>IFERROR(VLOOKUP(Book1345234[[#This Row],[Environmental Benefit Ranking]],'Data for Pull-down'!$Y$4:$Z$9,2,FALSE),"")</f>
        <v/>
      </c>
      <c r="BT589" s="100"/>
      <c r="BU589" s="52"/>
      <c r="BV589" s="51" t="str">
        <f>IFERROR(VLOOKUP(Book1345234[[#This Row],[Environmental Impact Ranking]],'Data for Pull-down'!$AA$4:$AB$9,2,FALSE),"")</f>
        <v/>
      </c>
      <c r="BW589" s="117"/>
      <c r="BX589" s="123"/>
      <c r="BY589" s="48"/>
      <c r="BZ589" s="51" t="str">
        <f>IFERROR(VLOOKUP(Book1345234[[#This Row],[Mobility Ranking]],'Data for Pull-down'!$AC$4:$AD$9,2,FALSE),"")</f>
        <v/>
      </c>
      <c r="CA589" s="117"/>
      <c r="CB589" s="48"/>
      <c r="CC589" s="51" t="str">
        <f>IFERROR(VLOOKUP(Book1345234[[#This Row],[Regional Ranking]],'Data for Pull-down'!$AE$4:$AF$9,2,FALSE),"")</f>
        <v/>
      </c>
    </row>
    <row r="590" spans="1:81">
      <c r="A590" s="164"/>
      <c r="B590" s="142"/>
      <c r="C590" s="143">
        <f>Book1345234[[#This Row],[FMP]]*2</f>
        <v>0</v>
      </c>
      <c r="D590" s="43"/>
      <c r="E590" s="43"/>
      <c r="F590" s="52"/>
      <c r="G590" s="48"/>
      <c r="H590" s="48"/>
      <c r="I590" s="48"/>
      <c r="J590" s="48"/>
      <c r="K590" s="45" t="str">
        <f>IFERROR(Book1345234[[#This Row],[Project Cost]]/Book1345234[[#This Row],['# of Structures Removed from 1% Annual Chance FP]],"")</f>
        <v/>
      </c>
      <c r="L590" s="48"/>
      <c r="M590" s="48"/>
      <c r="N590" s="45"/>
      <c r="O590" s="156"/>
      <c r="P590" s="125"/>
      <c r="Q590" s="52"/>
      <c r="R590" s="48"/>
      <c r="S590" s="51" t="str">
        <f>IFERROR(VLOOKUP(Book1345234[[#This Row],[ Severity Ranking: Pre-Project Average Depth of Flooding (100-year)]],'Data for Pull-down'!$A$4:$B$9,2,FALSE),"")</f>
        <v/>
      </c>
      <c r="T590" s="100"/>
      <c r="U590" s="52"/>
      <c r="V590" s="52"/>
      <c r="W590" s="52"/>
      <c r="X590" s="48"/>
      <c r="Y590" s="51" t="str">
        <f>IFERROR(VLOOKUP(Book1345234[[#This Row],[Severity Ranking: Community Need (% Population)]],'Data for Pull-down'!$C$4:$D$9,2,FALSE),"")</f>
        <v/>
      </c>
      <c r="Z590" s="99"/>
      <c r="AA590" s="45"/>
      <c r="AB590" s="48"/>
      <c r="AC590" s="51" t="str">
        <f>IFERROR(VLOOKUP(Book1345234[[#This Row],[Flood Risk Reduction ]],'Data for Pull-down'!$E$4:$F$9,2,FALSE),"")</f>
        <v/>
      </c>
      <c r="AD590" s="99"/>
      <c r="AE590" s="118"/>
      <c r="AF590" s="52"/>
      <c r="AG590" s="52"/>
      <c r="AH590" s="48"/>
      <c r="AI590" s="51" t="str">
        <f>IFERROR(VLOOKUP(Book1345234[[#This Row],[Flood Damage Reduction]],'Data for Pull-down'!$G$4:$H$9,2,FALSE),"")</f>
        <v/>
      </c>
      <c r="AJ590" s="145"/>
      <c r="AK590" s="123"/>
      <c r="AL590" s="52"/>
      <c r="AM590" s="51" t="str">
        <f>IFERROR(VLOOKUP(Book1345234[[#This Row],[ Reduction in Critical Facilities Flood Risk]],'Data for Pull-down'!$I$5:$J$9,2,FALSE),"")</f>
        <v/>
      </c>
      <c r="AN590" s="100">
        <f>'Life and Safety Tabular Data'!L588</f>
        <v>0</v>
      </c>
      <c r="AO590" s="146"/>
      <c r="AP590" s="48"/>
      <c r="AQ590" s="51" t="str">
        <f>IFERROR(VLOOKUP(Book1345234[[#This Row],[Life and Safety Ranking (Injury/Loss of Life)]],'Data for Pull-down'!$K$4:$L$9,2,FALSE),"")</f>
        <v/>
      </c>
      <c r="AR590" s="100"/>
      <c r="AS590" s="146"/>
      <c r="AT590" s="146"/>
      <c r="AU590" s="146"/>
      <c r="AV590" s="48"/>
      <c r="AW590" s="51" t="str">
        <f>IFERROR(VLOOKUP(Book1345234[[#This Row],[Water Supply Yield Ranking]],'Data for Pull-down'!$M$4:$N$9,2,FALSE),"")</f>
        <v/>
      </c>
      <c r="AX590" s="100"/>
      <c r="AY590" s="52"/>
      <c r="AZ590" s="48"/>
      <c r="BA590" s="51" t="str">
        <f>IFERROR(VLOOKUP(Book1345234[[#This Row],[Social Vulnerability Ranking]],'Data for Pull-down'!$O$4:$P$9,2,FALSE),"")</f>
        <v/>
      </c>
      <c r="BB590" s="100"/>
      <c r="BC590" s="146"/>
      <c r="BD590" s="48"/>
      <c r="BE590" s="51" t="str">
        <f>IFERROR(VLOOKUP(Book1345234[[#This Row],[Nature-Based Solutions Ranking]],'Data for Pull-down'!$Q$4:$R$9,2,FALSE),"")</f>
        <v/>
      </c>
      <c r="BF590" s="100"/>
      <c r="BG590" s="52"/>
      <c r="BH590" s="48"/>
      <c r="BI590" s="51" t="str">
        <f>IFERROR(VLOOKUP(Book1345234[[#This Row],[Multiple Benefit Ranking]],'Data for Pull-down'!$S$4:$T$9,2,FALSE),"")</f>
        <v/>
      </c>
      <c r="BJ590" s="125"/>
      <c r="BK590" s="146"/>
      <c r="BL590" s="48"/>
      <c r="BM590" s="51" t="str">
        <f>IFERROR(VLOOKUP(Book1345234[[#This Row],[Operations and Maintenance Ranking]],'Data for Pull-down'!$U$4:$V$9,2,FALSE),"")</f>
        <v/>
      </c>
      <c r="BN590" s="100"/>
      <c r="BO590" s="48"/>
      <c r="BP590" s="51" t="str">
        <f>IFERROR(VLOOKUP(Book1345234[[#This Row],[Administrative, Regulatory and Other Obstacle Ranking]],'Data for Pull-down'!$W$4:$X$9,2,FALSE),"")</f>
        <v/>
      </c>
      <c r="BQ590" s="100"/>
      <c r="BR590" s="48"/>
      <c r="BS590" s="51" t="str">
        <f>IFERROR(VLOOKUP(Book1345234[[#This Row],[Environmental Benefit Ranking]],'Data for Pull-down'!$Y$4:$Z$9,2,FALSE),"")</f>
        <v/>
      </c>
      <c r="BT590" s="100"/>
      <c r="BU590" s="52"/>
      <c r="BV590" s="51" t="str">
        <f>IFERROR(VLOOKUP(Book1345234[[#This Row],[Environmental Impact Ranking]],'Data for Pull-down'!$AA$4:$AB$9,2,FALSE),"")</f>
        <v/>
      </c>
      <c r="BW590" s="117"/>
      <c r="BX590" s="123"/>
      <c r="BY590" s="48"/>
      <c r="BZ590" s="51" t="str">
        <f>IFERROR(VLOOKUP(Book1345234[[#This Row],[Mobility Ranking]],'Data for Pull-down'!$AC$4:$AD$9,2,FALSE),"")</f>
        <v/>
      </c>
      <c r="CA590" s="117"/>
      <c r="CB590" s="48"/>
      <c r="CC590" s="51" t="str">
        <f>IFERROR(VLOOKUP(Book1345234[[#This Row],[Regional Ranking]],'Data for Pull-down'!$AE$4:$AF$9,2,FALSE),"")</f>
        <v/>
      </c>
    </row>
    <row r="591" spans="1:81">
      <c r="A591" s="164"/>
      <c r="B591" s="142"/>
      <c r="C591" s="143">
        <f>Book1345234[[#This Row],[FMP]]*2</f>
        <v>0</v>
      </c>
      <c r="D591" s="43"/>
      <c r="E591" s="43"/>
      <c r="F591" s="52"/>
      <c r="G591" s="48"/>
      <c r="H591" s="48"/>
      <c r="I591" s="48"/>
      <c r="J591" s="48"/>
      <c r="K591" s="45" t="str">
        <f>IFERROR(Book1345234[[#This Row],[Project Cost]]/Book1345234[[#This Row],['# of Structures Removed from 1% Annual Chance FP]],"")</f>
        <v/>
      </c>
      <c r="L591" s="48"/>
      <c r="M591" s="48"/>
      <c r="N591" s="45"/>
      <c r="O591" s="156"/>
      <c r="P591" s="125"/>
      <c r="Q591" s="52"/>
      <c r="R591" s="48"/>
      <c r="S591" s="51" t="str">
        <f>IFERROR(VLOOKUP(Book1345234[[#This Row],[ Severity Ranking: Pre-Project Average Depth of Flooding (100-year)]],'Data for Pull-down'!$A$4:$B$9,2,FALSE),"")</f>
        <v/>
      </c>
      <c r="T591" s="100"/>
      <c r="U591" s="52"/>
      <c r="V591" s="52"/>
      <c r="W591" s="52"/>
      <c r="X591" s="48"/>
      <c r="Y591" s="51" t="str">
        <f>IFERROR(VLOOKUP(Book1345234[[#This Row],[Severity Ranking: Community Need (% Population)]],'Data for Pull-down'!$C$4:$D$9,2,FALSE),"")</f>
        <v/>
      </c>
      <c r="Z591" s="99"/>
      <c r="AA591" s="45"/>
      <c r="AB591" s="48"/>
      <c r="AC591" s="51" t="str">
        <f>IFERROR(VLOOKUP(Book1345234[[#This Row],[Flood Risk Reduction ]],'Data for Pull-down'!$E$4:$F$9,2,FALSE),"")</f>
        <v/>
      </c>
      <c r="AD591" s="99"/>
      <c r="AE591" s="118"/>
      <c r="AF591" s="52"/>
      <c r="AG591" s="52"/>
      <c r="AH591" s="48"/>
      <c r="AI591" s="51" t="str">
        <f>IFERROR(VLOOKUP(Book1345234[[#This Row],[Flood Damage Reduction]],'Data for Pull-down'!$G$4:$H$9,2,FALSE),"")</f>
        <v/>
      </c>
      <c r="AJ591" s="145"/>
      <c r="AK591" s="123"/>
      <c r="AL591" s="52"/>
      <c r="AM591" s="51" t="str">
        <f>IFERROR(VLOOKUP(Book1345234[[#This Row],[ Reduction in Critical Facilities Flood Risk]],'Data for Pull-down'!$I$5:$J$9,2,FALSE),"")</f>
        <v/>
      </c>
      <c r="AN591" s="100">
        <f>'Life and Safety Tabular Data'!L589</f>
        <v>0</v>
      </c>
      <c r="AO591" s="146"/>
      <c r="AP591" s="48"/>
      <c r="AQ591" s="51" t="str">
        <f>IFERROR(VLOOKUP(Book1345234[[#This Row],[Life and Safety Ranking (Injury/Loss of Life)]],'Data for Pull-down'!$K$4:$L$9,2,FALSE),"")</f>
        <v/>
      </c>
      <c r="AR591" s="100"/>
      <c r="AS591" s="146"/>
      <c r="AT591" s="146"/>
      <c r="AU591" s="146"/>
      <c r="AV591" s="48"/>
      <c r="AW591" s="51" t="str">
        <f>IFERROR(VLOOKUP(Book1345234[[#This Row],[Water Supply Yield Ranking]],'Data for Pull-down'!$M$4:$N$9,2,FALSE),"")</f>
        <v/>
      </c>
      <c r="AX591" s="100"/>
      <c r="AY591" s="52"/>
      <c r="AZ591" s="48"/>
      <c r="BA591" s="51" t="str">
        <f>IFERROR(VLOOKUP(Book1345234[[#This Row],[Social Vulnerability Ranking]],'Data for Pull-down'!$O$4:$P$9,2,FALSE),"")</f>
        <v/>
      </c>
      <c r="BB591" s="100"/>
      <c r="BC591" s="146"/>
      <c r="BD591" s="48"/>
      <c r="BE591" s="51" t="str">
        <f>IFERROR(VLOOKUP(Book1345234[[#This Row],[Nature-Based Solutions Ranking]],'Data for Pull-down'!$Q$4:$R$9,2,FALSE),"")</f>
        <v/>
      </c>
      <c r="BF591" s="100"/>
      <c r="BG591" s="52"/>
      <c r="BH591" s="48"/>
      <c r="BI591" s="51" t="str">
        <f>IFERROR(VLOOKUP(Book1345234[[#This Row],[Multiple Benefit Ranking]],'Data for Pull-down'!$S$4:$T$9,2,FALSE),"")</f>
        <v/>
      </c>
      <c r="BJ591" s="125"/>
      <c r="BK591" s="146"/>
      <c r="BL591" s="48"/>
      <c r="BM591" s="51" t="str">
        <f>IFERROR(VLOOKUP(Book1345234[[#This Row],[Operations and Maintenance Ranking]],'Data for Pull-down'!$U$4:$V$9,2,FALSE),"")</f>
        <v/>
      </c>
      <c r="BN591" s="100"/>
      <c r="BO591" s="48"/>
      <c r="BP591" s="51" t="str">
        <f>IFERROR(VLOOKUP(Book1345234[[#This Row],[Administrative, Regulatory and Other Obstacle Ranking]],'Data for Pull-down'!$W$4:$X$9,2,FALSE),"")</f>
        <v/>
      </c>
      <c r="BQ591" s="100"/>
      <c r="BR591" s="48"/>
      <c r="BS591" s="51" t="str">
        <f>IFERROR(VLOOKUP(Book1345234[[#This Row],[Environmental Benefit Ranking]],'Data for Pull-down'!$Y$4:$Z$9,2,FALSE),"")</f>
        <v/>
      </c>
      <c r="BT591" s="100"/>
      <c r="BU591" s="52"/>
      <c r="BV591" s="51" t="str">
        <f>IFERROR(VLOOKUP(Book1345234[[#This Row],[Environmental Impact Ranking]],'Data for Pull-down'!$AA$4:$AB$9,2,FALSE),"")</f>
        <v/>
      </c>
      <c r="BW591" s="117"/>
      <c r="BX591" s="123"/>
      <c r="BY591" s="48"/>
      <c r="BZ591" s="51" t="str">
        <f>IFERROR(VLOOKUP(Book1345234[[#This Row],[Mobility Ranking]],'Data for Pull-down'!$AC$4:$AD$9,2,FALSE),"")</f>
        <v/>
      </c>
      <c r="CA591" s="117"/>
      <c r="CB591" s="48"/>
      <c r="CC591" s="51" t="str">
        <f>IFERROR(VLOOKUP(Book1345234[[#This Row],[Regional Ranking]],'Data for Pull-down'!$AE$4:$AF$9,2,FALSE),"")</f>
        <v/>
      </c>
    </row>
    <row r="592" spans="1:81">
      <c r="A592" s="164"/>
      <c r="B592" s="142"/>
      <c r="C592" s="143">
        <f>Book1345234[[#This Row],[FMP]]*2</f>
        <v>0</v>
      </c>
      <c r="D592" s="43"/>
      <c r="E592" s="43"/>
      <c r="F592" s="52"/>
      <c r="G592" s="48"/>
      <c r="H592" s="48"/>
      <c r="I592" s="48"/>
      <c r="J592" s="48"/>
      <c r="K592" s="45" t="str">
        <f>IFERROR(Book1345234[[#This Row],[Project Cost]]/Book1345234[[#This Row],['# of Structures Removed from 1% Annual Chance FP]],"")</f>
        <v/>
      </c>
      <c r="L592" s="48"/>
      <c r="M592" s="48"/>
      <c r="N592" s="45"/>
      <c r="O592" s="156"/>
      <c r="P592" s="125"/>
      <c r="Q592" s="52"/>
      <c r="R592" s="48"/>
      <c r="S592" s="51" t="str">
        <f>IFERROR(VLOOKUP(Book1345234[[#This Row],[ Severity Ranking: Pre-Project Average Depth of Flooding (100-year)]],'Data for Pull-down'!$A$4:$B$9,2,FALSE),"")</f>
        <v/>
      </c>
      <c r="T592" s="100"/>
      <c r="U592" s="52"/>
      <c r="V592" s="52"/>
      <c r="W592" s="52"/>
      <c r="X592" s="48"/>
      <c r="Y592" s="51" t="str">
        <f>IFERROR(VLOOKUP(Book1345234[[#This Row],[Severity Ranking: Community Need (% Population)]],'Data for Pull-down'!$C$4:$D$9,2,FALSE),"")</f>
        <v/>
      </c>
      <c r="Z592" s="99"/>
      <c r="AA592" s="45"/>
      <c r="AB592" s="48"/>
      <c r="AC592" s="51" t="str">
        <f>IFERROR(VLOOKUP(Book1345234[[#This Row],[Flood Risk Reduction ]],'Data for Pull-down'!$E$4:$F$9,2,FALSE),"")</f>
        <v/>
      </c>
      <c r="AD592" s="99"/>
      <c r="AE592" s="118"/>
      <c r="AF592" s="52"/>
      <c r="AG592" s="52"/>
      <c r="AH592" s="48"/>
      <c r="AI592" s="51" t="str">
        <f>IFERROR(VLOOKUP(Book1345234[[#This Row],[Flood Damage Reduction]],'Data for Pull-down'!$G$4:$H$9,2,FALSE),"")</f>
        <v/>
      </c>
      <c r="AJ592" s="145"/>
      <c r="AK592" s="123"/>
      <c r="AL592" s="52"/>
      <c r="AM592" s="51" t="str">
        <f>IFERROR(VLOOKUP(Book1345234[[#This Row],[ Reduction in Critical Facilities Flood Risk]],'Data for Pull-down'!$I$5:$J$9,2,FALSE),"")</f>
        <v/>
      </c>
      <c r="AN592" s="100">
        <f>'Life and Safety Tabular Data'!L590</f>
        <v>0</v>
      </c>
      <c r="AO592" s="146"/>
      <c r="AP592" s="48"/>
      <c r="AQ592" s="51" t="str">
        <f>IFERROR(VLOOKUP(Book1345234[[#This Row],[Life and Safety Ranking (Injury/Loss of Life)]],'Data for Pull-down'!$K$4:$L$9,2,FALSE),"")</f>
        <v/>
      </c>
      <c r="AR592" s="100"/>
      <c r="AS592" s="146"/>
      <c r="AT592" s="146"/>
      <c r="AU592" s="146"/>
      <c r="AV592" s="48"/>
      <c r="AW592" s="51" t="str">
        <f>IFERROR(VLOOKUP(Book1345234[[#This Row],[Water Supply Yield Ranking]],'Data for Pull-down'!$M$4:$N$9,2,FALSE),"")</f>
        <v/>
      </c>
      <c r="AX592" s="100"/>
      <c r="AY592" s="52"/>
      <c r="AZ592" s="48"/>
      <c r="BA592" s="51" t="str">
        <f>IFERROR(VLOOKUP(Book1345234[[#This Row],[Social Vulnerability Ranking]],'Data for Pull-down'!$O$4:$P$9,2,FALSE),"")</f>
        <v/>
      </c>
      <c r="BB592" s="100"/>
      <c r="BC592" s="146"/>
      <c r="BD592" s="48"/>
      <c r="BE592" s="51" t="str">
        <f>IFERROR(VLOOKUP(Book1345234[[#This Row],[Nature-Based Solutions Ranking]],'Data for Pull-down'!$Q$4:$R$9,2,FALSE),"")</f>
        <v/>
      </c>
      <c r="BF592" s="100"/>
      <c r="BG592" s="52"/>
      <c r="BH592" s="48"/>
      <c r="BI592" s="51" t="str">
        <f>IFERROR(VLOOKUP(Book1345234[[#This Row],[Multiple Benefit Ranking]],'Data for Pull-down'!$S$4:$T$9,2,FALSE),"")</f>
        <v/>
      </c>
      <c r="BJ592" s="125"/>
      <c r="BK592" s="146"/>
      <c r="BL592" s="48"/>
      <c r="BM592" s="51" t="str">
        <f>IFERROR(VLOOKUP(Book1345234[[#This Row],[Operations and Maintenance Ranking]],'Data for Pull-down'!$U$4:$V$9,2,FALSE),"")</f>
        <v/>
      </c>
      <c r="BN592" s="100"/>
      <c r="BO592" s="48"/>
      <c r="BP592" s="51" t="str">
        <f>IFERROR(VLOOKUP(Book1345234[[#This Row],[Administrative, Regulatory and Other Obstacle Ranking]],'Data for Pull-down'!$W$4:$X$9,2,FALSE),"")</f>
        <v/>
      </c>
      <c r="BQ592" s="100"/>
      <c r="BR592" s="48"/>
      <c r="BS592" s="51" t="str">
        <f>IFERROR(VLOOKUP(Book1345234[[#This Row],[Environmental Benefit Ranking]],'Data for Pull-down'!$Y$4:$Z$9,2,FALSE),"")</f>
        <v/>
      </c>
      <c r="BT592" s="100"/>
      <c r="BU592" s="52"/>
      <c r="BV592" s="51" t="str">
        <f>IFERROR(VLOOKUP(Book1345234[[#This Row],[Environmental Impact Ranking]],'Data for Pull-down'!$AA$4:$AB$9,2,FALSE),"")</f>
        <v/>
      </c>
      <c r="BW592" s="117"/>
      <c r="BX592" s="123"/>
      <c r="BY592" s="48"/>
      <c r="BZ592" s="51" t="str">
        <f>IFERROR(VLOOKUP(Book1345234[[#This Row],[Mobility Ranking]],'Data for Pull-down'!$AC$4:$AD$9,2,FALSE),"")</f>
        <v/>
      </c>
      <c r="CA592" s="117"/>
      <c r="CB592" s="48"/>
      <c r="CC592" s="51" t="str">
        <f>IFERROR(VLOOKUP(Book1345234[[#This Row],[Regional Ranking]],'Data for Pull-down'!$AE$4:$AF$9,2,FALSE),"")</f>
        <v/>
      </c>
    </row>
    <row r="593" spans="1:81">
      <c r="A593" s="164"/>
      <c r="B593" s="142"/>
      <c r="C593" s="143">
        <f>Book1345234[[#This Row],[FMP]]*2</f>
        <v>0</v>
      </c>
      <c r="D593" s="43"/>
      <c r="E593" s="43"/>
      <c r="F593" s="52"/>
      <c r="G593" s="48"/>
      <c r="H593" s="48"/>
      <c r="I593" s="48"/>
      <c r="J593" s="48"/>
      <c r="K593" s="45" t="str">
        <f>IFERROR(Book1345234[[#This Row],[Project Cost]]/Book1345234[[#This Row],['# of Structures Removed from 1% Annual Chance FP]],"")</f>
        <v/>
      </c>
      <c r="L593" s="48"/>
      <c r="M593" s="48"/>
      <c r="N593" s="45"/>
      <c r="O593" s="156"/>
      <c r="P593" s="125"/>
      <c r="Q593" s="52"/>
      <c r="R593" s="48"/>
      <c r="S593" s="51" t="str">
        <f>IFERROR(VLOOKUP(Book1345234[[#This Row],[ Severity Ranking: Pre-Project Average Depth of Flooding (100-year)]],'Data for Pull-down'!$A$4:$B$9,2,FALSE),"")</f>
        <v/>
      </c>
      <c r="T593" s="100"/>
      <c r="U593" s="52"/>
      <c r="V593" s="52"/>
      <c r="W593" s="52"/>
      <c r="X593" s="48"/>
      <c r="Y593" s="51" t="str">
        <f>IFERROR(VLOOKUP(Book1345234[[#This Row],[Severity Ranking: Community Need (% Population)]],'Data for Pull-down'!$C$4:$D$9,2,FALSE),"")</f>
        <v/>
      </c>
      <c r="Z593" s="99"/>
      <c r="AA593" s="45"/>
      <c r="AB593" s="48"/>
      <c r="AC593" s="51" t="str">
        <f>IFERROR(VLOOKUP(Book1345234[[#This Row],[Flood Risk Reduction ]],'Data for Pull-down'!$E$4:$F$9,2,FALSE),"")</f>
        <v/>
      </c>
      <c r="AD593" s="99"/>
      <c r="AE593" s="118"/>
      <c r="AF593" s="52"/>
      <c r="AG593" s="52"/>
      <c r="AH593" s="48"/>
      <c r="AI593" s="51" t="str">
        <f>IFERROR(VLOOKUP(Book1345234[[#This Row],[Flood Damage Reduction]],'Data for Pull-down'!$G$4:$H$9,2,FALSE),"")</f>
        <v/>
      </c>
      <c r="AJ593" s="145"/>
      <c r="AK593" s="123"/>
      <c r="AL593" s="52"/>
      <c r="AM593" s="51" t="str">
        <f>IFERROR(VLOOKUP(Book1345234[[#This Row],[ Reduction in Critical Facilities Flood Risk]],'Data for Pull-down'!$I$5:$J$9,2,FALSE),"")</f>
        <v/>
      </c>
      <c r="AN593" s="100">
        <f>'Life and Safety Tabular Data'!L591</f>
        <v>0</v>
      </c>
      <c r="AO593" s="146"/>
      <c r="AP593" s="48"/>
      <c r="AQ593" s="51" t="str">
        <f>IFERROR(VLOOKUP(Book1345234[[#This Row],[Life and Safety Ranking (Injury/Loss of Life)]],'Data for Pull-down'!$K$4:$L$9,2,FALSE),"")</f>
        <v/>
      </c>
      <c r="AR593" s="100"/>
      <c r="AS593" s="146"/>
      <c r="AT593" s="146"/>
      <c r="AU593" s="146"/>
      <c r="AV593" s="48"/>
      <c r="AW593" s="51" t="str">
        <f>IFERROR(VLOOKUP(Book1345234[[#This Row],[Water Supply Yield Ranking]],'Data for Pull-down'!$M$4:$N$9,2,FALSE),"")</f>
        <v/>
      </c>
      <c r="AX593" s="100"/>
      <c r="AY593" s="52"/>
      <c r="AZ593" s="48"/>
      <c r="BA593" s="51" t="str">
        <f>IFERROR(VLOOKUP(Book1345234[[#This Row],[Social Vulnerability Ranking]],'Data for Pull-down'!$O$4:$P$9,2,FALSE),"")</f>
        <v/>
      </c>
      <c r="BB593" s="100"/>
      <c r="BC593" s="146"/>
      <c r="BD593" s="48"/>
      <c r="BE593" s="51" t="str">
        <f>IFERROR(VLOOKUP(Book1345234[[#This Row],[Nature-Based Solutions Ranking]],'Data for Pull-down'!$Q$4:$R$9,2,FALSE),"")</f>
        <v/>
      </c>
      <c r="BF593" s="100"/>
      <c r="BG593" s="52"/>
      <c r="BH593" s="48"/>
      <c r="BI593" s="51" t="str">
        <f>IFERROR(VLOOKUP(Book1345234[[#This Row],[Multiple Benefit Ranking]],'Data for Pull-down'!$S$4:$T$9,2,FALSE),"")</f>
        <v/>
      </c>
      <c r="BJ593" s="125"/>
      <c r="BK593" s="146"/>
      <c r="BL593" s="48"/>
      <c r="BM593" s="51" t="str">
        <f>IFERROR(VLOOKUP(Book1345234[[#This Row],[Operations and Maintenance Ranking]],'Data for Pull-down'!$U$4:$V$9,2,FALSE),"")</f>
        <v/>
      </c>
      <c r="BN593" s="100"/>
      <c r="BO593" s="48"/>
      <c r="BP593" s="51" t="str">
        <f>IFERROR(VLOOKUP(Book1345234[[#This Row],[Administrative, Regulatory and Other Obstacle Ranking]],'Data for Pull-down'!$W$4:$X$9,2,FALSE),"")</f>
        <v/>
      </c>
      <c r="BQ593" s="100"/>
      <c r="BR593" s="48"/>
      <c r="BS593" s="51" t="str">
        <f>IFERROR(VLOOKUP(Book1345234[[#This Row],[Environmental Benefit Ranking]],'Data for Pull-down'!$Y$4:$Z$9,2,FALSE),"")</f>
        <v/>
      </c>
      <c r="BT593" s="100"/>
      <c r="BU593" s="52"/>
      <c r="BV593" s="51" t="str">
        <f>IFERROR(VLOOKUP(Book1345234[[#This Row],[Environmental Impact Ranking]],'Data for Pull-down'!$AA$4:$AB$9,2,FALSE),"")</f>
        <v/>
      </c>
      <c r="BW593" s="117"/>
      <c r="BX593" s="123"/>
      <c r="BY593" s="48"/>
      <c r="BZ593" s="51" t="str">
        <f>IFERROR(VLOOKUP(Book1345234[[#This Row],[Mobility Ranking]],'Data for Pull-down'!$AC$4:$AD$9,2,FALSE),"")</f>
        <v/>
      </c>
      <c r="CA593" s="117"/>
      <c r="CB593" s="48"/>
      <c r="CC593" s="51" t="str">
        <f>IFERROR(VLOOKUP(Book1345234[[#This Row],[Regional Ranking]],'Data for Pull-down'!$AE$4:$AF$9,2,FALSE),"")</f>
        <v/>
      </c>
    </row>
    <row r="594" spans="1:81">
      <c r="A594" s="164"/>
      <c r="B594" s="142"/>
      <c r="C594" s="143">
        <f>Book1345234[[#This Row],[FMP]]*2</f>
        <v>0</v>
      </c>
      <c r="D594" s="43"/>
      <c r="E594" s="43"/>
      <c r="F594" s="52"/>
      <c r="G594" s="48"/>
      <c r="H594" s="48"/>
      <c r="I594" s="48"/>
      <c r="J594" s="48"/>
      <c r="K594" s="45" t="str">
        <f>IFERROR(Book1345234[[#This Row],[Project Cost]]/Book1345234[[#This Row],['# of Structures Removed from 1% Annual Chance FP]],"")</f>
        <v/>
      </c>
      <c r="L594" s="48"/>
      <c r="M594" s="48"/>
      <c r="N594" s="45"/>
      <c r="O594" s="156"/>
      <c r="P594" s="125"/>
      <c r="Q594" s="52"/>
      <c r="R594" s="48"/>
      <c r="S594" s="51" t="str">
        <f>IFERROR(VLOOKUP(Book1345234[[#This Row],[ Severity Ranking: Pre-Project Average Depth of Flooding (100-year)]],'Data for Pull-down'!$A$4:$B$9,2,FALSE),"")</f>
        <v/>
      </c>
      <c r="T594" s="100"/>
      <c r="U594" s="52"/>
      <c r="V594" s="52"/>
      <c r="W594" s="52"/>
      <c r="X594" s="48"/>
      <c r="Y594" s="51" t="str">
        <f>IFERROR(VLOOKUP(Book1345234[[#This Row],[Severity Ranking: Community Need (% Population)]],'Data for Pull-down'!$C$4:$D$9,2,FALSE),"")</f>
        <v/>
      </c>
      <c r="Z594" s="99"/>
      <c r="AA594" s="45"/>
      <c r="AB594" s="48"/>
      <c r="AC594" s="51" t="str">
        <f>IFERROR(VLOOKUP(Book1345234[[#This Row],[Flood Risk Reduction ]],'Data for Pull-down'!$E$4:$F$9,2,FALSE),"")</f>
        <v/>
      </c>
      <c r="AD594" s="99"/>
      <c r="AE594" s="118"/>
      <c r="AF594" s="52"/>
      <c r="AG594" s="52"/>
      <c r="AH594" s="48"/>
      <c r="AI594" s="51" t="str">
        <f>IFERROR(VLOOKUP(Book1345234[[#This Row],[Flood Damage Reduction]],'Data for Pull-down'!$G$4:$H$9,2,FALSE),"")</f>
        <v/>
      </c>
      <c r="AJ594" s="145"/>
      <c r="AK594" s="123"/>
      <c r="AL594" s="52"/>
      <c r="AM594" s="51" t="str">
        <f>IFERROR(VLOOKUP(Book1345234[[#This Row],[ Reduction in Critical Facilities Flood Risk]],'Data for Pull-down'!$I$5:$J$9,2,FALSE),"")</f>
        <v/>
      </c>
      <c r="AN594" s="100">
        <f>'Life and Safety Tabular Data'!L592</f>
        <v>0</v>
      </c>
      <c r="AO594" s="146"/>
      <c r="AP594" s="48"/>
      <c r="AQ594" s="51" t="str">
        <f>IFERROR(VLOOKUP(Book1345234[[#This Row],[Life and Safety Ranking (Injury/Loss of Life)]],'Data for Pull-down'!$K$4:$L$9,2,FALSE),"")</f>
        <v/>
      </c>
      <c r="AR594" s="100"/>
      <c r="AS594" s="146"/>
      <c r="AT594" s="146"/>
      <c r="AU594" s="146"/>
      <c r="AV594" s="48"/>
      <c r="AW594" s="51" t="str">
        <f>IFERROR(VLOOKUP(Book1345234[[#This Row],[Water Supply Yield Ranking]],'Data for Pull-down'!$M$4:$N$9,2,FALSE),"")</f>
        <v/>
      </c>
      <c r="AX594" s="100"/>
      <c r="AY594" s="52"/>
      <c r="AZ594" s="48"/>
      <c r="BA594" s="51" t="str">
        <f>IFERROR(VLOOKUP(Book1345234[[#This Row],[Social Vulnerability Ranking]],'Data for Pull-down'!$O$4:$P$9,2,FALSE),"")</f>
        <v/>
      </c>
      <c r="BB594" s="100"/>
      <c r="BC594" s="146"/>
      <c r="BD594" s="48"/>
      <c r="BE594" s="51" t="str">
        <f>IFERROR(VLOOKUP(Book1345234[[#This Row],[Nature-Based Solutions Ranking]],'Data for Pull-down'!$Q$4:$R$9,2,FALSE),"")</f>
        <v/>
      </c>
      <c r="BF594" s="100"/>
      <c r="BG594" s="52"/>
      <c r="BH594" s="48"/>
      <c r="BI594" s="51" t="str">
        <f>IFERROR(VLOOKUP(Book1345234[[#This Row],[Multiple Benefit Ranking]],'Data for Pull-down'!$S$4:$T$9,2,FALSE),"")</f>
        <v/>
      </c>
      <c r="BJ594" s="125"/>
      <c r="BK594" s="146"/>
      <c r="BL594" s="48"/>
      <c r="BM594" s="51" t="str">
        <f>IFERROR(VLOOKUP(Book1345234[[#This Row],[Operations and Maintenance Ranking]],'Data for Pull-down'!$U$4:$V$9,2,FALSE),"")</f>
        <v/>
      </c>
      <c r="BN594" s="100"/>
      <c r="BO594" s="48"/>
      <c r="BP594" s="51" t="str">
        <f>IFERROR(VLOOKUP(Book1345234[[#This Row],[Administrative, Regulatory and Other Obstacle Ranking]],'Data for Pull-down'!$W$4:$X$9,2,FALSE),"")</f>
        <v/>
      </c>
      <c r="BQ594" s="100"/>
      <c r="BR594" s="48"/>
      <c r="BS594" s="51" t="str">
        <f>IFERROR(VLOOKUP(Book1345234[[#This Row],[Environmental Benefit Ranking]],'Data for Pull-down'!$Y$4:$Z$9,2,FALSE),"")</f>
        <v/>
      </c>
      <c r="BT594" s="100"/>
      <c r="BU594" s="52"/>
      <c r="BV594" s="51" t="str">
        <f>IFERROR(VLOOKUP(Book1345234[[#This Row],[Environmental Impact Ranking]],'Data for Pull-down'!$AA$4:$AB$9,2,FALSE),"")</f>
        <v/>
      </c>
      <c r="BW594" s="117"/>
      <c r="BX594" s="123"/>
      <c r="BY594" s="48"/>
      <c r="BZ594" s="51" t="str">
        <f>IFERROR(VLOOKUP(Book1345234[[#This Row],[Mobility Ranking]],'Data for Pull-down'!$AC$4:$AD$9,2,FALSE),"")</f>
        <v/>
      </c>
      <c r="CA594" s="117"/>
      <c r="CB594" s="48"/>
      <c r="CC594" s="51" t="str">
        <f>IFERROR(VLOOKUP(Book1345234[[#This Row],[Regional Ranking]],'Data for Pull-down'!$AE$4:$AF$9,2,FALSE),"")</f>
        <v/>
      </c>
    </row>
    <row r="595" spans="1:81">
      <c r="A595" s="164"/>
      <c r="B595" s="142"/>
      <c r="C595" s="143">
        <f>Book1345234[[#This Row],[FMP]]*2</f>
        <v>0</v>
      </c>
      <c r="D595" s="43"/>
      <c r="E595" s="43"/>
      <c r="F595" s="52"/>
      <c r="G595" s="48"/>
      <c r="H595" s="48"/>
      <c r="I595" s="48"/>
      <c r="J595" s="48"/>
      <c r="K595" s="45" t="str">
        <f>IFERROR(Book1345234[[#This Row],[Project Cost]]/Book1345234[[#This Row],['# of Structures Removed from 1% Annual Chance FP]],"")</f>
        <v/>
      </c>
      <c r="L595" s="48"/>
      <c r="M595" s="48"/>
      <c r="N595" s="45"/>
      <c r="O595" s="156"/>
      <c r="P595" s="125"/>
      <c r="Q595" s="52"/>
      <c r="R595" s="48"/>
      <c r="S595" s="51" t="str">
        <f>IFERROR(VLOOKUP(Book1345234[[#This Row],[ Severity Ranking: Pre-Project Average Depth of Flooding (100-year)]],'Data for Pull-down'!$A$4:$B$9,2,FALSE),"")</f>
        <v/>
      </c>
      <c r="T595" s="100"/>
      <c r="U595" s="52"/>
      <c r="V595" s="52"/>
      <c r="W595" s="52"/>
      <c r="X595" s="48"/>
      <c r="Y595" s="51" t="str">
        <f>IFERROR(VLOOKUP(Book1345234[[#This Row],[Severity Ranking: Community Need (% Population)]],'Data for Pull-down'!$C$4:$D$9,2,FALSE),"")</f>
        <v/>
      </c>
      <c r="Z595" s="99"/>
      <c r="AA595" s="45"/>
      <c r="AB595" s="48"/>
      <c r="AC595" s="51" t="str">
        <f>IFERROR(VLOOKUP(Book1345234[[#This Row],[Flood Risk Reduction ]],'Data for Pull-down'!$E$4:$F$9,2,FALSE),"")</f>
        <v/>
      </c>
      <c r="AD595" s="99"/>
      <c r="AE595" s="118"/>
      <c r="AF595" s="52"/>
      <c r="AG595" s="52"/>
      <c r="AH595" s="48"/>
      <c r="AI595" s="51" t="str">
        <f>IFERROR(VLOOKUP(Book1345234[[#This Row],[Flood Damage Reduction]],'Data for Pull-down'!$G$4:$H$9,2,FALSE),"")</f>
        <v/>
      </c>
      <c r="AJ595" s="145"/>
      <c r="AK595" s="123"/>
      <c r="AL595" s="52"/>
      <c r="AM595" s="51" t="str">
        <f>IFERROR(VLOOKUP(Book1345234[[#This Row],[ Reduction in Critical Facilities Flood Risk]],'Data for Pull-down'!$I$5:$J$9,2,FALSE),"")</f>
        <v/>
      </c>
      <c r="AN595" s="100">
        <f>'Life and Safety Tabular Data'!L593</f>
        <v>0</v>
      </c>
      <c r="AO595" s="146"/>
      <c r="AP595" s="48"/>
      <c r="AQ595" s="51" t="str">
        <f>IFERROR(VLOOKUP(Book1345234[[#This Row],[Life and Safety Ranking (Injury/Loss of Life)]],'Data for Pull-down'!$K$4:$L$9,2,FALSE),"")</f>
        <v/>
      </c>
      <c r="AR595" s="100"/>
      <c r="AS595" s="146"/>
      <c r="AT595" s="146"/>
      <c r="AU595" s="146"/>
      <c r="AV595" s="48"/>
      <c r="AW595" s="51" t="str">
        <f>IFERROR(VLOOKUP(Book1345234[[#This Row],[Water Supply Yield Ranking]],'Data for Pull-down'!$M$4:$N$9,2,FALSE),"")</f>
        <v/>
      </c>
      <c r="AX595" s="100"/>
      <c r="AY595" s="52"/>
      <c r="AZ595" s="48"/>
      <c r="BA595" s="51" t="str">
        <f>IFERROR(VLOOKUP(Book1345234[[#This Row],[Social Vulnerability Ranking]],'Data for Pull-down'!$O$4:$P$9,2,FALSE),"")</f>
        <v/>
      </c>
      <c r="BB595" s="100"/>
      <c r="BC595" s="146"/>
      <c r="BD595" s="48"/>
      <c r="BE595" s="51" t="str">
        <f>IFERROR(VLOOKUP(Book1345234[[#This Row],[Nature-Based Solutions Ranking]],'Data for Pull-down'!$Q$4:$R$9,2,FALSE),"")</f>
        <v/>
      </c>
      <c r="BF595" s="100"/>
      <c r="BG595" s="52"/>
      <c r="BH595" s="48"/>
      <c r="BI595" s="51" t="str">
        <f>IFERROR(VLOOKUP(Book1345234[[#This Row],[Multiple Benefit Ranking]],'Data for Pull-down'!$S$4:$T$9,2,FALSE),"")</f>
        <v/>
      </c>
      <c r="BJ595" s="125"/>
      <c r="BK595" s="146"/>
      <c r="BL595" s="48"/>
      <c r="BM595" s="51" t="str">
        <f>IFERROR(VLOOKUP(Book1345234[[#This Row],[Operations and Maintenance Ranking]],'Data for Pull-down'!$U$4:$V$9,2,FALSE),"")</f>
        <v/>
      </c>
      <c r="BN595" s="100"/>
      <c r="BO595" s="48"/>
      <c r="BP595" s="51" t="str">
        <f>IFERROR(VLOOKUP(Book1345234[[#This Row],[Administrative, Regulatory and Other Obstacle Ranking]],'Data for Pull-down'!$W$4:$X$9,2,FALSE),"")</f>
        <v/>
      </c>
      <c r="BQ595" s="100"/>
      <c r="BR595" s="48"/>
      <c r="BS595" s="51" t="str">
        <f>IFERROR(VLOOKUP(Book1345234[[#This Row],[Environmental Benefit Ranking]],'Data for Pull-down'!$Y$4:$Z$9,2,FALSE),"")</f>
        <v/>
      </c>
      <c r="BT595" s="100"/>
      <c r="BU595" s="52"/>
      <c r="BV595" s="51" t="str">
        <f>IFERROR(VLOOKUP(Book1345234[[#This Row],[Environmental Impact Ranking]],'Data for Pull-down'!$AA$4:$AB$9,2,FALSE),"")</f>
        <v/>
      </c>
      <c r="BW595" s="117"/>
      <c r="BX595" s="123"/>
      <c r="BY595" s="48"/>
      <c r="BZ595" s="51" t="str">
        <f>IFERROR(VLOOKUP(Book1345234[[#This Row],[Mobility Ranking]],'Data for Pull-down'!$AC$4:$AD$9,2,FALSE),"")</f>
        <v/>
      </c>
      <c r="CA595" s="117"/>
      <c r="CB595" s="48"/>
      <c r="CC595" s="51" t="str">
        <f>IFERROR(VLOOKUP(Book1345234[[#This Row],[Regional Ranking]],'Data for Pull-down'!$AE$4:$AF$9,2,FALSE),"")</f>
        <v/>
      </c>
    </row>
    <row r="596" spans="1:81">
      <c r="A596" s="164"/>
      <c r="B596" s="142"/>
      <c r="C596" s="143">
        <f>Book1345234[[#This Row],[FMP]]*2</f>
        <v>0</v>
      </c>
      <c r="D596" s="43"/>
      <c r="E596" s="43"/>
      <c r="F596" s="52"/>
      <c r="G596" s="48"/>
      <c r="H596" s="48"/>
      <c r="I596" s="48"/>
      <c r="J596" s="48"/>
      <c r="K596" s="45" t="str">
        <f>IFERROR(Book1345234[[#This Row],[Project Cost]]/Book1345234[[#This Row],['# of Structures Removed from 1% Annual Chance FP]],"")</f>
        <v/>
      </c>
      <c r="L596" s="48"/>
      <c r="M596" s="48"/>
      <c r="N596" s="45"/>
      <c r="O596" s="156"/>
      <c r="P596" s="125"/>
      <c r="Q596" s="52"/>
      <c r="R596" s="48"/>
      <c r="S596" s="51" t="str">
        <f>IFERROR(VLOOKUP(Book1345234[[#This Row],[ Severity Ranking: Pre-Project Average Depth of Flooding (100-year)]],'Data for Pull-down'!$A$4:$B$9,2,FALSE),"")</f>
        <v/>
      </c>
      <c r="T596" s="100"/>
      <c r="U596" s="52"/>
      <c r="V596" s="52"/>
      <c r="W596" s="52"/>
      <c r="X596" s="48"/>
      <c r="Y596" s="51" t="str">
        <f>IFERROR(VLOOKUP(Book1345234[[#This Row],[Severity Ranking: Community Need (% Population)]],'Data for Pull-down'!$C$4:$D$9,2,FALSE),"")</f>
        <v/>
      </c>
      <c r="Z596" s="99"/>
      <c r="AA596" s="45"/>
      <c r="AB596" s="48"/>
      <c r="AC596" s="51" t="str">
        <f>IFERROR(VLOOKUP(Book1345234[[#This Row],[Flood Risk Reduction ]],'Data for Pull-down'!$E$4:$F$9,2,FALSE),"")</f>
        <v/>
      </c>
      <c r="AD596" s="99"/>
      <c r="AE596" s="118"/>
      <c r="AF596" s="52"/>
      <c r="AG596" s="52"/>
      <c r="AH596" s="48"/>
      <c r="AI596" s="51" t="str">
        <f>IFERROR(VLOOKUP(Book1345234[[#This Row],[Flood Damage Reduction]],'Data for Pull-down'!$G$4:$H$9,2,FALSE),"")</f>
        <v/>
      </c>
      <c r="AJ596" s="145"/>
      <c r="AK596" s="123"/>
      <c r="AL596" s="52"/>
      <c r="AM596" s="51" t="str">
        <f>IFERROR(VLOOKUP(Book1345234[[#This Row],[ Reduction in Critical Facilities Flood Risk]],'Data for Pull-down'!$I$5:$J$9,2,FALSE),"")</f>
        <v/>
      </c>
      <c r="AN596" s="100">
        <f>'Life and Safety Tabular Data'!L594</f>
        <v>0</v>
      </c>
      <c r="AO596" s="146"/>
      <c r="AP596" s="48"/>
      <c r="AQ596" s="51" t="str">
        <f>IFERROR(VLOOKUP(Book1345234[[#This Row],[Life and Safety Ranking (Injury/Loss of Life)]],'Data for Pull-down'!$K$4:$L$9,2,FALSE),"")</f>
        <v/>
      </c>
      <c r="AR596" s="100"/>
      <c r="AS596" s="146"/>
      <c r="AT596" s="146"/>
      <c r="AU596" s="146"/>
      <c r="AV596" s="48"/>
      <c r="AW596" s="51" t="str">
        <f>IFERROR(VLOOKUP(Book1345234[[#This Row],[Water Supply Yield Ranking]],'Data for Pull-down'!$M$4:$N$9,2,FALSE),"")</f>
        <v/>
      </c>
      <c r="AX596" s="100"/>
      <c r="AY596" s="52"/>
      <c r="AZ596" s="48"/>
      <c r="BA596" s="51" t="str">
        <f>IFERROR(VLOOKUP(Book1345234[[#This Row],[Social Vulnerability Ranking]],'Data for Pull-down'!$O$4:$P$9,2,FALSE),"")</f>
        <v/>
      </c>
      <c r="BB596" s="100"/>
      <c r="BC596" s="146"/>
      <c r="BD596" s="48"/>
      <c r="BE596" s="51" t="str">
        <f>IFERROR(VLOOKUP(Book1345234[[#This Row],[Nature-Based Solutions Ranking]],'Data for Pull-down'!$Q$4:$R$9,2,FALSE),"")</f>
        <v/>
      </c>
      <c r="BF596" s="100"/>
      <c r="BG596" s="52"/>
      <c r="BH596" s="48"/>
      <c r="BI596" s="51" t="str">
        <f>IFERROR(VLOOKUP(Book1345234[[#This Row],[Multiple Benefit Ranking]],'Data for Pull-down'!$S$4:$T$9,2,FALSE),"")</f>
        <v/>
      </c>
      <c r="BJ596" s="125"/>
      <c r="BK596" s="146"/>
      <c r="BL596" s="48"/>
      <c r="BM596" s="51" t="str">
        <f>IFERROR(VLOOKUP(Book1345234[[#This Row],[Operations and Maintenance Ranking]],'Data for Pull-down'!$U$4:$V$9,2,FALSE),"")</f>
        <v/>
      </c>
      <c r="BN596" s="100"/>
      <c r="BO596" s="48"/>
      <c r="BP596" s="51" t="str">
        <f>IFERROR(VLOOKUP(Book1345234[[#This Row],[Administrative, Regulatory and Other Obstacle Ranking]],'Data for Pull-down'!$W$4:$X$9,2,FALSE),"")</f>
        <v/>
      </c>
      <c r="BQ596" s="100"/>
      <c r="BR596" s="48"/>
      <c r="BS596" s="51" t="str">
        <f>IFERROR(VLOOKUP(Book1345234[[#This Row],[Environmental Benefit Ranking]],'Data for Pull-down'!$Y$4:$Z$9,2,FALSE),"")</f>
        <v/>
      </c>
      <c r="BT596" s="100"/>
      <c r="BU596" s="52"/>
      <c r="BV596" s="51" t="str">
        <f>IFERROR(VLOOKUP(Book1345234[[#This Row],[Environmental Impact Ranking]],'Data for Pull-down'!$AA$4:$AB$9,2,FALSE),"")</f>
        <v/>
      </c>
      <c r="BW596" s="117"/>
      <c r="BX596" s="123"/>
      <c r="BY596" s="48"/>
      <c r="BZ596" s="51" t="str">
        <f>IFERROR(VLOOKUP(Book1345234[[#This Row],[Mobility Ranking]],'Data for Pull-down'!$AC$4:$AD$9,2,FALSE),"")</f>
        <v/>
      </c>
      <c r="CA596" s="117"/>
      <c r="CB596" s="48"/>
      <c r="CC596" s="51" t="str">
        <f>IFERROR(VLOOKUP(Book1345234[[#This Row],[Regional Ranking]],'Data for Pull-down'!$AE$4:$AF$9,2,FALSE),"")</f>
        <v/>
      </c>
    </row>
    <row r="597" spans="1:81">
      <c r="A597" s="164"/>
      <c r="B597" s="142"/>
      <c r="C597" s="143">
        <f>Book1345234[[#This Row],[FMP]]*2</f>
        <v>0</v>
      </c>
      <c r="D597" s="43"/>
      <c r="E597" s="43"/>
      <c r="F597" s="52"/>
      <c r="G597" s="48"/>
      <c r="H597" s="48"/>
      <c r="I597" s="48"/>
      <c r="J597" s="48"/>
      <c r="K597" s="45" t="str">
        <f>IFERROR(Book1345234[[#This Row],[Project Cost]]/Book1345234[[#This Row],['# of Structures Removed from 1% Annual Chance FP]],"")</f>
        <v/>
      </c>
      <c r="L597" s="48"/>
      <c r="M597" s="48"/>
      <c r="N597" s="45"/>
      <c r="O597" s="156"/>
      <c r="P597" s="125"/>
      <c r="Q597" s="52"/>
      <c r="R597" s="48"/>
      <c r="S597" s="51" t="str">
        <f>IFERROR(VLOOKUP(Book1345234[[#This Row],[ Severity Ranking: Pre-Project Average Depth of Flooding (100-year)]],'Data for Pull-down'!$A$4:$B$9,2,FALSE),"")</f>
        <v/>
      </c>
      <c r="T597" s="100"/>
      <c r="U597" s="52"/>
      <c r="V597" s="52"/>
      <c r="W597" s="52"/>
      <c r="X597" s="48"/>
      <c r="Y597" s="51" t="str">
        <f>IFERROR(VLOOKUP(Book1345234[[#This Row],[Severity Ranking: Community Need (% Population)]],'Data for Pull-down'!$C$4:$D$9,2,FALSE),"")</f>
        <v/>
      </c>
      <c r="Z597" s="99"/>
      <c r="AA597" s="45"/>
      <c r="AB597" s="48"/>
      <c r="AC597" s="51" t="str">
        <f>IFERROR(VLOOKUP(Book1345234[[#This Row],[Flood Risk Reduction ]],'Data for Pull-down'!$E$4:$F$9,2,FALSE),"")</f>
        <v/>
      </c>
      <c r="AD597" s="99"/>
      <c r="AE597" s="118"/>
      <c r="AF597" s="52"/>
      <c r="AG597" s="52"/>
      <c r="AH597" s="48"/>
      <c r="AI597" s="51" t="str">
        <f>IFERROR(VLOOKUP(Book1345234[[#This Row],[Flood Damage Reduction]],'Data for Pull-down'!$G$4:$H$9,2,FALSE),"")</f>
        <v/>
      </c>
      <c r="AJ597" s="145"/>
      <c r="AK597" s="123"/>
      <c r="AL597" s="52"/>
      <c r="AM597" s="51" t="str">
        <f>IFERROR(VLOOKUP(Book1345234[[#This Row],[ Reduction in Critical Facilities Flood Risk]],'Data for Pull-down'!$I$5:$J$9,2,FALSE),"")</f>
        <v/>
      </c>
      <c r="AN597" s="100">
        <f>'Life and Safety Tabular Data'!L595</f>
        <v>0</v>
      </c>
      <c r="AO597" s="146"/>
      <c r="AP597" s="48"/>
      <c r="AQ597" s="51" t="str">
        <f>IFERROR(VLOOKUP(Book1345234[[#This Row],[Life and Safety Ranking (Injury/Loss of Life)]],'Data for Pull-down'!$K$4:$L$9,2,FALSE),"")</f>
        <v/>
      </c>
      <c r="AR597" s="100"/>
      <c r="AS597" s="146"/>
      <c r="AT597" s="146"/>
      <c r="AU597" s="146"/>
      <c r="AV597" s="48"/>
      <c r="AW597" s="51" t="str">
        <f>IFERROR(VLOOKUP(Book1345234[[#This Row],[Water Supply Yield Ranking]],'Data for Pull-down'!$M$4:$N$9,2,FALSE),"")</f>
        <v/>
      </c>
      <c r="AX597" s="100"/>
      <c r="AY597" s="52"/>
      <c r="AZ597" s="48"/>
      <c r="BA597" s="51" t="str">
        <f>IFERROR(VLOOKUP(Book1345234[[#This Row],[Social Vulnerability Ranking]],'Data for Pull-down'!$O$4:$P$9,2,FALSE),"")</f>
        <v/>
      </c>
      <c r="BB597" s="100"/>
      <c r="BC597" s="146"/>
      <c r="BD597" s="48"/>
      <c r="BE597" s="51" t="str">
        <f>IFERROR(VLOOKUP(Book1345234[[#This Row],[Nature-Based Solutions Ranking]],'Data for Pull-down'!$Q$4:$R$9,2,FALSE),"")</f>
        <v/>
      </c>
      <c r="BF597" s="100"/>
      <c r="BG597" s="52"/>
      <c r="BH597" s="48"/>
      <c r="BI597" s="51" t="str">
        <f>IFERROR(VLOOKUP(Book1345234[[#This Row],[Multiple Benefit Ranking]],'Data for Pull-down'!$S$4:$T$9,2,FALSE),"")</f>
        <v/>
      </c>
      <c r="BJ597" s="125"/>
      <c r="BK597" s="146"/>
      <c r="BL597" s="48"/>
      <c r="BM597" s="51" t="str">
        <f>IFERROR(VLOOKUP(Book1345234[[#This Row],[Operations and Maintenance Ranking]],'Data for Pull-down'!$U$4:$V$9,2,FALSE),"")</f>
        <v/>
      </c>
      <c r="BN597" s="100"/>
      <c r="BO597" s="48"/>
      <c r="BP597" s="51" t="str">
        <f>IFERROR(VLOOKUP(Book1345234[[#This Row],[Administrative, Regulatory and Other Obstacle Ranking]],'Data for Pull-down'!$W$4:$X$9,2,FALSE),"")</f>
        <v/>
      </c>
      <c r="BQ597" s="100"/>
      <c r="BR597" s="48"/>
      <c r="BS597" s="51" t="str">
        <f>IFERROR(VLOOKUP(Book1345234[[#This Row],[Environmental Benefit Ranking]],'Data for Pull-down'!$Y$4:$Z$9,2,FALSE),"")</f>
        <v/>
      </c>
      <c r="BT597" s="100"/>
      <c r="BU597" s="52"/>
      <c r="BV597" s="51" t="str">
        <f>IFERROR(VLOOKUP(Book1345234[[#This Row],[Environmental Impact Ranking]],'Data for Pull-down'!$AA$4:$AB$9,2,FALSE),"")</f>
        <v/>
      </c>
      <c r="BW597" s="117"/>
      <c r="BX597" s="123"/>
      <c r="BY597" s="48"/>
      <c r="BZ597" s="51" t="str">
        <f>IFERROR(VLOOKUP(Book1345234[[#This Row],[Mobility Ranking]],'Data for Pull-down'!$AC$4:$AD$9,2,FALSE),"")</f>
        <v/>
      </c>
      <c r="CA597" s="117"/>
      <c r="CB597" s="48"/>
      <c r="CC597" s="51" t="str">
        <f>IFERROR(VLOOKUP(Book1345234[[#This Row],[Regional Ranking]],'Data for Pull-down'!$AE$4:$AF$9,2,FALSE),"")</f>
        <v/>
      </c>
    </row>
    <row r="598" spans="1:81">
      <c r="A598" s="164"/>
      <c r="B598" s="142"/>
      <c r="C598" s="143">
        <f>Book1345234[[#This Row],[FMP]]*2</f>
        <v>0</v>
      </c>
      <c r="D598" s="43"/>
      <c r="E598" s="43"/>
      <c r="F598" s="52"/>
      <c r="G598" s="48"/>
      <c r="H598" s="48"/>
      <c r="I598" s="48"/>
      <c r="J598" s="48"/>
      <c r="K598" s="45" t="str">
        <f>IFERROR(Book1345234[[#This Row],[Project Cost]]/Book1345234[[#This Row],['# of Structures Removed from 1% Annual Chance FP]],"")</f>
        <v/>
      </c>
      <c r="L598" s="48"/>
      <c r="M598" s="48"/>
      <c r="N598" s="45"/>
      <c r="O598" s="156"/>
      <c r="P598" s="125"/>
      <c r="Q598" s="52"/>
      <c r="R598" s="48"/>
      <c r="S598" s="51" t="str">
        <f>IFERROR(VLOOKUP(Book1345234[[#This Row],[ Severity Ranking: Pre-Project Average Depth of Flooding (100-year)]],'Data for Pull-down'!$A$4:$B$9,2,FALSE),"")</f>
        <v/>
      </c>
      <c r="T598" s="100"/>
      <c r="U598" s="52"/>
      <c r="V598" s="52"/>
      <c r="W598" s="52"/>
      <c r="X598" s="48"/>
      <c r="Y598" s="51" t="str">
        <f>IFERROR(VLOOKUP(Book1345234[[#This Row],[Severity Ranking: Community Need (% Population)]],'Data for Pull-down'!$C$4:$D$9,2,FALSE),"")</f>
        <v/>
      </c>
      <c r="Z598" s="99"/>
      <c r="AA598" s="45"/>
      <c r="AB598" s="48"/>
      <c r="AC598" s="51" t="str">
        <f>IFERROR(VLOOKUP(Book1345234[[#This Row],[Flood Risk Reduction ]],'Data for Pull-down'!$E$4:$F$9,2,FALSE),"")</f>
        <v/>
      </c>
      <c r="AD598" s="99"/>
      <c r="AE598" s="118"/>
      <c r="AF598" s="52"/>
      <c r="AG598" s="52"/>
      <c r="AH598" s="48"/>
      <c r="AI598" s="51" t="str">
        <f>IFERROR(VLOOKUP(Book1345234[[#This Row],[Flood Damage Reduction]],'Data for Pull-down'!$G$4:$H$9,2,FALSE),"")</f>
        <v/>
      </c>
      <c r="AJ598" s="145"/>
      <c r="AK598" s="123"/>
      <c r="AL598" s="52"/>
      <c r="AM598" s="51" t="str">
        <f>IFERROR(VLOOKUP(Book1345234[[#This Row],[ Reduction in Critical Facilities Flood Risk]],'Data for Pull-down'!$I$5:$J$9,2,FALSE),"")</f>
        <v/>
      </c>
      <c r="AN598" s="100">
        <f>'Life and Safety Tabular Data'!L596</f>
        <v>0</v>
      </c>
      <c r="AO598" s="146"/>
      <c r="AP598" s="48"/>
      <c r="AQ598" s="51" t="str">
        <f>IFERROR(VLOOKUP(Book1345234[[#This Row],[Life and Safety Ranking (Injury/Loss of Life)]],'Data for Pull-down'!$K$4:$L$9,2,FALSE),"")</f>
        <v/>
      </c>
      <c r="AR598" s="100"/>
      <c r="AS598" s="146"/>
      <c r="AT598" s="146"/>
      <c r="AU598" s="146"/>
      <c r="AV598" s="48"/>
      <c r="AW598" s="51" t="str">
        <f>IFERROR(VLOOKUP(Book1345234[[#This Row],[Water Supply Yield Ranking]],'Data for Pull-down'!$M$4:$N$9,2,FALSE),"")</f>
        <v/>
      </c>
      <c r="AX598" s="100"/>
      <c r="AY598" s="52"/>
      <c r="AZ598" s="48"/>
      <c r="BA598" s="51" t="str">
        <f>IFERROR(VLOOKUP(Book1345234[[#This Row],[Social Vulnerability Ranking]],'Data for Pull-down'!$O$4:$P$9,2,FALSE),"")</f>
        <v/>
      </c>
      <c r="BB598" s="100"/>
      <c r="BC598" s="146"/>
      <c r="BD598" s="48"/>
      <c r="BE598" s="51" t="str">
        <f>IFERROR(VLOOKUP(Book1345234[[#This Row],[Nature-Based Solutions Ranking]],'Data for Pull-down'!$Q$4:$R$9,2,FALSE),"")</f>
        <v/>
      </c>
      <c r="BF598" s="100"/>
      <c r="BG598" s="52"/>
      <c r="BH598" s="48"/>
      <c r="BI598" s="51" t="str">
        <f>IFERROR(VLOOKUP(Book1345234[[#This Row],[Multiple Benefit Ranking]],'Data for Pull-down'!$S$4:$T$9,2,FALSE),"")</f>
        <v/>
      </c>
      <c r="BJ598" s="125"/>
      <c r="BK598" s="146"/>
      <c r="BL598" s="48"/>
      <c r="BM598" s="51" t="str">
        <f>IFERROR(VLOOKUP(Book1345234[[#This Row],[Operations and Maintenance Ranking]],'Data for Pull-down'!$U$4:$V$9,2,FALSE),"")</f>
        <v/>
      </c>
      <c r="BN598" s="100"/>
      <c r="BO598" s="48"/>
      <c r="BP598" s="51" t="str">
        <f>IFERROR(VLOOKUP(Book1345234[[#This Row],[Administrative, Regulatory and Other Obstacle Ranking]],'Data for Pull-down'!$W$4:$X$9,2,FALSE),"")</f>
        <v/>
      </c>
      <c r="BQ598" s="100"/>
      <c r="BR598" s="48"/>
      <c r="BS598" s="51" t="str">
        <f>IFERROR(VLOOKUP(Book1345234[[#This Row],[Environmental Benefit Ranking]],'Data for Pull-down'!$Y$4:$Z$9,2,FALSE),"")</f>
        <v/>
      </c>
      <c r="BT598" s="100"/>
      <c r="BU598" s="52"/>
      <c r="BV598" s="51" t="str">
        <f>IFERROR(VLOOKUP(Book1345234[[#This Row],[Environmental Impact Ranking]],'Data for Pull-down'!$AA$4:$AB$9,2,FALSE),"")</f>
        <v/>
      </c>
      <c r="BW598" s="117"/>
      <c r="BX598" s="123"/>
      <c r="BY598" s="48"/>
      <c r="BZ598" s="51" t="str">
        <f>IFERROR(VLOOKUP(Book1345234[[#This Row],[Mobility Ranking]],'Data for Pull-down'!$AC$4:$AD$9,2,FALSE),"")</f>
        <v/>
      </c>
      <c r="CA598" s="117"/>
      <c r="CB598" s="48"/>
      <c r="CC598" s="51" t="str">
        <f>IFERROR(VLOOKUP(Book1345234[[#This Row],[Regional Ranking]],'Data for Pull-down'!$AE$4:$AF$9,2,FALSE),"")</f>
        <v/>
      </c>
    </row>
    <row r="599" spans="1:81">
      <c r="A599" s="164"/>
      <c r="B599" s="142"/>
      <c r="C599" s="143">
        <f>Book1345234[[#This Row],[FMP]]*2</f>
        <v>0</v>
      </c>
      <c r="D599" s="43"/>
      <c r="E599" s="43"/>
      <c r="F599" s="52"/>
      <c r="G599" s="48"/>
      <c r="H599" s="48"/>
      <c r="I599" s="48"/>
      <c r="J599" s="48"/>
      <c r="K599" s="45" t="str">
        <f>IFERROR(Book1345234[[#This Row],[Project Cost]]/Book1345234[[#This Row],['# of Structures Removed from 1% Annual Chance FP]],"")</f>
        <v/>
      </c>
      <c r="L599" s="48"/>
      <c r="M599" s="48"/>
      <c r="N599" s="45"/>
      <c r="O599" s="156"/>
      <c r="P599" s="125"/>
      <c r="Q599" s="52"/>
      <c r="R599" s="48"/>
      <c r="S599" s="51" t="str">
        <f>IFERROR(VLOOKUP(Book1345234[[#This Row],[ Severity Ranking: Pre-Project Average Depth of Flooding (100-year)]],'Data for Pull-down'!$A$4:$B$9,2,FALSE),"")</f>
        <v/>
      </c>
      <c r="T599" s="100"/>
      <c r="U599" s="52"/>
      <c r="V599" s="52"/>
      <c r="W599" s="52"/>
      <c r="X599" s="48"/>
      <c r="Y599" s="51" t="str">
        <f>IFERROR(VLOOKUP(Book1345234[[#This Row],[Severity Ranking: Community Need (% Population)]],'Data for Pull-down'!$C$4:$D$9,2,FALSE),"")</f>
        <v/>
      </c>
      <c r="Z599" s="99"/>
      <c r="AA599" s="45"/>
      <c r="AB599" s="48"/>
      <c r="AC599" s="51" t="str">
        <f>IFERROR(VLOOKUP(Book1345234[[#This Row],[Flood Risk Reduction ]],'Data for Pull-down'!$E$4:$F$9,2,FALSE),"")</f>
        <v/>
      </c>
      <c r="AD599" s="99"/>
      <c r="AE599" s="118"/>
      <c r="AF599" s="52"/>
      <c r="AG599" s="52"/>
      <c r="AH599" s="48"/>
      <c r="AI599" s="51" t="str">
        <f>IFERROR(VLOOKUP(Book1345234[[#This Row],[Flood Damage Reduction]],'Data for Pull-down'!$G$4:$H$9,2,FALSE),"")</f>
        <v/>
      </c>
      <c r="AJ599" s="145"/>
      <c r="AK599" s="123"/>
      <c r="AL599" s="52"/>
      <c r="AM599" s="51" t="str">
        <f>IFERROR(VLOOKUP(Book1345234[[#This Row],[ Reduction in Critical Facilities Flood Risk]],'Data for Pull-down'!$I$5:$J$9,2,FALSE),"")</f>
        <v/>
      </c>
      <c r="AN599" s="100">
        <f>'Life and Safety Tabular Data'!L597</f>
        <v>0</v>
      </c>
      <c r="AO599" s="146"/>
      <c r="AP599" s="48"/>
      <c r="AQ599" s="51" t="str">
        <f>IFERROR(VLOOKUP(Book1345234[[#This Row],[Life and Safety Ranking (Injury/Loss of Life)]],'Data for Pull-down'!$K$4:$L$9,2,FALSE),"")</f>
        <v/>
      </c>
      <c r="AR599" s="100"/>
      <c r="AS599" s="146"/>
      <c r="AT599" s="146"/>
      <c r="AU599" s="146"/>
      <c r="AV599" s="48"/>
      <c r="AW599" s="51" t="str">
        <f>IFERROR(VLOOKUP(Book1345234[[#This Row],[Water Supply Yield Ranking]],'Data for Pull-down'!$M$4:$N$9,2,FALSE),"")</f>
        <v/>
      </c>
      <c r="AX599" s="100"/>
      <c r="AY599" s="52"/>
      <c r="AZ599" s="48"/>
      <c r="BA599" s="51" t="str">
        <f>IFERROR(VLOOKUP(Book1345234[[#This Row],[Social Vulnerability Ranking]],'Data for Pull-down'!$O$4:$P$9,2,FALSE),"")</f>
        <v/>
      </c>
      <c r="BB599" s="100"/>
      <c r="BC599" s="146"/>
      <c r="BD599" s="48"/>
      <c r="BE599" s="51" t="str">
        <f>IFERROR(VLOOKUP(Book1345234[[#This Row],[Nature-Based Solutions Ranking]],'Data for Pull-down'!$Q$4:$R$9,2,FALSE),"")</f>
        <v/>
      </c>
      <c r="BF599" s="100"/>
      <c r="BG599" s="52"/>
      <c r="BH599" s="48"/>
      <c r="BI599" s="51" t="str">
        <f>IFERROR(VLOOKUP(Book1345234[[#This Row],[Multiple Benefit Ranking]],'Data for Pull-down'!$S$4:$T$9,2,FALSE),"")</f>
        <v/>
      </c>
      <c r="BJ599" s="125"/>
      <c r="BK599" s="146"/>
      <c r="BL599" s="48"/>
      <c r="BM599" s="51" t="str">
        <f>IFERROR(VLOOKUP(Book1345234[[#This Row],[Operations and Maintenance Ranking]],'Data for Pull-down'!$U$4:$V$9,2,FALSE),"")</f>
        <v/>
      </c>
      <c r="BN599" s="100"/>
      <c r="BO599" s="48"/>
      <c r="BP599" s="51" t="str">
        <f>IFERROR(VLOOKUP(Book1345234[[#This Row],[Administrative, Regulatory and Other Obstacle Ranking]],'Data for Pull-down'!$W$4:$X$9,2,FALSE),"")</f>
        <v/>
      </c>
      <c r="BQ599" s="100"/>
      <c r="BR599" s="48"/>
      <c r="BS599" s="51" t="str">
        <f>IFERROR(VLOOKUP(Book1345234[[#This Row],[Environmental Benefit Ranking]],'Data for Pull-down'!$Y$4:$Z$9,2,FALSE),"")</f>
        <v/>
      </c>
      <c r="BT599" s="100"/>
      <c r="BU599" s="52"/>
      <c r="BV599" s="51" t="str">
        <f>IFERROR(VLOOKUP(Book1345234[[#This Row],[Environmental Impact Ranking]],'Data for Pull-down'!$AA$4:$AB$9,2,FALSE),"")</f>
        <v/>
      </c>
      <c r="BW599" s="117"/>
      <c r="BX599" s="123"/>
      <c r="BY599" s="48"/>
      <c r="BZ599" s="51" t="str">
        <f>IFERROR(VLOOKUP(Book1345234[[#This Row],[Mobility Ranking]],'Data for Pull-down'!$AC$4:$AD$9,2,FALSE),"")</f>
        <v/>
      </c>
      <c r="CA599" s="117"/>
      <c r="CB599" s="48"/>
      <c r="CC599" s="51" t="str">
        <f>IFERROR(VLOOKUP(Book1345234[[#This Row],[Regional Ranking]],'Data for Pull-down'!$AE$4:$AF$9,2,FALSE),"")</f>
        <v/>
      </c>
    </row>
    <row r="600" spans="1:81">
      <c r="A600" s="164"/>
      <c r="B600" s="142"/>
      <c r="C600" s="143">
        <f>Book1345234[[#This Row],[FMP]]*2</f>
        <v>0</v>
      </c>
      <c r="D600" s="43"/>
      <c r="E600" s="43"/>
      <c r="F600" s="52"/>
      <c r="G600" s="48"/>
      <c r="H600" s="48"/>
      <c r="I600" s="48"/>
      <c r="J600" s="48"/>
      <c r="K600" s="45" t="str">
        <f>IFERROR(Book1345234[[#This Row],[Project Cost]]/Book1345234[[#This Row],['# of Structures Removed from 1% Annual Chance FP]],"")</f>
        <v/>
      </c>
      <c r="L600" s="48"/>
      <c r="M600" s="48"/>
      <c r="N600" s="45"/>
      <c r="O600" s="156"/>
      <c r="P600" s="125"/>
      <c r="Q600" s="52"/>
      <c r="R600" s="48"/>
      <c r="S600" s="51" t="str">
        <f>IFERROR(VLOOKUP(Book1345234[[#This Row],[ Severity Ranking: Pre-Project Average Depth of Flooding (100-year)]],'Data for Pull-down'!$A$4:$B$9,2,FALSE),"")</f>
        <v/>
      </c>
      <c r="T600" s="100"/>
      <c r="U600" s="52"/>
      <c r="V600" s="52"/>
      <c r="W600" s="52"/>
      <c r="X600" s="48"/>
      <c r="Y600" s="51" t="str">
        <f>IFERROR(VLOOKUP(Book1345234[[#This Row],[Severity Ranking: Community Need (% Population)]],'Data for Pull-down'!$C$4:$D$9,2,FALSE),"")</f>
        <v/>
      </c>
      <c r="Z600" s="99"/>
      <c r="AA600" s="45"/>
      <c r="AB600" s="48"/>
      <c r="AC600" s="51" t="str">
        <f>IFERROR(VLOOKUP(Book1345234[[#This Row],[Flood Risk Reduction ]],'Data for Pull-down'!$E$4:$F$9,2,FALSE),"")</f>
        <v/>
      </c>
      <c r="AD600" s="99"/>
      <c r="AE600" s="118"/>
      <c r="AF600" s="52"/>
      <c r="AG600" s="52"/>
      <c r="AH600" s="48"/>
      <c r="AI600" s="51" t="str">
        <f>IFERROR(VLOOKUP(Book1345234[[#This Row],[Flood Damage Reduction]],'Data for Pull-down'!$G$4:$H$9,2,FALSE),"")</f>
        <v/>
      </c>
      <c r="AJ600" s="145"/>
      <c r="AK600" s="123"/>
      <c r="AL600" s="52"/>
      <c r="AM600" s="51" t="str">
        <f>IFERROR(VLOOKUP(Book1345234[[#This Row],[ Reduction in Critical Facilities Flood Risk]],'Data for Pull-down'!$I$5:$J$9,2,FALSE),"")</f>
        <v/>
      </c>
      <c r="AN600" s="100">
        <f>'Life and Safety Tabular Data'!L598</f>
        <v>0</v>
      </c>
      <c r="AO600" s="146"/>
      <c r="AP600" s="48"/>
      <c r="AQ600" s="51" t="str">
        <f>IFERROR(VLOOKUP(Book1345234[[#This Row],[Life and Safety Ranking (Injury/Loss of Life)]],'Data for Pull-down'!$K$4:$L$9,2,FALSE),"")</f>
        <v/>
      </c>
      <c r="AR600" s="100"/>
      <c r="AS600" s="146"/>
      <c r="AT600" s="146"/>
      <c r="AU600" s="146"/>
      <c r="AV600" s="48"/>
      <c r="AW600" s="51" t="str">
        <f>IFERROR(VLOOKUP(Book1345234[[#This Row],[Water Supply Yield Ranking]],'Data for Pull-down'!$M$4:$N$9,2,FALSE),"")</f>
        <v/>
      </c>
      <c r="AX600" s="100"/>
      <c r="AY600" s="52"/>
      <c r="AZ600" s="48"/>
      <c r="BA600" s="51" t="str">
        <f>IFERROR(VLOOKUP(Book1345234[[#This Row],[Social Vulnerability Ranking]],'Data for Pull-down'!$O$4:$P$9,2,FALSE),"")</f>
        <v/>
      </c>
      <c r="BB600" s="100"/>
      <c r="BC600" s="146"/>
      <c r="BD600" s="48"/>
      <c r="BE600" s="51" t="str">
        <f>IFERROR(VLOOKUP(Book1345234[[#This Row],[Nature-Based Solutions Ranking]],'Data for Pull-down'!$Q$4:$R$9,2,FALSE),"")</f>
        <v/>
      </c>
      <c r="BF600" s="100"/>
      <c r="BG600" s="52"/>
      <c r="BH600" s="48"/>
      <c r="BI600" s="51" t="str">
        <f>IFERROR(VLOOKUP(Book1345234[[#This Row],[Multiple Benefit Ranking]],'Data for Pull-down'!$S$4:$T$9,2,FALSE),"")</f>
        <v/>
      </c>
      <c r="BJ600" s="125"/>
      <c r="BK600" s="146"/>
      <c r="BL600" s="48"/>
      <c r="BM600" s="51" t="str">
        <f>IFERROR(VLOOKUP(Book1345234[[#This Row],[Operations and Maintenance Ranking]],'Data for Pull-down'!$U$4:$V$9,2,FALSE),"")</f>
        <v/>
      </c>
      <c r="BN600" s="100"/>
      <c r="BO600" s="48"/>
      <c r="BP600" s="51" t="str">
        <f>IFERROR(VLOOKUP(Book1345234[[#This Row],[Administrative, Regulatory and Other Obstacle Ranking]],'Data for Pull-down'!$W$4:$X$9,2,FALSE),"")</f>
        <v/>
      </c>
      <c r="BQ600" s="100"/>
      <c r="BR600" s="48"/>
      <c r="BS600" s="51" t="str">
        <f>IFERROR(VLOOKUP(Book1345234[[#This Row],[Environmental Benefit Ranking]],'Data for Pull-down'!$Y$4:$Z$9,2,FALSE),"")</f>
        <v/>
      </c>
      <c r="BT600" s="100"/>
      <c r="BU600" s="52"/>
      <c r="BV600" s="51" t="str">
        <f>IFERROR(VLOOKUP(Book1345234[[#This Row],[Environmental Impact Ranking]],'Data for Pull-down'!$AA$4:$AB$9,2,FALSE),"")</f>
        <v/>
      </c>
      <c r="BW600" s="117"/>
      <c r="BX600" s="123"/>
      <c r="BY600" s="48"/>
      <c r="BZ600" s="51" t="str">
        <f>IFERROR(VLOOKUP(Book1345234[[#This Row],[Mobility Ranking]],'Data for Pull-down'!$AC$4:$AD$9,2,FALSE),"")</f>
        <v/>
      </c>
      <c r="CA600" s="117"/>
      <c r="CB600" s="48"/>
      <c r="CC600" s="51" t="str">
        <f>IFERROR(VLOOKUP(Book1345234[[#This Row],[Regional Ranking]],'Data for Pull-down'!$AE$4:$AF$9,2,FALSE),"")</f>
        <v/>
      </c>
    </row>
    <row r="601" spans="1:81">
      <c r="A601" s="164"/>
      <c r="B601" s="142"/>
      <c r="C601" s="143">
        <f>Book1345234[[#This Row],[FMP]]*2</f>
        <v>0</v>
      </c>
      <c r="D601" s="43"/>
      <c r="E601" s="43"/>
      <c r="F601" s="52"/>
      <c r="G601" s="48"/>
      <c r="H601" s="48"/>
      <c r="I601" s="48"/>
      <c r="J601" s="48"/>
      <c r="K601" s="45" t="str">
        <f>IFERROR(Book1345234[[#This Row],[Project Cost]]/Book1345234[[#This Row],['# of Structures Removed from 1% Annual Chance FP]],"")</f>
        <v/>
      </c>
      <c r="L601" s="48"/>
      <c r="M601" s="48"/>
      <c r="N601" s="45"/>
      <c r="O601" s="156"/>
      <c r="P601" s="125"/>
      <c r="Q601" s="52"/>
      <c r="R601" s="48"/>
      <c r="S601" s="51" t="str">
        <f>IFERROR(VLOOKUP(Book1345234[[#This Row],[ Severity Ranking: Pre-Project Average Depth of Flooding (100-year)]],'Data for Pull-down'!$A$4:$B$9,2,FALSE),"")</f>
        <v/>
      </c>
      <c r="T601" s="100"/>
      <c r="U601" s="52"/>
      <c r="V601" s="52"/>
      <c r="W601" s="52"/>
      <c r="X601" s="48"/>
      <c r="Y601" s="51" t="str">
        <f>IFERROR(VLOOKUP(Book1345234[[#This Row],[Severity Ranking: Community Need (% Population)]],'Data for Pull-down'!$C$4:$D$9,2,FALSE),"")</f>
        <v/>
      </c>
      <c r="Z601" s="99"/>
      <c r="AA601" s="45"/>
      <c r="AB601" s="48"/>
      <c r="AC601" s="51" t="str">
        <f>IFERROR(VLOOKUP(Book1345234[[#This Row],[Flood Risk Reduction ]],'Data for Pull-down'!$E$4:$F$9,2,FALSE),"")</f>
        <v/>
      </c>
      <c r="AD601" s="99"/>
      <c r="AE601" s="118"/>
      <c r="AF601" s="52"/>
      <c r="AG601" s="52"/>
      <c r="AH601" s="48"/>
      <c r="AI601" s="51" t="str">
        <f>IFERROR(VLOOKUP(Book1345234[[#This Row],[Flood Damage Reduction]],'Data for Pull-down'!$G$4:$H$9,2,FALSE),"")</f>
        <v/>
      </c>
      <c r="AJ601" s="145"/>
      <c r="AK601" s="123"/>
      <c r="AL601" s="52"/>
      <c r="AM601" s="51" t="str">
        <f>IFERROR(VLOOKUP(Book1345234[[#This Row],[ Reduction in Critical Facilities Flood Risk]],'Data for Pull-down'!$I$5:$J$9,2,FALSE),"")</f>
        <v/>
      </c>
      <c r="AN601" s="100">
        <f>'Life and Safety Tabular Data'!L599</f>
        <v>0</v>
      </c>
      <c r="AO601" s="146"/>
      <c r="AP601" s="48"/>
      <c r="AQ601" s="51" t="str">
        <f>IFERROR(VLOOKUP(Book1345234[[#This Row],[Life and Safety Ranking (Injury/Loss of Life)]],'Data for Pull-down'!$K$4:$L$9,2,FALSE),"")</f>
        <v/>
      </c>
      <c r="AR601" s="100"/>
      <c r="AS601" s="146"/>
      <c r="AT601" s="146"/>
      <c r="AU601" s="146"/>
      <c r="AV601" s="48"/>
      <c r="AW601" s="51" t="str">
        <f>IFERROR(VLOOKUP(Book1345234[[#This Row],[Water Supply Yield Ranking]],'Data for Pull-down'!$M$4:$N$9,2,FALSE),"")</f>
        <v/>
      </c>
      <c r="AX601" s="100"/>
      <c r="AY601" s="52"/>
      <c r="AZ601" s="48"/>
      <c r="BA601" s="51" t="str">
        <f>IFERROR(VLOOKUP(Book1345234[[#This Row],[Social Vulnerability Ranking]],'Data for Pull-down'!$O$4:$P$9,2,FALSE),"")</f>
        <v/>
      </c>
      <c r="BB601" s="100"/>
      <c r="BC601" s="146"/>
      <c r="BD601" s="48"/>
      <c r="BE601" s="51" t="str">
        <f>IFERROR(VLOOKUP(Book1345234[[#This Row],[Nature-Based Solutions Ranking]],'Data for Pull-down'!$Q$4:$R$9,2,FALSE),"")</f>
        <v/>
      </c>
      <c r="BF601" s="100"/>
      <c r="BG601" s="52"/>
      <c r="BH601" s="48"/>
      <c r="BI601" s="51" t="str">
        <f>IFERROR(VLOOKUP(Book1345234[[#This Row],[Multiple Benefit Ranking]],'Data for Pull-down'!$S$4:$T$9,2,FALSE),"")</f>
        <v/>
      </c>
      <c r="BJ601" s="125"/>
      <c r="BK601" s="146"/>
      <c r="BL601" s="48"/>
      <c r="BM601" s="51" t="str">
        <f>IFERROR(VLOOKUP(Book1345234[[#This Row],[Operations and Maintenance Ranking]],'Data for Pull-down'!$U$4:$V$9,2,FALSE),"")</f>
        <v/>
      </c>
      <c r="BN601" s="100"/>
      <c r="BO601" s="48"/>
      <c r="BP601" s="51" t="str">
        <f>IFERROR(VLOOKUP(Book1345234[[#This Row],[Administrative, Regulatory and Other Obstacle Ranking]],'Data for Pull-down'!$W$4:$X$9,2,FALSE),"")</f>
        <v/>
      </c>
      <c r="BQ601" s="100"/>
      <c r="BR601" s="48"/>
      <c r="BS601" s="51" t="str">
        <f>IFERROR(VLOOKUP(Book1345234[[#This Row],[Environmental Benefit Ranking]],'Data for Pull-down'!$Y$4:$Z$9,2,FALSE),"")</f>
        <v/>
      </c>
      <c r="BT601" s="100"/>
      <c r="BU601" s="52"/>
      <c r="BV601" s="51" t="str">
        <f>IFERROR(VLOOKUP(Book1345234[[#This Row],[Environmental Impact Ranking]],'Data for Pull-down'!$AA$4:$AB$9,2,FALSE),"")</f>
        <v/>
      </c>
      <c r="BW601" s="117"/>
      <c r="BX601" s="123"/>
      <c r="BY601" s="48"/>
      <c r="BZ601" s="51" t="str">
        <f>IFERROR(VLOOKUP(Book1345234[[#This Row],[Mobility Ranking]],'Data for Pull-down'!$AC$4:$AD$9,2,FALSE),"")</f>
        <v/>
      </c>
      <c r="CA601" s="117"/>
      <c r="CB601" s="48"/>
      <c r="CC601" s="51" t="str">
        <f>IFERROR(VLOOKUP(Book1345234[[#This Row],[Regional Ranking]],'Data for Pull-down'!$AE$4:$AF$9,2,FALSE),"")</f>
        <v/>
      </c>
    </row>
    <row r="602" spans="1:81">
      <c r="A602" s="164"/>
      <c r="B602" s="142"/>
      <c r="C602" s="143">
        <f>Book1345234[[#This Row],[FMP]]*2</f>
        <v>0</v>
      </c>
      <c r="D602" s="43"/>
      <c r="E602" s="43"/>
      <c r="F602" s="52"/>
      <c r="G602" s="48"/>
      <c r="H602" s="48"/>
      <c r="I602" s="48"/>
      <c r="J602" s="48"/>
      <c r="K602" s="45" t="str">
        <f>IFERROR(Book1345234[[#This Row],[Project Cost]]/Book1345234[[#This Row],['# of Structures Removed from 1% Annual Chance FP]],"")</f>
        <v/>
      </c>
      <c r="L602" s="48"/>
      <c r="M602" s="48"/>
      <c r="N602" s="45"/>
      <c r="O602" s="156"/>
      <c r="P602" s="125"/>
      <c r="Q602" s="52"/>
      <c r="R602" s="48"/>
      <c r="S602" s="51" t="str">
        <f>IFERROR(VLOOKUP(Book1345234[[#This Row],[ Severity Ranking: Pre-Project Average Depth of Flooding (100-year)]],'Data for Pull-down'!$A$4:$B$9,2,FALSE),"")</f>
        <v/>
      </c>
      <c r="T602" s="100"/>
      <c r="U602" s="52"/>
      <c r="V602" s="52"/>
      <c r="W602" s="52"/>
      <c r="X602" s="48"/>
      <c r="Y602" s="51" t="str">
        <f>IFERROR(VLOOKUP(Book1345234[[#This Row],[Severity Ranking: Community Need (% Population)]],'Data for Pull-down'!$C$4:$D$9,2,FALSE),"")</f>
        <v/>
      </c>
      <c r="Z602" s="99"/>
      <c r="AA602" s="45"/>
      <c r="AB602" s="48"/>
      <c r="AC602" s="51" t="str">
        <f>IFERROR(VLOOKUP(Book1345234[[#This Row],[Flood Risk Reduction ]],'Data for Pull-down'!$E$4:$F$9,2,FALSE),"")</f>
        <v/>
      </c>
      <c r="AD602" s="99"/>
      <c r="AE602" s="118"/>
      <c r="AF602" s="52"/>
      <c r="AG602" s="52"/>
      <c r="AH602" s="48"/>
      <c r="AI602" s="51" t="str">
        <f>IFERROR(VLOOKUP(Book1345234[[#This Row],[Flood Damage Reduction]],'Data for Pull-down'!$G$4:$H$9,2,FALSE),"")</f>
        <v/>
      </c>
      <c r="AJ602" s="145"/>
      <c r="AK602" s="123"/>
      <c r="AL602" s="52"/>
      <c r="AM602" s="51" t="str">
        <f>IFERROR(VLOOKUP(Book1345234[[#This Row],[ Reduction in Critical Facilities Flood Risk]],'Data for Pull-down'!$I$5:$J$9,2,FALSE),"")</f>
        <v/>
      </c>
      <c r="AN602" s="100">
        <f>'Life and Safety Tabular Data'!L600</f>
        <v>0</v>
      </c>
      <c r="AO602" s="146"/>
      <c r="AP602" s="48"/>
      <c r="AQ602" s="51" t="str">
        <f>IFERROR(VLOOKUP(Book1345234[[#This Row],[Life and Safety Ranking (Injury/Loss of Life)]],'Data for Pull-down'!$K$4:$L$9,2,FALSE),"")</f>
        <v/>
      </c>
      <c r="AR602" s="100"/>
      <c r="AS602" s="146"/>
      <c r="AT602" s="146"/>
      <c r="AU602" s="146"/>
      <c r="AV602" s="48"/>
      <c r="AW602" s="51" t="str">
        <f>IFERROR(VLOOKUP(Book1345234[[#This Row],[Water Supply Yield Ranking]],'Data for Pull-down'!$M$4:$N$9,2,FALSE),"")</f>
        <v/>
      </c>
      <c r="AX602" s="100"/>
      <c r="AY602" s="52"/>
      <c r="AZ602" s="48"/>
      <c r="BA602" s="51" t="str">
        <f>IFERROR(VLOOKUP(Book1345234[[#This Row],[Social Vulnerability Ranking]],'Data for Pull-down'!$O$4:$P$9,2,FALSE),"")</f>
        <v/>
      </c>
      <c r="BB602" s="100"/>
      <c r="BC602" s="146"/>
      <c r="BD602" s="48"/>
      <c r="BE602" s="51" t="str">
        <f>IFERROR(VLOOKUP(Book1345234[[#This Row],[Nature-Based Solutions Ranking]],'Data for Pull-down'!$Q$4:$R$9,2,FALSE),"")</f>
        <v/>
      </c>
      <c r="BF602" s="100"/>
      <c r="BG602" s="52"/>
      <c r="BH602" s="48"/>
      <c r="BI602" s="51" t="str">
        <f>IFERROR(VLOOKUP(Book1345234[[#This Row],[Multiple Benefit Ranking]],'Data for Pull-down'!$S$4:$T$9,2,FALSE),"")</f>
        <v/>
      </c>
      <c r="BJ602" s="125"/>
      <c r="BK602" s="146"/>
      <c r="BL602" s="48"/>
      <c r="BM602" s="51" t="str">
        <f>IFERROR(VLOOKUP(Book1345234[[#This Row],[Operations and Maintenance Ranking]],'Data for Pull-down'!$U$4:$V$9,2,FALSE),"")</f>
        <v/>
      </c>
      <c r="BN602" s="100"/>
      <c r="BO602" s="48"/>
      <c r="BP602" s="51" t="str">
        <f>IFERROR(VLOOKUP(Book1345234[[#This Row],[Administrative, Regulatory and Other Obstacle Ranking]],'Data for Pull-down'!$W$4:$X$9,2,FALSE),"")</f>
        <v/>
      </c>
      <c r="BQ602" s="100"/>
      <c r="BR602" s="48"/>
      <c r="BS602" s="51" t="str">
        <f>IFERROR(VLOOKUP(Book1345234[[#This Row],[Environmental Benefit Ranking]],'Data for Pull-down'!$Y$4:$Z$9,2,FALSE),"")</f>
        <v/>
      </c>
      <c r="BT602" s="100"/>
      <c r="BU602" s="52"/>
      <c r="BV602" s="51" t="str">
        <f>IFERROR(VLOOKUP(Book1345234[[#This Row],[Environmental Impact Ranking]],'Data for Pull-down'!$AA$4:$AB$9,2,FALSE),"")</f>
        <v/>
      </c>
      <c r="BW602" s="117"/>
      <c r="BX602" s="123"/>
      <c r="BY602" s="48"/>
      <c r="BZ602" s="51" t="str">
        <f>IFERROR(VLOOKUP(Book1345234[[#This Row],[Mobility Ranking]],'Data for Pull-down'!$AC$4:$AD$9,2,FALSE),"")</f>
        <v/>
      </c>
      <c r="CA602" s="117"/>
      <c r="CB602" s="48"/>
      <c r="CC602" s="51" t="str">
        <f>IFERROR(VLOOKUP(Book1345234[[#This Row],[Regional Ranking]],'Data for Pull-down'!$AE$4:$AF$9,2,FALSE),"")</f>
        <v/>
      </c>
    </row>
    <row r="603" spans="1:81">
      <c r="A603" s="164"/>
      <c r="B603" s="142"/>
      <c r="C603" s="143">
        <f>Book1345234[[#This Row],[FMP]]*2</f>
        <v>0</v>
      </c>
      <c r="D603" s="43"/>
      <c r="E603" s="43"/>
      <c r="F603" s="52"/>
      <c r="G603" s="48"/>
      <c r="H603" s="48"/>
      <c r="I603" s="48"/>
      <c r="J603" s="48"/>
      <c r="K603" s="45" t="str">
        <f>IFERROR(Book1345234[[#This Row],[Project Cost]]/Book1345234[[#This Row],['# of Structures Removed from 1% Annual Chance FP]],"")</f>
        <v/>
      </c>
      <c r="L603" s="48"/>
      <c r="M603" s="48"/>
      <c r="N603" s="45"/>
      <c r="O603" s="156"/>
      <c r="P603" s="125"/>
      <c r="Q603" s="52"/>
      <c r="R603" s="48"/>
      <c r="S603" s="51" t="str">
        <f>IFERROR(VLOOKUP(Book1345234[[#This Row],[ Severity Ranking: Pre-Project Average Depth of Flooding (100-year)]],'Data for Pull-down'!$A$4:$B$9,2,FALSE),"")</f>
        <v/>
      </c>
      <c r="T603" s="100"/>
      <c r="U603" s="52"/>
      <c r="V603" s="52"/>
      <c r="W603" s="52"/>
      <c r="X603" s="48"/>
      <c r="Y603" s="51" t="str">
        <f>IFERROR(VLOOKUP(Book1345234[[#This Row],[Severity Ranking: Community Need (% Population)]],'Data for Pull-down'!$C$4:$D$9,2,FALSE),"")</f>
        <v/>
      </c>
      <c r="Z603" s="99"/>
      <c r="AA603" s="45"/>
      <c r="AB603" s="48"/>
      <c r="AC603" s="51" t="str">
        <f>IFERROR(VLOOKUP(Book1345234[[#This Row],[Flood Risk Reduction ]],'Data for Pull-down'!$E$4:$F$9,2,FALSE),"")</f>
        <v/>
      </c>
      <c r="AD603" s="99"/>
      <c r="AE603" s="118"/>
      <c r="AF603" s="52"/>
      <c r="AG603" s="52"/>
      <c r="AH603" s="48"/>
      <c r="AI603" s="51" t="str">
        <f>IFERROR(VLOOKUP(Book1345234[[#This Row],[Flood Damage Reduction]],'Data for Pull-down'!$G$4:$H$9,2,FALSE),"")</f>
        <v/>
      </c>
      <c r="AJ603" s="145"/>
      <c r="AK603" s="123"/>
      <c r="AL603" s="52"/>
      <c r="AM603" s="51" t="str">
        <f>IFERROR(VLOOKUP(Book1345234[[#This Row],[ Reduction in Critical Facilities Flood Risk]],'Data for Pull-down'!$I$5:$J$9,2,FALSE),"")</f>
        <v/>
      </c>
      <c r="AN603" s="100">
        <f>'Life and Safety Tabular Data'!L601</f>
        <v>0</v>
      </c>
      <c r="AO603" s="146"/>
      <c r="AP603" s="48"/>
      <c r="AQ603" s="51" t="str">
        <f>IFERROR(VLOOKUP(Book1345234[[#This Row],[Life and Safety Ranking (Injury/Loss of Life)]],'Data for Pull-down'!$K$4:$L$9,2,FALSE),"")</f>
        <v/>
      </c>
      <c r="AR603" s="100"/>
      <c r="AS603" s="146"/>
      <c r="AT603" s="146"/>
      <c r="AU603" s="146"/>
      <c r="AV603" s="48"/>
      <c r="AW603" s="51" t="str">
        <f>IFERROR(VLOOKUP(Book1345234[[#This Row],[Water Supply Yield Ranking]],'Data for Pull-down'!$M$4:$N$9,2,FALSE),"")</f>
        <v/>
      </c>
      <c r="AX603" s="100"/>
      <c r="AY603" s="52"/>
      <c r="AZ603" s="48"/>
      <c r="BA603" s="51" t="str">
        <f>IFERROR(VLOOKUP(Book1345234[[#This Row],[Social Vulnerability Ranking]],'Data for Pull-down'!$O$4:$P$9,2,FALSE),"")</f>
        <v/>
      </c>
      <c r="BB603" s="100"/>
      <c r="BC603" s="146"/>
      <c r="BD603" s="48"/>
      <c r="BE603" s="51" t="str">
        <f>IFERROR(VLOOKUP(Book1345234[[#This Row],[Nature-Based Solutions Ranking]],'Data for Pull-down'!$Q$4:$R$9,2,FALSE),"")</f>
        <v/>
      </c>
      <c r="BF603" s="100"/>
      <c r="BG603" s="52"/>
      <c r="BH603" s="48"/>
      <c r="BI603" s="51" t="str">
        <f>IFERROR(VLOOKUP(Book1345234[[#This Row],[Multiple Benefit Ranking]],'Data for Pull-down'!$S$4:$T$9,2,FALSE),"")</f>
        <v/>
      </c>
      <c r="BJ603" s="125"/>
      <c r="BK603" s="146"/>
      <c r="BL603" s="48"/>
      <c r="BM603" s="51" t="str">
        <f>IFERROR(VLOOKUP(Book1345234[[#This Row],[Operations and Maintenance Ranking]],'Data for Pull-down'!$U$4:$V$9,2,FALSE),"")</f>
        <v/>
      </c>
      <c r="BN603" s="100"/>
      <c r="BO603" s="48"/>
      <c r="BP603" s="51" t="str">
        <f>IFERROR(VLOOKUP(Book1345234[[#This Row],[Administrative, Regulatory and Other Obstacle Ranking]],'Data for Pull-down'!$W$4:$X$9,2,FALSE),"")</f>
        <v/>
      </c>
      <c r="BQ603" s="100"/>
      <c r="BR603" s="48"/>
      <c r="BS603" s="51" t="str">
        <f>IFERROR(VLOOKUP(Book1345234[[#This Row],[Environmental Benefit Ranking]],'Data for Pull-down'!$Y$4:$Z$9,2,FALSE),"")</f>
        <v/>
      </c>
      <c r="BT603" s="100"/>
      <c r="BU603" s="52"/>
      <c r="BV603" s="51" t="str">
        <f>IFERROR(VLOOKUP(Book1345234[[#This Row],[Environmental Impact Ranking]],'Data for Pull-down'!$AA$4:$AB$9,2,FALSE),"")</f>
        <v/>
      </c>
      <c r="BW603" s="117"/>
      <c r="BX603" s="123"/>
      <c r="BY603" s="48"/>
      <c r="BZ603" s="51" t="str">
        <f>IFERROR(VLOOKUP(Book1345234[[#This Row],[Mobility Ranking]],'Data for Pull-down'!$AC$4:$AD$9,2,FALSE),"")</f>
        <v/>
      </c>
      <c r="CA603" s="117"/>
      <c r="CB603" s="48"/>
      <c r="CC603" s="51" t="str">
        <f>IFERROR(VLOOKUP(Book1345234[[#This Row],[Regional Ranking]],'Data for Pull-down'!$AE$4:$AF$9,2,FALSE),"")</f>
        <v/>
      </c>
    </row>
    <row r="604" spans="1:81">
      <c r="A604" s="164"/>
      <c r="B604" s="142"/>
      <c r="C604" s="143">
        <f>Book1345234[[#This Row],[FMP]]*2</f>
        <v>0</v>
      </c>
      <c r="D604" s="43"/>
      <c r="E604" s="43"/>
      <c r="F604" s="52"/>
      <c r="G604" s="48"/>
      <c r="H604" s="48"/>
      <c r="I604" s="48"/>
      <c r="J604" s="48"/>
      <c r="K604" s="45" t="str">
        <f>IFERROR(Book1345234[[#This Row],[Project Cost]]/Book1345234[[#This Row],['# of Structures Removed from 1% Annual Chance FP]],"")</f>
        <v/>
      </c>
      <c r="L604" s="48"/>
      <c r="M604" s="48"/>
      <c r="N604" s="45"/>
      <c r="O604" s="156"/>
      <c r="P604" s="125"/>
      <c r="Q604" s="52"/>
      <c r="R604" s="48"/>
      <c r="S604" s="51" t="str">
        <f>IFERROR(VLOOKUP(Book1345234[[#This Row],[ Severity Ranking: Pre-Project Average Depth of Flooding (100-year)]],'Data for Pull-down'!$A$4:$B$9,2,FALSE),"")</f>
        <v/>
      </c>
      <c r="T604" s="100"/>
      <c r="U604" s="52"/>
      <c r="V604" s="52"/>
      <c r="W604" s="52"/>
      <c r="X604" s="48"/>
      <c r="Y604" s="51" t="str">
        <f>IFERROR(VLOOKUP(Book1345234[[#This Row],[Severity Ranking: Community Need (% Population)]],'Data for Pull-down'!$C$4:$D$9,2,FALSE),"")</f>
        <v/>
      </c>
      <c r="Z604" s="99"/>
      <c r="AA604" s="45"/>
      <c r="AB604" s="48"/>
      <c r="AC604" s="51" t="str">
        <f>IFERROR(VLOOKUP(Book1345234[[#This Row],[Flood Risk Reduction ]],'Data for Pull-down'!$E$4:$F$9,2,FALSE),"")</f>
        <v/>
      </c>
      <c r="AD604" s="99"/>
      <c r="AE604" s="118"/>
      <c r="AF604" s="52"/>
      <c r="AG604" s="52"/>
      <c r="AH604" s="48"/>
      <c r="AI604" s="51" t="str">
        <f>IFERROR(VLOOKUP(Book1345234[[#This Row],[Flood Damage Reduction]],'Data for Pull-down'!$G$4:$H$9,2,FALSE),"")</f>
        <v/>
      </c>
      <c r="AJ604" s="145"/>
      <c r="AK604" s="123"/>
      <c r="AL604" s="52"/>
      <c r="AM604" s="51" t="str">
        <f>IFERROR(VLOOKUP(Book1345234[[#This Row],[ Reduction in Critical Facilities Flood Risk]],'Data for Pull-down'!$I$5:$J$9,2,FALSE),"")</f>
        <v/>
      </c>
      <c r="AN604" s="100">
        <f>'Life and Safety Tabular Data'!L602</f>
        <v>0</v>
      </c>
      <c r="AO604" s="146"/>
      <c r="AP604" s="48"/>
      <c r="AQ604" s="51" t="str">
        <f>IFERROR(VLOOKUP(Book1345234[[#This Row],[Life and Safety Ranking (Injury/Loss of Life)]],'Data for Pull-down'!$K$4:$L$9,2,FALSE),"")</f>
        <v/>
      </c>
      <c r="AR604" s="100"/>
      <c r="AS604" s="146"/>
      <c r="AT604" s="146"/>
      <c r="AU604" s="146"/>
      <c r="AV604" s="48"/>
      <c r="AW604" s="51" t="str">
        <f>IFERROR(VLOOKUP(Book1345234[[#This Row],[Water Supply Yield Ranking]],'Data for Pull-down'!$M$4:$N$9,2,FALSE),"")</f>
        <v/>
      </c>
      <c r="AX604" s="100"/>
      <c r="AY604" s="52"/>
      <c r="AZ604" s="48"/>
      <c r="BA604" s="51" t="str">
        <f>IFERROR(VLOOKUP(Book1345234[[#This Row],[Social Vulnerability Ranking]],'Data for Pull-down'!$O$4:$P$9,2,FALSE),"")</f>
        <v/>
      </c>
      <c r="BB604" s="100"/>
      <c r="BC604" s="146"/>
      <c r="BD604" s="48"/>
      <c r="BE604" s="51" t="str">
        <f>IFERROR(VLOOKUP(Book1345234[[#This Row],[Nature-Based Solutions Ranking]],'Data for Pull-down'!$Q$4:$R$9,2,FALSE),"")</f>
        <v/>
      </c>
      <c r="BF604" s="100"/>
      <c r="BG604" s="52"/>
      <c r="BH604" s="48"/>
      <c r="BI604" s="51" t="str">
        <f>IFERROR(VLOOKUP(Book1345234[[#This Row],[Multiple Benefit Ranking]],'Data for Pull-down'!$S$4:$T$9,2,FALSE),"")</f>
        <v/>
      </c>
      <c r="BJ604" s="125"/>
      <c r="BK604" s="146"/>
      <c r="BL604" s="48"/>
      <c r="BM604" s="51" t="str">
        <f>IFERROR(VLOOKUP(Book1345234[[#This Row],[Operations and Maintenance Ranking]],'Data for Pull-down'!$U$4:$V$9,2,FALSE),"")</f>
        <v/>
      </c>
      <c r="BN604" s="100"/>
      <c r="BO604" s="48"/>
      <c r="BP604" s="51" t="str">
        <f>IFERROR(VLOOKUP(Book1345234[[#This Row],[Administrative, Regulatory and Other Obstacle Ranking]],'Data for Pull-down'!$W$4:$X$9,2,FALSE),"")</f>
        <v/>
      </c>
      <c r="BQ604" s="100"/>
      <c r="BR604" s="48"/>
      <c r="BS604" s="51" t="str">
        <f>IFERROR(VLOOKUP(Book1345234[[#This Row],[Environmental Benefit Ranking]],'Data for Pull-down'!$Y$4:$Z$9,2,FALSE),"")</f>
        <v/>
      </c>
      <c r="BT604" s="100"/>
      <c r="BU604" s="52"/>
      <c r="BV604" s="51" t="str">
        <f>IFERROR(VLOOKUP(Book1345234[[#This Row],[Environmental Impact Ranking]],'Data for Pull-down'!$AA$4:$AB$9,2,FALSE),"")</f>
        <v/>
      </c>
      <c r="BW604" s="117"/>
      <c r="BX604" s="123"/>
      <c r="BY604" s="48"/>
      <c r="BZ604" s="51" t="str">
        <f>IFERROR(VLOOKUP(Book1345234[[#This Row],[Mobility Ranking]],'Data for Pull-down'!$AC$4:$AD$9,2,FALSE),"")</f>
        <v/>
      </c>
      <c r="CA604" s="117"/>
      <c r="CB604" s="48"/>
      <c r="CC604" s="51" t="str">
        <f>IFERROR(VLOOKUP(Book1345234[[#This Row],[Regional Ranking]],'Data for Pull-down'!$AE$4:$AF$9,2,FALSE),"")</f>
        <v/>
      </c>
    </row>
    <row r="605" spans="1:81">
      <c r="A605" s="164"/>
      <c r="B605" s="142"/>
      <c r="C605" s="143">
        <f>Book1345234[[#This Row],[FMP]]*2</f>
        <v>0</v>
      </c>
      <c r="D605" s="43"/>
      <c r="E605" s="43"/>
      <c r="F605" s="52"/>
      <c r="G605" s="48"/>
      <c r="H605" s="48"/>
      <c r="I605" s="48"/>
      <c r="J605" s="48"/>
      <c r="K605" s="45" t="str">
        <f>IFERROR(Book1345234[[#This Row],[Project Cost]]/Book1345234[[#This Row],['# of Structures Removed from 1% Annual Chance FP]],"")</f>
        <v/>
      </c>
      <c r="L605" s="48"/>
      <c r="M605" s="48"/>
      <c r="N605" s="45"/>
      <c r="O605" s="156"/>
      <c r="P605" s="125"/>
      <c r="Q605" s="52"/>
      <c r="R605" s="48"/>
      <c r="S605" s="51" t="str">
        <f>IFERROR(VLOOKUP(Book1345234[[#This Row],[ Severity Ranking: Pre-Project Average Depth of Flooding (100-year)]],'Data for Pull-down'!$A$4:$B$9,2,FALSE),"")</f>
        <v/>
      </c>
      <c r="T605" s="100"/>
      <c r="U605" s="52"/>
      <c r="V605" s="52"/>
      <c r="W605" s="52"/>
      <c r="X605" s="48"/>
      <c r="Y605" s="51" t="str">
        <f>IFERROR(VLOOKUP(Book1345234[[#This Row],[Severity Ranking: Community Need (% Population)]],'Data for Pull-down'!$C$4:$D$9,2,FALSE),"")</f>
        <v/>
      </c>
      <c r="Z605" s="99"/>
      <c r="AA605" s="45"/>
      <c r="AB605" s="48"/>
      <c r="AC605" s="51" t="str">
        <f>IFERROR(VLOOKUP(Book1345234[[#This Row],[Flood Risk Reduction ]],'Data for Pull-down'!$E$4:$F$9,2,FALSE),"")</f>
        <v/>
      </c>
      <c r="AD605" s="99"/>
      <c r="AE605" s="118"/>
      <c r="AF605" s="52"/>
      <c r="AG605" s="52"/>
      <c r="AH605" s="48"/>
      <c r="AI605" s="51" t="str">
        <f>IFERROR(VLOOKUP(Book1345234[[#This Row],[Flood Damage Reduction]],'Data for Pull-down'!$G$4:$H$9,2,FALSE),"")</f>
        <v/>
      </c>
      <c r="AJ605" s="145"/>
      <c r="AK605" s="123"/>
      <c r="AL605" s="52"/>
      <c r="AM605" s="51" t="str">
        <f>IFERROR(VLOOKUP(Book1345234[[#This Row],[ Reduction in Critical Facilities Flood Risk]],'Data for Pull-down'!$I$5:$J$9,2,FALSE),"")</f>
        <v/>
      </c>
      <c r="AN605" s="100">
        <f>'Life and Safety Tabular Data'!L603</f>
        <v>0</v>
      </c>
      <c r="AO605" s="146"/>
      <c r="AP605" s="48"/>
      <c r="AQ605" s="51" t="str">
        <f>IFERROR(VLOOKUP(Book1345234[[#This Row],[Life and Safety Ranking (Injury/Loss of Life)]],'Data for Pull-down'!$K$4:$L$9,2,FALSE),"")</f>
        <v/>
      </c>
      <c r="AR605" s="100"/>
      <c r="AS605" s="146"/>
      <c r="AT605" s="146"/>
      <c r="AU605" s="146"/>
      <c r="AV605" s="48"/>
      <c r="AW605" s="51" t="str">
        <f>IFERROR(VLOOKUP(Book1345234[[#This Row],[Water Supply Yield Ranking]],'Data for Pull-down'!$M$4:$N$9,2,FALSE),"")</f>
        <v/>
      </c>
      <c r="AX605" s="100"/>
      <c r="AY605" s="52"/>
      <c r="AZ605" s="48"/>
      <c r="BA605" s="51" t="str">
        <f>IFERROR(VLOOKUP(Book1345234[[#This Row],[Social Vulnerability Ranking]],'Data for Pull-down'!$O$4:$P$9,2,FALSE),"")</f>
        <v/>
      </c>
      <c r="BB605" s="100"/>
      <c r="BC605" s="146"/>
      <c r="BD605" s="48"/>
      <c r="BE605" s="51" t="str">
        <f>IFERROR(VLOOKUP(Book1345234[[#This Row],[Nature-Based Solutions Ranking]],'Data for Pull-down'!$Q$4:$R$9,2,FALSE),"")</f>
        <v/>
      </c>
      <c r="BF605" s="100"/>
      <c r="BG605" s="52"/>
      <c r="BH605" s="48"/>
      <c r="BI605" s="51" t="str">
        <f>IFERROR(VLOOKUP(Book1345234[[#This Row],[Multiple Benefit Ranking]],'Data for Pull-down'!$S$4:$T$9,2,FALSE),"")</f>
        <v/>
      </c>
      <c r="BJ605" s="125"/>
      <c r="BK605" s="146"/>
      <c r="BL605" s="48"/>
      <c r="BM605" s="51" t="str">
        <f>IFERROR(VLOOKUP(Book1345234[[#This Row],[Operations and Maintenance Ranking]],'Data for Pull-down'!$U$4:$V$9,2,FALSE),"")</f>
        <v/>
      </c>
      <c r="BN605" s="100"/>
      <c r="BO605" s="48"/>
      <c r="BP605" s="51" t="str">
        <f>IFERROR(VLOOKUP(Book1345234[[#This Row],[Administrative, Regulatory and Other Obstacle Ranking]],'Data for Pull-down'!$W$4:$X$9,2,FALSE),"")</f>
        <v/>
      </c>
      <c r="BQ605" s="100"/>
      <c r="BR605" s="48"/>
      <c r="BS605" s="51" t="str">
        <f>IFERROR(VLOOKUP(Book1345234[[#This Row],[Environmental Benefit Ranking]],'Data for Pull-down'!$Y$4:$Z$9,2,FALSE),"")</f>
        <v/>
      </c>
      <c r="BT605" s="100"/>
      <c r="BU605" s="52"/>
      <c r="BV605" s="51" t="str">
        <f>IFERROR(VLOOKUP(Book1345234[[#This Row],[Environmental Impact Ranking]],'Data for Pull-down'!$AA$4:$AB$9,2,FALSE),"")</f>
        <v/>
      </c>
      <c r="BW605" s="117"/>
      <c r="BX605" s="123"/>
      <c r="BY605" s="48"/>
      <c r="BZ605" s="51" t="str">
        <f>IFERROR(VLOOKUP(Book1345234[[#This Row],[Mobility Ranking]],'Data for Pull-down'!$AC$4:$AD$9,2,FALSE),"")</f>
        <v/>
      </c>
      <c r="CA605" s="117"/>
      <c r="CB605" s="48"/>
      <c r="CC605" s="51" t="str">
        <f>IFERROR(VLOOKUP(Book1345234[[#This Row],[Regional Ranking]],'Data for Pull-down'!$AE$4:$AF$9,2,FALSE),"")</f>
        <v/>
      </c>
    </row>
    <row r="606" spans="1:81">
      <c r="A606" s="164"/>
      <c r="B606" s="142"/>
      <c r="C606" s="143">
        <f>Book1345234[[#This Row],[FMP]]*2</f>
        <v>0</v>
      </c>
      <c r="D606" s="43"/>
      <c r="E606" s="43"/>
      <c r="F606" s="52"/>
      <c r="G606" s="48"/>
      <c r="H606" s="48"/>
      <c r="I606" s="48"/>
      <c r="J606" s="48"/>
      <c r="K606" s="45" t="str">
        <f>IFERROR(Book1345234[[#This Row],[Project Cost]]/Book1345234[[#This Row],['# of Structures Removed from 1% Annual Chance FP]],"")</f>
        <v/>
      </c>
      <c r="L606" s="48"/>
      <c r="M606" s="48"/>
      <c r="N606" s="45"/>
      <c r="O606" s="156"/>
      <c r="P606" s="125"/>
      <c r="Q606" s="52"/>
      <c r="R606" s="48"/>
      <c r="S606" s="51" t="str">
        <f>IFERROR(VLOOKUP(Book1345234[[#This Row],[ Severity Ranking: Pre-Project Average Depth of Flooding (100-year)]],'Data for Pull-down'!$A$4:$B$9,2,FALSE),"")</f>
        <v/>
      </c>
      <c r="T606" s="100"/>
      <c r="U606" s="52"/>
      <c r="V606" s="52"/>
      <c r="W606" s="52"/>
      <c r="X606" s="48"/>
      <c r="Y606" s="51" t="str">
        <f>IFERROR(VLOOKUP(Book1345234[[#This Row],[Severity Ranking: Community Need (% Population)]],'Data for Pull-down'!$C$4:$D$9,2,FALSE),"")</f>
        <v/>
      </c>
      <c r="Z606" s="99"/>
      <c r="AA606" s="45"/>
      <c r="AB606" s="48"/>
      <c r="AC606" s="51" t="str">
        <f>IFERROR(VLOOKUP(Book1345234[[#This Row],[Flood Risk Reduction ]],'Data for Pull-down'!$E$4:$F$9,2,FALSE),"")</f>
        <v/>
      </c>
      <c r="AD606" s="99"/>
      <c r="AE606" s="118"/>
      <c r="AF606" s="52"/>
      <c r="AG606" s="52"/>
      <c r="AH606" s="48"/>
      <c r="AI606" s="51" t="str">
        <f>IFERROR(VLOOKUP(Book1345234[[#This Row],[Flood Damage Reduction]],'Data for Pull-down'!$G$4:$H$9,2,FALSE),"")</f>
        <v/>
      </c>
      <c r="AJ606" s="145"/>
      <c r="AK606" s="123"/>
      <c r="AL606" s="52"/>
      <c r="AM606" s="51" t="str">
        <f>IFERROR(VLOOKUP(Book1345234[[#This Row],[ Reduction in Critical Facilities Flood Risk]],'Data for Pull-down'!$I$5:$J$9,2,FALSE),"")</f>
        <v/>
      </c>
      <c r="AN606" s="100">
        <f>'Life and Safety Tabular Data'!L604</f>
        <v>0</v>
      </c>
      <c r="AO606" s="146"/>
      <c r="AP606" s="48"/>
      <c r="AQ606" s="51" t="str">
        <f>IFERROR(VLOOKUP(Book1345234[[#This Row],[Life and Safety Ranking (Injury/Loss of Life)]],'Data for Pull-down'!$K$4:$L$9,2,FALSE),"")</f>
        <v/>
      </c>
      <c r="AR606" s="100"/>
      <c r="AS606" s="146"/>
      <c r="AT606" s="146"/>
      <c r="AU606" s="146"/>
      <c r="AV606" s="48"/>
      <c r="AW606" s="51" t="str">
        <f>IFERROR(VLOOKUP(Book1345234[[#This Row],[Water Supply Yield Ranking]],'Data for Pull-down'!$M$4:$N$9,2,FALSE),"")</f>
        <v/>
      </c>
      <c r="AX606" s="100"/>
      <c r="AY606" s="52"/>
      <c r="AZ606" s="48"/>
      <c r="BA606" s="51" t="str">
        <f>IFERROR(VLOOKUP(Book1345234[[#This Row],[Social Vulnerability Ranking]],'Data for Pull-down'!$O$4:$P$9,2,FALSE),"")</f>
        <v/>
      </c>
      <c r="BB606" s="100"/>
      <c r="BC606" s="146"/>
      <c r="BD606" s="48"/>
      <c r="BE606" s="51" t="str">
        <f>IFERROR(VLOOKUP(Book1345234[[#This Row],[Nature-Based Solutions Ranking]],'Data for Pull-down'!$Q$4:$R$9,2,FALSE),"")</f>
        <v/>
      </c>
      <c r="BF606" s="100"/>
      <c r="BG606" s="52"/>
      <c r="BH606" s="48"/>
      <c r="BI606" s="51" t="str">
        <f>IFERROR(VLOOKUP(Book1345234[[#This Row],[Multiple Benefit Ranking]],'Data for Pull-down'!$S$4:$T$9,2,FALSE),"")</f>
        <v/>
      </c>
      <c r="BJ606" s="125"/>
      <c r="BK606" s="146"/>
      <c r="BL606" s="48"/>
      <c r="BM606" s="51" t="str">
        <f>IFERROR(VLOOKUP(Book1345234[[#This Row],[Operations and Maintenance Ranking]],'Data for Pull-down'!$U$4:$V$9,2,FALSE),"")</f>
        <v/>
      </c>
      <c r="BN606" s="100"/>
      <c r="BO606" s="48"/>
      <c r="BP606" s="51" t="str">
        <f>IFERROR(VLOOKUP(Book1345234[[#This Row],[Administrative, Regulatory and Other Obstacle Ranking]],'Data for Pull-down'!$W$4:$X$9,2,FALSE),"")</f>
        <v/>
      </c>
      <c r="BQ606" s="100"/>
      <c r="BR606" s="48"/>
      <c r="BS606" s="51" t="str">
        <f>IFERROR(VLOOKUP(Book1345234[[#This Row],[Environmental Benefit Ranking]],'Data for Pull-down'!$Y$4:$Z$9,2,FALSE),"")</f>
        <v/>
      </c>
      <c r="BT606" s="100"/>
      <c r="BU606" s="52"/>
      <c r="BV606" s="51" t="str">
        <f>IFERROR(VLOOKUP(Book1345234[[#This Row],[Environmental Impact Ranking]],'Data for Pull-down'!$AA$4:$AB$9,2,FALSE),"")</f>
        <v/>
      </c>
      <c r="BW606" s="117"/>
      <c r="BX606" s="123"/>
      <c r="BY606" s="48"/>
      <c r="BZ606" s="51" t="str">
        <f>IFERROR(VLOOKUP(Book1345234[[#This Row],[Mobility Ranking]],'Data for Pull-down'!$AC$4:$AD$9,2,FALSE),"")</f>
        <v/>
      </c>
      <c r="CA606" s="117"/>
      <c r="CB606" s="48"/>
      <c r="CC606" s="51" t="str">
        <f>IFERROR(VLOOKUP(Book1345234[[#This Row],[Regional Ranking]],'Data for Pull-down'!$AE$4:$AF$9,2,FALSE),"")</f>
        <v/>
      </c>
    </row>
    <row r="607" spans="1:81">
      <c r="A607" s="164"/>
      <c r="B607" s="142"/>
      <c r="C607" s="143">
        <f>Book1345234[[#This Row],[FMP]]*2</f>
        <v>0</v>
      </c>
      <c r="D607" s="43"/>
      <c r="E607" s="43"/>
      <c r="F607" s="52"/>
      <c r="G607" s="48"/>
      <c r="H607" s="48"/>
      <c r="I607" s="48"/>
      <c r="J607" s="48"/>
      <c r="K607" s="45" t="str">
        <f>IFERROR(Book1345234[[#This Row],[Project Cost]]/Book1345234[[#This Row],['# of Structures Removed from 1% Annual Chance FP]],"")</f>
        <v/>
      </c>
      <c r="L607" s="48"/>
      <c r="M607" s="48"/>
      <c r="N607" s="45"/>
      <c r="O607" s="156"/>
      <c r="P607" s="125"/>
      <c r="Q607" s="52"/>
      <c r="R607" s="48"/>
      <c r="S607" s="51" t="str">
        <f>IFERROR(VLOOKUP(Book1345234[[#This Row],[ Severity Ranking: Pre-Project Average Depth of Flooding (100-year)]],'Data for Pull-down'!$A$4:$B$9,2,FALSE),"")</f>
        <v/>
      </c>
      <c r="T607" s="100"/>
      <c r="U607" s="52"/>
      <c r="V607" s="52"/>
      <c r="W607" s="52"/>
      <c r="X607" s="48"/>
      <c r="Y607" s="51" t="str">
        <f>IFERROR(VLOOKUP(Book1345234[[#This Row],[Severity Ranking: Community Need (% Population)]],'Data for Pull-down'!$C$4:$D$9,2,FALSE),"")</f>
        <v/>
      </c>
      <c r="Z607" s="99"/>
      <c r="AA607" s="45"/>
      <c r="AB607" s="48"/>
      <c r="AC607" s="51" t="str">
        <f>IFERROR(VLOOKUP(Book1345234[[#This Row],[Flood Risk Reduction ]],'Data for Pull-down'!$E$4:$F$9,2,FALSE),"")</f>
        <v/>
      </c>
      <c r="AD607" s="99"/>
      <c r="AE607" s="118"/>
      <c r="AF607" s="52"/>
      <c r="AG607" s="52"/>
      <c r="AH607" s="48"/>
      <c r="AI607" s="51" t="str">
        <f>IFERROR(VLOOKUP(Book1345234[[#This Row],[Flood Damage Reduction]],'Data for Pull-down'!$G$4:$H$9,2,FALSE),"")</f>
        <v/>
      </c>
      <c r="AJ607" s="145"/>
      <c r="AK607" s="123"/>
      <c r="AL607" s="52"/>
      <c r="AM607" s="51" t="str">
        <f>IFERROR(VLOOKUP(Book1345234[[#This Row],[ Reduction in Critical Facilities Flood Risk]],'Data for Pull-down'!$I$5:$J$9,2,FALSE),"")</f>
        <v/>
      </c>
      <c r="AN607" s="100">
        <f>'Life and Safety Tabular Data'!L605</f>
        <v>0</v>
      </c>
      <c r="AO607" s="146"/>
      <c r="AP607" s="48"/>
      <c r="AQ607" s="51" t="str">
        <f>IFERROR(VLOOKUP(Book1345234[[#This Row],[Life and Safety Ranking (Injury/Loss of Life)]],'Data for Pull-down'!$K$4:$L$9,2,FALSE),"")</f>
        <v/>
      </c>
      <c r="AR607" s="100"/>
      <c r="AS607" s="146"/>
      <c r="AT607" s="146"/>
      <c r="AU607" s="146"/>
      <c r="AV607" s="48"/>
      <c r="AW607" s="51" t="str">
        <f>IFERROR(VLOOKUP(Book1345234[[#This Row],[Water Supply Yield Ranking]],'Data for Pull-down'!$M$4:$N$9,2,FALSE),"")</f>
        <v/>
      </c>
      <c r="AX607" s="100"/>
      <c r="AY607" s="52"/>
      <c r="AZ607" s="48"/>
      <c r="BA607" s="51" t="str">
        <f>IFERROR(VLOOKUP(Book1345234[[#This Row],[Social Vulnerability Ranking]],'Data for Pull-down'!$O$4:$P$9,2,FALSE),"")</f>
        <v/>
      </c>
      <c r="BB607" s="100"/>
      <c r="BC607" s="146"/>
      <c r="BD607" s="48"/>
      <c r="BE607" s="51" t="str">
        <f>IFERROR(VLOOKUP(Book1345234[[#This Row],[Nature-Based Solutions Ranking]],'Data for Pull-down'!$Q$4:$R$9,2,FALSE),"")</f>
        <v/>
      </c>
      <c r="BF607" s="100"/>
      <c r="BG607" s="52"/>
      <c r="BH607" s="48"/>
      <c r="BI607" s="51" t="str">
        <f>IFERROR(VLOOKUP(Book1345234[[#This Row],[Multiple Benefit Ranking]],'Data for Pull-down'!$S$4:$T$9,2,FALSE),"")</f>
        <v/>
      </c>
      <c r="BJ607" s="125"/>
      <c r="BK607" s="146"/>
      <c r="BL607" s="48"/>
      <c r="BM607" s="51" t="str">
        <f>IFERROR(VLOOKUP(Book1345234[[#This Row],[Operations and Maintenance Ranking]],'Data for Pull-down'!$U$4:$V$9,2,FALSE),"")</f>
        <v/>
      </c>
      <c r="BN607" s="100"/>
      <c r="BO607" s="48"/>
      <c r="BP607" s="51" t="str">
        <f>IFERROR(VLOOKUP(Book1345234[[#This Row],[Administrative, Regulatory and Other Obstacle Ranking]],'Data for Pull-down'!$W$4:$X$9,2,FALSE),"")</f>
        <v/>
      </c>
      <c r="BQ607" s="100"/>
      <c r="BR607" s="48"/>
      <c r="BS607" s="51" t="str">
        <f>IFERROR(VLOOKUP(Book1345234[[#This Row],[Environmental Benefit Ranking]],'Data for Pull-down'!$Y$4:$Z$9,2,FALSE),"")</f>
        <v/>
      </c>
      <c r="BT607" s="100"/>
      <c r="BU607" s="52"/>
      <c r="BV607" s="51" t="str">
        <f>IFERROR(VLOOKUP(Book1345234[[#This Row],[Environmental Impact Ranking]],'Data for Pull-down'!$AA$4:$AB$9,2,FALSE),"")</f>
        <v/>
      </c>
      <c r="BW607" s="117"/>
      <c r="BX607" s="123"/>
      <c r="BY607" s="48"/>
      <c r="BZ607" s="51" t="str">
        <f>IFERROR(VLOOKUP(Book1345234[[#This Row],[Mobility Ranking]],'Data for Pull-down'!$AC$4:$AD$9,2,FALSE),"")</f>
        <v/>
      </c>
      <c r="CA607" s="117"/>
      <c r="CB607" s="48"/>
      <c r="CC607" s="51" t="str">
        <f>IFERROR(VLOOKUP(Book1345234[[#This Row],[Regional Ranking]],'Data for Pull-down'!$AE$4:$AF$9,2,FALSE),"")</f>
        <v/>
      </c>
    </row>
    <row r="608" spans="1:81">
      <c r="A608" s="164"/>
      <c r="B608" s="142"/>
      <c r="C608" s="143">
        <f>Book1345234[[#This Row],[FMP]]*2</f>
        <v>0</v>
      </c>
      <c r="D608" s="43"/>
      <c r="E608" s="43"/>
      <c r="F608" s="52"/>
      <c r="G608" s="48"/>
      <c r="H608" s="48"/>
      <c r="I608" s="48"/>
      <c r="J608" s="48"/>
      <c r="K608" s="45" t="str">
        <f>IFERROR(Book1345234[[#This Row],[Project Cost]]/Book1345234[[#This Row],['# of Structures Removed from 1% Annual Chance FP]],"")</f>
        <v/>
      </c>
      <c r="L608" s="48"/>
      <c r="M608" s="48"/>
      <c r="N608" s="45"/>
      <c r="O608" s="156"/>
      <c r="P608" s="125"/>
      <c r="Q608" s="52"/>
      <c r="R608" s="48"/>
      <c r="S608" s="51" t="str">
        <f>IFERROR(VLOOKUP(Book1345234[[#This Row],[ Severity Ranking: Pre-Project Average Depth of Flooding (100-year)]],'Data for Pull-down'!$A$4:$B$9,2,FALSE),"")</f>
        <v/>
      </c>
      <c r="T608" s="100"/>
      <c r="U608" s="52"/>
      <c r="V608" s="52"/>
      <c r="W608" s="52"/>
      <c r="X608" s="48"/>
      <c r="Y608" s="51" t="str">
        <f>IFERROR(VLOOKUP(Book1345234[[#This Row],[Severity Ranking: Community Need (% Population)]],'Data for Pull-down'!$C$4:$D$9,2,FALSE),"")</f>
        <v/>
      </c>
      <c r="Z608" s="99"/>
      <c r="AA608" s="45"/>
      <c r="AB608" s="48"/>
      <c r="AC608" s="51" t="str">
        <f>IFERROR(VLOOKUP(Book1345234[[#This Row],[Flood Risk Reduction ]],'Data for Pull-down'!$E$4:$F$9,2,FALSE),"")</f>
        <v/>
      </c>
      <c r="AD608" s="99"/>
      <c r="AE608" s="118"/>
      <c r="AF608" s="52"/>
      <c r="AG608" s="52"/>
      <c r="AH608" s="48"/>
      <c r="AI608" s="51" t="str">
        <f>IFERROR(VLOOKUP(Book1345234[[#This Row],[Flood Damage Reduction]],'Data for Pull-down'!$G$4:$H$9,2,FALSE),"")</f>
        <v/>
      </c>
      <c r="AJ608" s="145"/>
      <c r="AK608" s="123"/>
      <c r="AL608" s="52"/>
      <c r="AM608" s="51" t="str">
        <f>IFERROR(VLOOKUP(Book1345234[[#This Row],[ Reduction in Critical Facilities Flood Risk]],'Data for Pull-down'!$I$5:$J$9,2,FALSE),"")</f>
        <v/>
      </c>
      <c r="AN608" s="100">
        <f>'Life and Safety Tabular Data'!L606</f>
        <v>0</v>
      </c>
      <c r="AO608" s="146"/>
      <c r="AP608" s="48"/>
      <c r="AQ608" s="51" t="str">
        <f>IFERROR(VLOOKUP(Book1345234[[#This Row],[Life and Safety Ranking (Injury/Loss of Life)]],'Data for Pull-down'!$K$4:$L$9,2,FALSE),"")</f>
        <v/>
      </c>
      <c r="AR608" s="100"/>
      <c r="AS608" s="146"/>
      <c r="AT608" s="146"/>
      <c r="AU608" s="146"/>
      <c r="AV608" s="48"/>
      <c r="AW608" s="51" t="str">
        <f>IFERROR(VLOOKUP(Book1345234[[#This Row],[Water Supply Yield Ranking]],'Data for Pull-down'!$M$4:$N$9,2,FALSE),"")</f>
        <v/>
      </c>
      <c r="AX608" s="100"/>
      <c r="AY608" s="52"/>
      <c r="AZ608" s="48"/>
      <c r="BA608" s="51" t="str">
        <f>IFERROR(VLOOKUP(Book1345234[[#This Row],[Social Vulnerability Ranking]],'Data for Pull-down'!$O$4:$P$9,2,FALSE),"")</f>
        <v/>
      </c>
      <c r="BB608" s="100"/>
      <c r="BC608" s="146"/>
      <c r="BD608" s="48"/>
      <c r="BE608" s="51" t="str">
        <f>IFERROR(VLOOKUP(Book1345234[[#This Row],[Nature-Based Solutions Ranking]],'Data for Pull-down'!$Q$4:$R$9,2,FALSE),"")</f>
        <v/>
      </c>
      <c r="BF608" s="100"/>
      <c r="BG608" s="52"/>
      <c r="BH608" s="48"/>
      <c r="BI608" s="51" t="str">
        <f>IFERROR(VLOOKUP(Book1345234[[#This Row],[Multiple Benefit Ranking]],'Data for Pull-down'!$S$4:$T$9,2,FALSE),"")</f>
        <v/>
      </c>
      <c r="BJ608" s="125"/>
      <c r="BK608" s="146"/>
      <c r="BL608" s="48"/>
      <c r="BM608" s="51" t="str">
        <f>IFERROR(VLOOKUP(Book1345234[[#This Row],[Operations and Maintenance Ranking]],'Data for Pull-down'!$U$4:$V$9,2,FALSE),"")</f>
        <v/>
      </c>
      <c r="BN608" s="100"/>
      <c r="BO608" s="48"/>
      <c r="BP608" s="51" t="str">
        <f>IFERROR(VLOOKUP(Book1345234[[#This Row],[Administrative, Regulatory and Other Obstacle Ranking]],'Data for Pull-down'!$W$4:$X$9,2,FALSE),"")</f>
        <v/>
      </c>
      <c r="BQ608" s="100"/>
      <c r="BR608" s="48"/>
      <c r="BS608" s="51" t="str">
        <f>IFERROR(VLOOKUP(Book1345234[[#This Row],[Environmental Benefit Ranking]],'Data for Pull-down'!$Y$4:$Z$9,2,FALSE),"")</f>
        <v/>
      </c>
      <c r="BT608" s="100"/>
      <c r="BU608" s="52"/>
      <c r="BV608" s="51" t="str">
        <f>IFERROR(VLOOKUP(Book1345234[[#This Row],[Environmental Impact Ranking]],'Data for Pull-down'!$AA$4:$AB$9,2,FALSE),"")</f>
        <v/>
      </c>
      <c r="BW608" s="117"/>
      <c r="BX608" s="123"/>
      <c r="BY608" s="48"/>
      <c r="BZ608" s="51" t="str">
        <f>IFERROR(VLOOKUP(Book1345234[[#This Row],[Mobility Ranking]],'Data for Pull-down'!$AC$4:$AD$9,2,FALSE),"")</f>
        <v/>
      </c>
      <c r="CA608" s="117"/>
      <c r="CB608" s="48"/>
      <c r="CC608" s="51" t="str">
        <f>IFERROR(VLOOKUP(Book1345234[[#This Row],[Regional Ranking]],'Data for Pull-down'!$AE$4:$AF$9,2,FALSE),"")</f>
        <v/>
      </c>
    </row>
    <row r="609" spans="1:81">
      <c r="A609" s="164"/>
      <c r="B609" s="142"/>
      <c r="C609" s="143">
        <f>Book1345234[[#This Row],[FMP]]*2</f>
        <v>0</v>
      </c>
      <c r="D609" s="43"/>
      <c r="E609" s="43"/>
      <c r="F609" s="52"/>
      <c r="G609" s="48"/>
      <c r="H609" s="48"/>
      <c r="I609" s="48"/>
      <c r="J609" s="48"/>
      <c r="K609" s="45" t="str">
        <f>IFERROR(Book1345234[[#This Row],[Project Cost]]/Book1345234[[#This Row],['# of Structures Removed from 1% Annual Chance FP]],"")</f>
        <v/>
      </c>
      <c r="L609" s="48"/>
      <c r="M609" s="48"/>
      <c r="N609" s="45"/>
      <c r="O609" s="156"/>
      <c r="P609" s="125"/>
      <c r="Q609" s="52"/>
      <c r="R609" s="48"/>
      <c r="S609" s="51" t="str">
        <f>IFERROR(VLOOKUP(Book1345234[[#This Row],[ Severity Ranking: Pre-Project Average Depth of Flooding (100-year)]],'Data for Pull-down'!$A$4:$B$9,2,FALSE),"")</f>
        <v/>
      </c>
      <c r="T609" s="100"/>
      <c r="U609" s="52"/>
      <c r="V609" s="52"/>
      <c r="W609" s="52"/>
      <c r="X609" s="48"/>
      <c r="Y609" s="51" t="str">
        <f>IFERROR(VLOOKUP(Book1345234[[#This Row],[Severity Ranking: Community Need (% Population)]],'Data for Pull-down'!$C$4:$D$9,2,FALSE),"")</f>
        <v/>
      </c>
      <c r="Z609" s="99"/>
      <c r="AA609" s="45"/>
      <c r="AB609" s="48"/>
      <c r="AC609" s="51" t="str">
        <f>IFERROR(VLOOKUP(Book1345234[[#This Row],[Flood Risk Reduction ]],'Data for Pull-down'!$E$4:$F$9,2,FALSE),"")</f>
        <v/>
      </c>
      <c r="AD609" s="99"/>
      <c r="AE609" s="118"/>
      <c r="AF609" s="52"/>
      <c r="AG609" s="52"/>
      <c r="AH609" s="48"/>
      <c r="AI609" s="51" t="str">
        <f>IFERROR(VLOOKUP(Book1345234[[#This Row],[Flood Damage Reduction]],'Data for Pull-down'!$G$4:$H$9,2,FALSE),"")</f>
        <v/>
      </c>
      <c r="AJ609" s="145"/>
      <c r="AK609" s="123"/>
      <c r="AL609" s="52"/>
      <c r="AM609" s="51" t="str">
        <f>IFERROR(VLOOKUP(Book1345234[[#This Row],[ Reduction in Critical Facilities Flood Risk]],'Data for Pull-down'!$I$5:$J$9,2,FALSE),"")</f>
        <v/>
      </c>
      <c r="AN609" s="100">
        <f>'Life and Safety Tabular Data'!L607</f>
        <v>0</v>
      </c>
      <c r="AO609" s="146"/>
      <c r="AP609" s="48"/>
      <c r="AQ609" s="51" t="str">
        <f>IFERROR(VLOOKUP(Book1345234[[#This Row],[Life and Safety Ranking (Injury/Loss of Life)]],'Data for Pull-down'!$K$4:$L$9,2,FALSE),"")</f>
        <v/>
      </c>
      <c r="AR609" s="100"/>
      <c r="AS609" s="146"/>
      <c r="AT609" s="146"/>
      <c r="AU609" s="146"/>
      <c r="AV609" s="48"/>
      <c r="AW609" s="51" t="str">
        <f>IFERROR(VLOOKUP(Book1345234[[#This Row],[Water Supply Yield Ranking]],'Data for Pull-down'!$M$4:$N$9,2,FALSE),"")</f>
        <v/>
      </c>
      <c r="AX609" s="100"/>
      <c r="AY609" s="52"/>
      <c r="AZ609" s="48"/>
      <c r="BA609" s="51" t="str">
        <f>IFERROR(VLOOKUP(Book1345234[[#This Row],[Social Vulnerability Ranking]],'Data for Pull-down'!$O$4:$P$9,2,FALSE),"")</f>
        <v/>
      </c>
      <c r="BB609" s="100"/>
      <c r="BC609" s="146"/>
      <c r="BD609" s="48"/>
      <c r="BE609" s="51" t="str">
        <f>IFERROR(VLOOKUP(Book1345234[[#This Row],[Nature-Based Solutions Ranking]],'Data for Pull-down'!$Q$4:$R$9,2,FALSE),"")</f>
        <v/>
      </c>
      <c r="BF609" s="100"/>
      <c r="BG609" s="52"/>
      <c r="BH609" s="48"/>
      <c r="BI609" s="51" t="str">
        <f>IFERROR(VLOOKUP(Book1345234[[#This Row],[Multiple Benefit Ranking]],'Data for Pull-down'!$S$4:$T$9,2,FALSE),"")</f>
        <v/>
      </c>
      <c r="BJ609" s="125"/>
      <c r="BK609" s="146"/>
      <c r="BL609" s="48"/>
      <c r="BM609" s="51" t="str">
        <f>IFERROR(VLOOKUP(Book1345234[[#This Row],[Operations and Maintenance Ranking]],'Data for Pull-down'!$U$4:$V$9,2,FALSE),"")</f>
        <v/>
      </c>
      <c r="BN609" s="100"/>
      <c r="BO609" s="48"/>
      <c r="BP609" s="51" t="str">
        <f>IFERROR(VLOOKUP(Book1345234[[#This Row],[Administrative, Regulatory and Other Obstacle Ranking]],'Data for Pull-down'!$W$4:$X$9,2,FALSE),"")</f>
        <v/>
      </c>
      <c r="BQ609" s="100"/>
      <c r="BR609" s="48"/>
      <c r="BS609" s="51" t="str">
        <f>IFERROR(VLOOKUP(Book1345234[[#This Row],[Environmental Benefit Ranking]],'Data for Pull-down'!$Y$4:$Z$9,2,FALSE),"")</f>
        <v/>
      </c>
      <c r="BT609" s="100"/>
      <c r="BU609" s="52"/>
      <c r="BV609" s="51" t="str">
        <f>IFERROR(VLOOKUP(Book1345234[[#This Row],[Environmental Impact Ranking]],'Data for Pull-down'!$AA$4:$AB$9,2,FALSE),"")</f>
        <v/>
      </c>
      <c r="BW609" s="117"/>
      <c r="BX609" s="123"/>
      <c r="BY609" s="48"/>
      <c r="BZ609" s="51" t="str">
        <f>IFERROR(VLOOKUP(Book1345234[[#This Row],[Mobility Ranking]],'Data for Pull-down'!$AC$4:$AD$9,2,FALSE),"")</f>
        <v/>
      </c>
      <c r="CA609" s="117"/>
      <c r="CB609" s="48"/>
      <c r="CC609" s="51" t="str">
        <f>IFERROR(VLOOKUP(Book1345234[[#This Row],[Regional Ranking]],'Data for Pull-down'!$AE$4:$AF$9,2,FALSE),"")</f>
        <v/>
      </c>
    </row>
    <row r="610" spans="1:81">
      <c r="A610" s="164"/>
      <c r="B610" s="142"/>
      <c r="C610" s="143">
        <f>Book1345234[[#This Row],[FMP]]*2</f>
        <v>0</v>
      </c>
      <c r="D610" s="43"/>
      <c r="E610" s="43"/>
      <c r="F610" s="52"/>
      <c r="G610" s="48"/>
      <c r="H610" s="48"/>
      <c r="I610" s="48"/>
      <c r="J610" s="48"/>
      <c r="K610" s="45" t="str">
        <f>IFERROR(Book1345234[[#This Row],[Project Cost]]/Book1345234[[#This Row],['# of Structures Removed from 1% Annual Chance FP]],"")</f>
        <v/>
      </c>
      <c r="L610" s="48"/>
      <c r="M610" s="48"/>
      <c r="N610" s="45"/>
      <c r="O610" s="156"/>
      <c r="P610" s="125"/>
      <c r="Q610" s="52"/>
      <c r="R610" s="48"/>
      <c r="S610" s="51" t="str">
        <f>IFERROR(VLOOKUP(Book1345234[[#This Row],[ Severity Ranking: Pre-Project Average Depth of Flooding (100-year)]],'Data for Pull-down'!$A$4:$B$9,2,FALSE),"")</f>
        <v/>
      </c>
      <c r="T610" s="100"/>
      <c r="U610" s="52"/>
      <c r="V610" s="52"/>
      <c r="W610" s="52"/>
      <c r="X610" s="48"/>
      <c r="Y610" s="51" t="str">
        <f>IFERROR(VLOOKUP(Book1345234[[#This Row],[Severity Ranking: Community Need (% Population)]],'Data for Pull-down'!$C$4:$D$9,2,FALSE),"")</f>
        <v/>
      </c>
      <c r="Z610" s="99"/>
      <c r="AA610" s="45"/>
      <c r="AB610" s="48"/>
      <c r="AC610" s="51" t="str">
        <f>IFERROR(VLOOKUP(Book1345234[[#This Row],[Flood Risk Reduction ]],'Data for Pull-down'!$E$4:$F$9,2,FALSE),"")</f>
        <v/>
      </c>
      <c r="AD610" s="99"/>
      <c r="AE610" s="118"/>
      <c r="AF610" s="52"/>
      <c r="AG610" s="52"/>
      <c r="AH610" s="48"/>
      <c r="AI610" s="51" t="str">
        <f>IFERROR(VLOOKUP(Book1345234[[#This Row],[Flood Damage Reduction]],'Data for Pull-down'!$G$4:$H$9,2,FALSE),"")</f>
        <v/>
      </c>
      <c r="AJ610" s="145"/>
      <c r="AK610" s="123"/>
      <c r="AL610" s="52"/>
      <c r="AM610" s="51" t="str">
        <f>IFERROR(VLOOKUP(Book1345234[[#This Row],[ Reduction in Critical Facilities Flood Risk]],'Data for Pull-down'!$I$5:$J$9,2,FALSE),"")</f>
        <v/>
      </c>
      <c r="AN610" s="100">
        <f>'Life and Safety Tabular Data'!L608</f>
        <v>0</v>
      </c>
      <c r="AO610" s="146"/>
      <c r="AP610" s="48"/>
      <c r="AQ610" s="51" t="str">
        <f>IFERROR(VLOOKUP(Book1345234[[#This Row],[Life and Safety Ranking (Injury/Loss of Life)]],'Data for Pull-down'!$K$4:$L$9,2,FALSE),"")</f>
        <v/>
      </c>
      <c r="AR610" s="100"/>
      <c r="AS610" s="146"/>
      <c r="AT610" s="146"/>
      <c r="AU610" s="146"/>
      <c r="AV610" s="48"/>
      <c r="AW610" s="51" t="str">
        <f>IFERROR(VLOOKUP(Book1345234[[#This Row],[Water Supply Yield Ranking]],'Data for Pull-down'!$M$4:$N$9,2,FALSE),"")</f>
        <v/>
      </c>
      <c r="AX610" s="100"/>
      <c r="AY610" s="52"/>
      <c r="AZ610" s="48"/>
      <c r="BA610" s="51" t="str">
        <f>IFERROR(VLOOKUP(Book1345234[[#This Row],[Social Vulnerability Ranking]],'Data for Pull-down'!$O$4:$P$9,2,FALSE),"")</f>
        <v/>
      </c>
      <c r="BB610" s="100"/>
      <c r="BC610" s="146"/>
      <c r="BD610" s="48"/>
      <c r="BE610" s="51" t="str">
        <f>IFERROR(VLOOKUP(Book1345234[[#This Row],[Nature-Based Solutions Ranking]],'Data for Pull-down'!$Q$4:$R$9,2,FALSE),"")</f>
        <v/>
      </c>
      <c r="BF610" s="100"/>
      <c r="BG610" s="52"/>
      <c r="BH610" s="48"/>
      <c r="BI610" s="51" t="str">
        <f>IFERROR(VLOOKUP(Book1345234[[#This Row],[Multiple Benefit Ranking]],'Data for Pull-down'!$S$4:$T$9,2,FALSE),"")</f>
        <v/>
      </c>
      <c r="BJ610" s="125"/>
      <c r="BK610" s="146"/>
      <c r="BL610" s="48"/>
      <c r="BM610" s="51" t="str">
        <f>IFERROR(VLOOKUP(Book1345234[[#This Row],[Operations and Maintenance Ranking]],'Data for Pull-down'!$U$4:$V$9,2,FALSE),"")</f>
        <v/>
      </c>
      <c r="BN610" s="100"/>
      <c r="BO610" s="48"/>
      <c r="BP610" s="51" t="str">
        <f>IFERROR(VLOOKUP(Book1345234[[#This Row],[Administrative, Regulatory and Other Obstacle Ranking]],'Data for Pull-down'!$W$4:$X$9,2,FALSE),"")</f>
        <v/>
      </c>
      <c r="BQ610" s="100"/>
      <c r="BR610" s="48"/>
      <c r="BS610" s="51" t="str">
        <f>IFERROR(VLOOKUP(Book1345234[[#This Row],[Environmental Benefit Ranking]],'Data for Pull-down'!$Y$4:$Z$9,2,FALSE),"")</f>
        <v/>
      </c>
      <c r="BT610" s="100"/>
      <c r="BU610" s="52"/>
      <c r="BV610" s="51" t="str">
        <f>IFERROR(VLOOKUP(Book1345234[[#This Row],[Environmental Impact Ranking]],'Data for Pull-down'!$AA$4:$AB$9,2,FALSE),"")</f>
        <v/>
      </c>
      <c r="BW610" s="117"/>
      <c r="BX610" s="123"/>
      <c r="BY610" s="48"/>
      <c r="BZ610" s="51" t="str">
        <f>IFERROR(VLOOKUP(Book1345234[[#This Row],[Mobility Ranking]],'Data for Pull-down'!$AC$4:$AD$9,2,FALSE),"")</f>
        <v/>
      </c>
      <c r="CA610" s="117"/>
      <c r="CB610" s="48"/>
      <c r="CC610" s="51" t="str">
        <f>IFERROR(VLOOKUP(Book1345234[[#This Row],[Regional Ranking]],'Data for Pull-down'!$AE$4:$AF$9,2,FALSE),"")</f>
        <v/>
      </c>
    </row>
    <row r="611" spans="1:81">
      <c r="A611" s="164"/>
      <c r="B611" s="142"/>
      <c r="C611" s="143">
        <f>Book1345234[[#This Row],[FMP]]*2</f>
        <v>0</v>
      </c>
      <c r="D611" s="43"/>
      <c r="E611" s="43"/>
      <c r="F611" s="52"/>
      <c r="G611" s="48"/>
      <c r="H611" s="48"/>
      <c r="I611" s="48"/>
      <c r="J611" s="48"/>
      <c r="K611" s="45" t="str">
        <f>IFERROR(Book1345234[[#This Row],[Project Cost]]/Book1345234[[#This Row],['# of Structures Removed from 1% Annual Chance FP]],"")</f>
        <v/>
      </c>
      <c r="L611" s="48"/>
      <c r="M611" s="48"/>
      <c r="N611" s="45"/>
      <c r="O611" s="156"/>
      <c r="P611" s="125"/>
      <c r="Q611" s="52"/>
      <c r="R611" s="48"/>
      <c r="S611" s="51" t="str">
        <f>IFERROR(VLOOKUP(Book1345234[[#This Row],[ Severity Ranking: Pre-Project Average Depth of Flooding (100-year)]],'Data for Pull-down'!$A$4:$B$9,2,FALSE),"")</f>
        <v/>
      </c>
      <c r="T611" s="100"/>
      <c r="U611" s="52"/>
      <c r="V611" s="52"/>
      <c r="W611" s="52"/>
      <c r="X611" s="48"/>
      <c r="Y611" s="51" t="str">
        <f>IFERROR(VLOOKUP(Book1345234[[#This Row],[Severity Ranking: Community Need (% Population)]],'Data for Pull-down'!$C$4:$D$9,2,FALSE),"")</f>
        <v/>
      </c>
      <c r="Z611" s="99"/>
      <c r="AA611" s="45"/>
      <c r="AB611" s="48"/>
      <c r="AC611" s="51" t="str">
        <f>IFERROR(VLOOKUP(Book1345234[[#This Row],[Flood Risk Reduction ]],'Data for Pull-down'!$E$4:$F$9,2,FALSE),"")</f>
        <v/>
      </c>
      <c r="AD611" s="99"/>
      <c r="AE611" s="118"/>
      <c r="AF611" s="52"/>
      <c r="AG611" s="52"/>
      <c r="AH611" s="48"/>
      <c r="AI611" s="51" t="str">
        <f>IFERROR(VLOOKUP(Book1345234[[#This Row],[Flood Damage Reduction]],'Data for Pull-down'!$G$4:$H$9,2,FALSE),"")</f>
        <v/>
      </c>
      <c r="AJ611" s="145"/>
      <c r="AK611" s="123"/>
      <c r="AL611" s="52"/>
      <c r="AM611" s="51" t="str">
        <f>IFERROR(VLOOKUP(Book1345234[[#This Row],[ Reduction in Critical Facilities Flood Risk]],'Data for Pull-down'!$I$5:$J$9,2,FALSE),"")</f>
        <v/>
      </c>
      <c r="AN611" s="100">
        <f>'Life and Safety Tabular Data'!L609</f>
        <v>0</v>
      </c>
      <c r="AO611" s="146"/>
      <c r="AP611" s="48"/>
      <c r="AQ611" s="51" t="str">
        <f>IFERROR(VLOOKUP(Book1345234[[#This Row],[Life and Safety Ranking (Injury/Loss of Life)]],'Data for Pull-down'!$K$4:$L$9,2,FALSE),"")</f>
        <v/>
      </c>
      <c r="AR611" s="100"/>
      <c r="AS611" s="146"/>
      <c r="AT611" s="146"/>
      <c r="AU611" s="146"/>
      <c r="AV611" s="48"/>
      <c r="AW611" s="51" t="str">
        <f>IFERROR(VLOOKUP(Book1345234[[#This Row],[Water Supply Yield Ranking]],'Data for Pull-down'!$M$4:$N$9,2,FALSE),"")</f>
        <v/>
      </c>
      <c r="AX611" s="100"/>
      <c r="AY611" s="52"/>
      <c r="AZ611" s="48"/>
      <c r="BA611" s="51" t="str">
        <f>IFERROR(VLOOKUP(Book1345234[[#This Row],[Social Vulnerability Ranking]],'Data for Pull-down'!$O$4:$P$9,2,FALSE),"")</f>
        <v/>
      </c>
      <c r="BB611" s="100"/>
      <c r="BC611" s="146"/>
      <c r="BD611" s="48"/>
      <c r="BE611" s="51" t="str">
        <f>IFERROR(VLOOKUP(Book1345234[[#This Row],[Nature-Based Solutions Ranking]],'Data for Pull-down'!$Q$4:$R$9,2,FALSE),"")</f>
        <v/>
      </c>
      <c r="BF611" s="100"/>
      <c r="BG611" s="52"/>
      <c r="BH611" s="48"/>
      <c r="BI611" s="51" t="str">
        <f>IFERROR(VLOOKUP(Book1345234[[#This Row],[Multiple Benefit Ranking]],'Data for Pull-down'!$S$4:$T$9,2,FALSE),"")</f>
        <v/>
      </c>
      <c r="BJ611" s="125"/>
      <c r="BK611" s="146"/>
      <c r="BL611" s="48"/>
      <c r="BM611" s="51" t="str">
        <f>IFERROR(VLOOKUP(Book1345234[[#This Row],[Operations and Maintenance Ranking]],'Data for Pull-down'!$U$4:$V$9,2,FALSE),"")</f>
        <v/>
      </c>
      <c r="BN611" s="100"/>
      <c r="BO611" s="48"/>
      <c r="BP611" s="51" t="str">
        <f>IFERROR(VLOOKUP(Book1345234[[#This Row],[Administrative, Regulatory and Other Obstacle Ranking]],'Data for Pull-down'!$W$4:$X$9,2,FALSE),"")</f>
        <v/>
      </c>
      <c r="BQ611" s="100"/>
      <c r="BR611" s="48"/>
      <c r="BS611" s="51" t="str">
        <f>IFERROR(VLOOKUP(Book1345234[[#This Row],[Environmental Benefit Ranking]],'Data for Pull-down'!$Y$4:$Z$9,2,FALSE),"")</f>
        <v/>
      </c>
      <c r="BT611" s="100"/>
      <c r="BU611" s="52"/>
      <c r="BV611" s="51" t="str">
        <f>IFERROR(VLOOKUP(Book1345234[[#This Row],[Environmental Impact Ranking]],'Data for Pull-down'!$AA$4:$AB$9,2,FALSE),"")</f>
        <v/>
      </c>
      <c r="BW611" s="117"/>
      <c r="BX611" s="123"/>
      <c r="BY611" s="48"/>
      <c r="BZ611" s="51" t="str">
        <f>IFERROR(VLOOKUP(Book1345234[[#This Row],[Mobility Ranking]],'Data for Pull-down'!$AC$4:$AD$9,2,FALSE),"")</f>
        <v/>
      </c>
      <c r="CA611" s="117"/>
      <c r="CB611" s="48"/>
      <c r="CC611" s="51" t="str">
        <f>IFERROR(VLOOKUP(Book1345234[[#This Row],[Regional Ranking]],'Data for Pull-down'!$AE$4:$AF$9,2,FALSE),"")</f>
        <v/>
      </c>
    </row>
    <row r="612" spans="1:81">
      <c r="A612" s="164"/>
      <c r="B612" s="142"/>
      <c r="C612" s="143">
        <f>Book1345234[[#This Row],[FMP]]*2</f>
        <v>0</v>
      </c>
      <c r="D612" s="43"/>
      <c r="E612" s="43"/>
      <c r="F612" s="52"/>
      <c r="G612" s="48"/>
      <c r="H612" s="48"/>
      <c r="I612" s="48"/>
      <c r="J612" s="48"/>
      <c r="K612" s="45" t="str">
        <f>IFERROR(Book1345234[[#This Row],[Project Cost]]/Book1345234[[#This Row],['# of Structures Removed from 1% Annual Chance FP]],"")</f>
        <v/>
      </c>
      <c r="L612" s="48"/>
      <c r="M612" s="48"/>
      <c r="N612" s="45"/>
      <c r="O612" s="156"/>
      <c r="P612" s="125"/>
      <c r="Q612" s="52"/>
      <c r="R612" s="48"/>
      <c r="S612" s="51" t="str">
        <f>IFERROR(VLOOKUP(Book1345234[[#This Row],[ Severity Ranking: Pre-Project Average Depth of Flooding (100-year)]],'Data for Pull-down'!$A$4:$B$9,2,FALSE),"")</f>
        <v/>
      </c>
      <c r="T612" s="100"/>
      <c r="U612" s="52"/>
      <c r="V612" s="52"/>
      <c r="W612" s="52"/>
      <c r="X612" s="48"/>
      <c r="Y612" s="51" t="str">
        <f>IFERROR(VLOOKUP(Book1345234[[#This Row],[Severity Ranking: Community Need (% Population)]],'Data for Pull-down'!$C$4:$D$9,2,FALSE),"")</f>
        <v/>
      </c>
      <c r="Z612" s="99"/>
      <c r="AA612" s="45"/>
      <c r="AB612" s="48"/>
      <c r="AC612" s="51" t="str">
        <f>IFERROR(VLOOKUP(Book1345234[[#This Row],[Flood Risk Reduction ]],'Data for Pull-down'!$E$4:$F$9,2,FALSE),"")</f>
        <v/>
      </c>
      <c r="AD612" s="99"/>
      <c r="AE612" s="118"/>
      <c r="AF612" s="52"/>
      <c r="AG612" s="52"/>
      <c r="AH612" s="48"/>
      <c r="AI612" s="51" t="str">
        <f>IFERROR(VLOOKUP(Book1345234[[#This Row],[Flood Damage Reduction]],'Data for Pull-down'!$G$4:$H$9,2,FALSE),"")</f>
        <v/>
      </c>
      <c r="AJ612" s="145"/>
      <c r="AK612" s="123"/>
      <c r="AL612" s="52"/>
      <c r="AM612" s="51" t="str">
        <f>IFERROR(VLOOKUP(Book1345234[[#This Row],[ Reduction in Critical Facilities Flood Risk]],'Data for Pull-down'!$I$5:$J$9,2,FALSE),"")</f>
        <v/>
      </c>
      <c r="AN612" s="100">
        <f>'Life and Safety Tabular Data'!L610</f>
        <v>0</v>
      </c>
      <c r="AO612" s="146"/>
      <c r="AP612" s="48"/>
      <c r="AQ612" s="51" t="str">
        <f>IFERROR(VLOOKUP(Book1345234[[#This Row],[Life and Safety Ranking (Injury/Loss of Life)]],'Data for Pull-down'!$K$4:$L$9,2,FALSE),"")</f>
        <v/>
      </c>
      <c r="AR612" s="100"/>
      <c r="AS612" s="146"/>
      <c r="AT612" s="146"/>
      <c r="AU612" s="146"/>
      <c r="AV612" s="48"/>
      <c r="AW612" s="51" t="str">
        <f>IFERROR(VLOOKUP(Book1345234[[#This Row],[Water Supply Yield Ranking]],'Data for Pull-down'!$M$4:$N$9,2,FALSE),"")</f>
        <v/>
      </c>
      <c r="AX612" s="100"/>
      <c r="AY612" s="52"/>
      <c r="AZ612" s="48"/>
      <c r="BA612" s="51" t="str">
        <f>IFERROR(VLOOKUP(Book1345234[[#This Row],[Social Vulnerability Ranking]],'Data for Pull-down'!$O$4:$P$9,2,FALSE),"")</f>
        <v/>
      </c>
      <c r="BB612" s="100"/>
      <c r="BC612" s="146"/>
      <c r="BD612" s="48"/>
      <c r="BE612" s="51" t="str">
        <f>IFERROR(VLOOKUP(Book1345234[[#This Row],[Nature-Based Solutions Ranking]],'Data for Pull-down'!$Q$4:$R$9,2,FALSE),"")</f>
        <v/>
      </c>
      <c r="BF612" s="100"/>
      <c r="BG612" s="52"/>
      <c r="BH612" s="48"/>
      <c r="BI612" s="51" t="str">
        <f>IFERROR(VLOOKUP(Book1345234[[#This Row],[Multiple Benefit Ranking]],'Data for Pull-down'!$S$4:$T$9,2,FALSE),"")</f>
        <v/>
      </c>
      <c r="BJ612" s="125"/>
      <c r="BK612" s="146"/>
      <c r="BL612" s="48"/>
      <c r="BM612" s="51" t="str">
        <f>IFERROR(VLOOKUP(Book1345234[[#This Row],[Operations and Maintenance Ranking]],'Data for Pull-down'!$U$4:$V$9,2,FALSE),"")</f>
        <v/>
      </c>
      <c r="BN612" s="100"/>
      <c r="BO612" s="48"/>
      <c r="BP612" s="51" t="str">
        <f>IFERROR(VLOOKUP(Book1345234[[#This Row],[Administrative, Regulatory and Other Obstacle Ranking]],'Data for Pull-down'!$W$4:$X$9,2,FALSE),"")</f>
        <v/>
      </c>
      <c r="BQ612" s="100"/>
      <c r="BR612" s="48"/>
      <c r="BS612" s="51" t="str">
        <f>IFERROR(VLOOKUP(Book1345234[[#This Row],[Environmental Benefit Ranking]],'Data for Pull-down'!$Y$4:$Z$9,2,FALSE),"")</f>
        <v/>
      </c>
      <c r="BT612" s="100"/>
      <c r="BU612" s="52"/>
      <c r="BV612" s="51" t="str">
        <f>IFERROR(VLOOKUP(Book1345234[[#This Row],[Environmental Impact Ranking]],'Data for Pull-down'!$AA$4:$AB$9,2,FALSE),"")</f>
        <v/>
      </c>
      <c r="BW612" s="117"/>
      <c r="BX612" s="123"/>
      <c r="BY612" s="48"/>
      <c r="BZ612" s="51" t="str">
        <f>IFERROR(VLOOKUP(Book1345234[[#This Row],[Mobility Ranking]],'Data for Pull-down'!$AC$4:$AD$9,2,FALSE),"")</f>
        <v/>
      </c>
      <c r="CA612" s="117"/>
      <c r="CB612" s="48"/>
      <c r="CC612" s="51" t="str">
        <f>IFERROR(VLOOKUP(Book1345234[[#This Row],[Regional Ranking]],'Data for Pull-down'!$AE$4:$AF$9,2,FALSE),"")</f>
        <v/>
      </c>
    </row>
    <row r="613" spans="1:81">
      <c r="A613" s="164"/>
      <c r="B613" s="142"/>
      <c r="C613" s="143">
        <f>Book1345234[[#This Row],[FMP]]*2</f>
        <v>0</v>
      </c>
      <c r="D613" s="43"/>
      <c r="E613" s="43"/>
      <c r="F613" s="52"/>
      <c r="G613" s="48"/>
      <c r="H613" s="48"/>
      <c r="I613" s="48"/>
      <c r="J613" s="48"/>
      <c r="K613" s="45" t="str">
        <f>IFERROR(Book1345234[[#This Row],[Project Cost]]/Book1345234[[#This Row],['# of Structures Removed from 1% Annual Chance FP]],"")</f>
        <v/>
      </c>
      <c r="L613" s="48"/>
      <c r="M613" s="48"/>
      <c r="N613" s="45"/>
      <c r="O613" s="156"/>
      <c r="P613" s="125"/>
      <c r="Q613" s="52"/>
      <c r="R613" s="48"/>
      <c r="S613" s="51" t="str">
        <f>IFERROR(VLOOKUP(Book1345234[[#This Row],[ Severity Ranking: Pre-Project Average Depth of Flooding (100-year)]],'Data for Pull-down'!$A$4:$B$9,2,FALSE),"")</f>
        <v/>
      </c>
      <c r="T613" s="100"/>
      <c r="U613" s="52"/>
      <c r="V613" s="52"/>
      <c r="W613" s="52"/>
      <c r="X613" s="48"/>
      <c r="Y613" s="51" t="str">
        <f>IFERROR(VLOOKUP(Book1345234[[#This Row],[Severity Ranking: Community Need (% Population)]],'Data for Pull-down'!$C$4:$D$9,2,FALSE),"")</f>
        <v/>
      </c>
      <c r="Z613" s="99"/>
      <c r="AA613" s="45"/>
      <c r="AB613" s="48"/>
      <c r="AC613" s="51" t="str">
        <f>IFERROR(VLOOKUP(Book1345234[[#This Row],[Flood Risk Reduction ]],'Data for Pull-down'!$E$4:$F$9,2,FALSE),"")</f>
        <v/>
      </c>
      <c r="AD613" s="99"/>
      <c r="AE613" s="118"/>
      <c r="AF613" s="52"/>
      <c r="AG613" s="52"/>
      <c r="AH613" s="48"/>
      <c r="AI613" s="51" t="str">
        <f>IFERROR(VLOOKUP(Book1345234[[#This Row],[Flood Damage Reduction]],'Data for Pull-down'!$G$4:$H$9,2,FALSE),"")</f>
        <v/>
      </c>
      <c r="AJ613" s="145"/>
      <c r="AK613" s="123"/>
      <c r="AL613" s="52"/>
      <c r="AM613" s="51" t="str">
        <f>IFERROR(VLOOKUP(Book1345234[[#This Row],[ Reduction in Critical Facilities Flood Risk]],'Data for Pull-down'!$I$5:$J$9,2,FALSE),"")</f>
        <v/>
      </c>
      <c r="AN613" s="100">
        <f>'Life and Safety Tabular Data'!L611</f>
        <v>0</v>
      </c>
      <c r="AO613" s="146"/>
      <c r="AP613" s="48"/>
      <c r="AQ613" s="51" t="str">
        <f>IFERROR(VLOOKUP(Book1345234[[#This Row],[Life and Safety Ranking (Injury/Loss of Life)]],'Data for Pull-down'!$K$4:$L$9,2,FALSE),"")</f>
        <v/>
      </c>
      <c r="AR613" s="100"/>
      <c r="AS613" s="146"/>
      <c r="AT613" s="146"/>
      <c r="AU613" s="146"/>
      <c r="AV613" s="48"/>
      <c r="AW613" s="51" t="str">
        <f>IFERROR(VLOOKUP(Book1345234[[#This Row],[Water Supply Yield Ranking]],'Data for Pull-down'!$M$4:$N$9,2,FALSE),"")</f>
        <v/>
      </c>
      <c r="AX613" s="100"/>
      <c r="AY613" s="52"/>
      <c r="AZ613" s="48"/>
      <c r="BA613" s="51" t="str">
        <f>IFERROR(VLOOKUP(Book1345234[[#This Row],[Social Vulnerability Ranking]],'Data for Pull-down'!$O$4:$P$9,2,FALSE),"")</f>
        <v/>
      </c>
      <c r="BB613" s="100"/>
      <c r="BC613" s="146"/>
      <c r="BD613" s="48"/>
      <c r="BE613" s="51" t="str">
        <f>IFERROR(VLOOKUP(Book1345234[[#This Row],[Nature-Based Solutions Ranking]],'Data for Pull-down'!$Q$4:$R$9,2,FALSE),"")</f>
        <v/>
      </c>
      <c r="BF613" s="100"/>
      <c r="BG613" s="52"/>
      <c r="BH613" s="48"/>
      <c r="BI613" s="51" t="str">
        <f>IFERROR(VLOOKUP(Book1345234[[#This Row],[Multiple Benefit Ranking]],'Data for Pull-down'!$S$4:$T$9,2,FALSE),"")</f>
        <v/>
      </c>
      <c r="BJ613" s="125"/>
      <c r="BK613" s="146"/>
      <c r="BL613" s="48"/>
      <c r="BM613" s="51" t="str">
        <f>IFERROR(VLOOKUP(Book1345234[[#This Row],[Operations and Maintenance Ranking]],'Data for Pull-down'!$U$4:$V$9,2,FALSE),"")</f>
        <v/>
      </c>
      <c r="BN613" s="100"/>
      <c r="BO613" s="48"/>
      <c r="BP613" s="51" t="str">
        <f>IFERROR(VLOOKUP(Book1345234[[#This Row],[Administrative, Regulatory and Other Obstacle Ranking]],'Data for Pull-down'!$W$4:$X$9,2,FALSE),"")</f>
        <v/>
      </c>
      <c r="BQ613" s="100"/>
      <c r="BR613" s="48"/>
      <c r="BS613" s="51" t="str">
        <f>IFERROR(VLOOKUP(Book1345234[[#This Row],[Environmental Benefit Ranking]],'Data for Pull-down'!$Y$4:$Z$9,2,FALSE),"")</f>
        <v/>
      </c>
      <c r="BT613" s="100"/>
      <c r="BU613" s="52"/>
      <c r="BV613" s="51" t="str">
        <f>IFERROR(VLOOKUP(Book1345234[[#This Row],[Environmental Impact Ranking]],'Data for Pull-down'!$AA$4:$AB$9,2,FALSE),"")</f>
        <v/>
      </c>
      <c r="BW613" s="117"/>
      <c r="BX613" s="123"/>
      <c r="BY613" s="48"/>
      <c r="BZ613" s="51" t="str">
        <f>IFERROR(VLOOKUP(Book1345234[[#This Row],[Mobility Ranking]],'Data for Pull-down'!$AC$4:$AD$9,2,FALSE),"")</f>
        <v/>
      </c>
      <c r="CA613" s="117"/>
      <c r="CB613" s="48"/>
      <c r="CC613" s="51" t="str">
        <f>IFERROR(VLOOKUP(Book1345234[[#This Row],[Regional Ranking]],'Data for Pull-down'!$AE$4:$AF$9,2,FALSE),"")</f>
        <v/>
      </c>
    </row>
    <row r="614" spans="1:81">
      <c r="A614" s="164"/>
      <c r="B614" s="142"/>
      <c r="C614" s="143">
        <f>Book1345234[[#This Row],[FMP]]*2</f>
        <v>0</v>
      </c>
      <c r="D614" s="43"/>
      <c r="E614" s="43"/>
      <c r="F614" s="52"/>
      <c r="G614" s="48"/>
      <c r="H614" s="48"/>
      <c r="I614" s="48"/>
      <c r="J614" s="48"/>
      <c r="K614" s="45" t="str">
        <f>IFERROR(Book1345234[[#This Row],[Project Cost]]/Book1345234[[#This Row],['# of Structures Removed from 1% Annual Chance FP]],"")</f>
        <v/>
      </c>
      <c r="L614" s="48"/>
      <c r="M614" s="48"/>
      <c r="N614" s="45"/>
      <c r="O614" s="156"/>
      <c r="P614" s="125"/>
      <c r="Q614" s="52"/>
      <c r="R614" s="48"/>
      <c r="S614" s="51" t="str">
        <f>IFERROR(VLOOKUP(Book1345234[[#This Row],[ Severity Ranking: Pre-Project Average Depth of Flooding (100-year)]],'Data for Pull-down'!$A$4:$B$9,2,FALSE),"")</f>
        <v/>
      </c>
      <c r="T614" s="100"/>
      <c r="U614" s="52"/>
      <c r="V614" s="52"/>
      <c r="W614" s="52"/>
      <c r="X614" s="48"/>
      <c r="Y614" s="51" t="str">
        <f>IFERROR(VLOOKUP(Book1345234[[#This Row],[Severity Ranking: Community Need (% Population)]],'Data for Pull-down'!$C$4:$D$9,2,FALSE),"")</f>
        <v/>
      </c>
      <c r="Z614" s="99"/>
      <c r="AA614" s="45"/>
      <c r="AB614" s="48"/>
      <c r="AC614" s="51" t="str">
        <f>IFERROR(VLOOKUP(Book1345234[[#This Row],[Flood Risk Reduction ]],'Data for Pull-down'!$E$4:$F$9,2,FALSE),"")</f>
        <v/>
      </c>
      <c r="AD614" s="99"/>
      <c r="AE614" s="118"/>
      <c r="AF614" s="52"/>
      <c r="AG614" s="52"/>
      <c r="AH614" s="48"/>
      <c r="AI614" s="51" t="str">
        <f>IFERROR(VLOOKUP(Book1345234[[#This Row],[Flood Damage Reduction]],'Data for Pull-down'!$G$4:$H$9,2,FALSE),"")</f>
        <v/>
      </c>
      <c r="AJ614" s="145"/>
      <c r="AK614" s="123"/>
      <c r="AL614" s="52"/>
      <c r="AM614" s="51" t="str">
        <f>IFERROR(VLOOKUP(Book1345234[[#This Row],[ Reduction in Critical Facilities Flood Risk]],'Data for Pull-down'!$I$5:$J$9,2,FALSE),"")</f>
        <v/>
      </c>
      <c r="AN614" s="100">
        <f>'Life and Safety Tabular Data'!L612</f>
        <v>0</v>
      </c>
      <c r="AO614" s="146"/>
      <c r="AP614" s="48"/>
      <c r="AQ614" s="51" t="str">
        <f>IFERROR(VLOOKUP(Book1345234[[#This Row],[Life and Safety Ranking (Injury/Loss of Life)]],'Data for Pull-down'!$K$4:$L$9,2,FALSE),"")</f>
        <v/>
      </c>
      <c r="AR614" s="100"/>
      <c r="AS614" s="146"/>
      <c r="AT614" s="146"/>
      <c r="AU614" s="146"/>
      <c r="AV614" s="48"/>
      <c r="AW614" s="51" t="str">
        <f>IFERROR(VLOOKUP(Book1345234[[#This Row],[Water Supply Yield Ranking]],'Data for Pull-down'!$M$4:$N$9,2,FALSE),"")</f>
        <v/>
      </c>
      <c r="AX614" s="100"/>
      <c r="AY614" s="52"/>
      <c r="AZ614" s="48"/>
      <c r="BA614" s="51" t="str">
        <f>IFERROR(VLOOKUP(Book1345234[[#This Row],[Social Vulnerability Ranking]],'Data for Pull-down'!$O$4:$P$9,2,FALSE),"")</f>
        <v/>
      </c>
      <c r="BB614" s="100"/>
      <c r="BC614" s="146"/>
      <c r="BD614" s="48"/>
      <c r="BE614" s="51" t="str">
        <f>IFERROR(VLOOKUP(Book1345234[[#This Row],[Nature-Based Solutions Ranking]],'Data for Pull-down'!$Q$4:$R$9,2,FALSE),"")</f>
        <v/>
      </c>
      <c r="BF614" s="100"/>
      <c r="BG614" s="52"/>
      <c r="BH614" s="48"/>
      <c r="BI614" s="51" t="str">
        <f>IFERROR(VLOOKUP(Book1345234[[#This Row],[Multiple Benefit Ranking]],'Data for Pull-down'!$S$4:$T$9,2,FALSE),"")</f>
        <v/>
      </c>
      <c r="BJ614" s="125"/>
      <c r="BK614" s="146"/>
      <c r="BL614" s="48"/>
      <c r="BM614" s="51" t="str">
        <f>IFERROR(VLOOKUP(Book1345234[[#This Row],[Operations and Maintenance Ranking]],'Data for Pull-down'!$U$4:$V$9,2,FALSE),"")</f>
        <v/>
      </c>
      <c r="BN614" s="100"/>
      <c r="BO614" s="48"/>
      <c r="BP614" s="51" t="str">
        <f>IFERROR(VLOOKUP(Book1345234[[#This Row],[Administrative, Regulatory and Other Obstacle Ranking]],'Data for Pull-down'!$W$4:$X$9,2,FALSE),"")</f>
        <v/>
      </c>
      <c r="BQ614" s="100"/>
      <c r="BR614" s="48"/>
      <c r="BS614" s="51" t="str">
        <f>IFERROR(VLOOKUP(Book1345234[[#This Row],[Environmental Benefit Ranking]],'Data for Pull-down'!$Y$4:$Z$9,2,FALSE),"")</f>
        <v/>
      </c>
      <c r="BT614" s="100"/>
      <c r="BU614" s="52"/>
      <c r="BV614" s="51" t="str">
        <f>IFERROR(VLOOKUP(Book1345234[[#This Row],[Environmental Impact Ranking]],'Data for Pull-down'!$AA$4:$AB$9,2,FALSE),"")</f>
        <v/>
      </c>
      <c r="BW614" s="117"/>
      <c r="BX614" s="123"/>
      <c r="BY614" s="48"/>
      <c r="BZ614" s="51" t="str">
        <f>IFERROR(VLOOKUP(Book1345234[[#This Row],[Mobility Ranking]],'Data for Pull-down'!$AC$4:$AD$9,2,FALSE),"")</f>
        <v/>
      </c>
      <c r="CA614" s="117"/>
      <c r="CB614" s="48"/>
      <c r="CC614" s="51" t="str">
        <f>IFERROR(VLOOKUP(Book1345234[[#This Row],[Regional Ranking]],'Data for Pull-down'!$AE$4:$AF$9,2,FALSE),"")</f>
        <v/>
      </c>
    </row>
    <row r="615" spans="1:81">
      <c r="A615" s="164"/>
      <c r="B615" s="142"/>
      <c r="C615" s="143">
        <f>Book1345234[[#This Row],[FMP]]*2</f>
        <v>0</v>
      </c>
      <c r="D615" s="43"/>
      <c r="E615" s="43"/>
      <c r="F615" s="52"/>
      <c r="G615" s="48"/>
      <c r="H615" s="48"/>
      <c r="I615" s="48"/>
      <c r="J615" s="48"/>
      <c r="K615" s="45" t="str">
        <f>IFERROR(Book1345234[[#This Row],[Project Cost]]/Book1345234[[#This Row],['# of Structures Removed from 1% Annual Chance FP]],"")</f>
        <v/>
      </c>
      <c r="L615" s="48"/>
      <c r="M615" s="48"/>
      <c r="N615" s="45"/>
      <c r="O615" s="156"/>
      <c r="P615" s="125"/>
      <c r="Q615" s="52"/>
      <c r="R615" s="48"/>
      <c r="S615" s="51" t="str">
        <f>IFERROR(VLOOKUP(Book1345234[[#This Row],[ Severity Ranking: Pre-Project Average Depth of Flooding (100-year)]],'Data for Pull-down'!$A$4:$B$9,2,FALSE),"")</f>
        <v/>
      </c>
      <c r="T615" s="100"/>
      <c r="U615" s="52"/>
      <c r="V615" s="52"/>
      <c r="W615" s="52"/>
      <c r="X615" s="48"/>
      <c r="Y615" s="51" t="str">
        <f>IFERROR(VLOOKUP(Book1345234[[#This Row],[Severity Ranking: Community Need (% Population)]],'Data for Pull-down'!$C$4:$D$9,2,FALSE),"")</f>
        <v/>
      </c>
      <c r="Z615" s="99"/>
      <c r="AA615" s="45"/>
      <c r="AB615" s="48"/>
      <c r="AC615" s="51" t="str">
        <f>IFERROR(VLOOKUP(Book1345234[[#This Row],[Flood Risk Reduction ]],'Data for Pull-down'!$E$4:$F$9,2,FALSE),"")</f>
        <v/>
      </c>
      <c r="AD615" s="99"/>
      <c r="AE615" s="118"/>
      <c r="AF615" s="52"/>
      <c r="AG615" s="52"/>
      <c r="AH615" s="48"/>
      <c r="AI615" s="51" t="str">
        <f>IFERROR(VLOOKUP(Book1345234[[#This Row],[Flood Damage Reduction]],'Data for Pull-down'!$G$4:$H$9,2,FALSE),"")</f>
        <v/>
      </c>
      <c r="AJ615" s="145"/>
      <c r="AK615" s="123"/>
      <c r="AL615" s="52"/>
      <c r="AM615" s="51" t="str">
        <f>IFERROR(VLOOKUP(Book1345234[[#This Row],[ Reduction in Critical Facilities Flood Risk]],'Data for Pull-down'!$I$5:$J$9,2,FALSE),"")</f>
        <v/>
      </c>
      <c r="AN615" s="100">
        <f>'Life and Safety Tabular Data'!L613</f>
        <v>0</v>
      </c>
      <c r="AO615" s="146"/>
      <c r="AP615" s="48"/>
      <c r="AQ615" s="51" t="str">
        <f>IFERROR(VLOOKUP(Book1345234[[#This Row],[Life and Safety Ranking (Injury/Loss of Life)]],'Data for Pull-down'!$K$4:$L$9,2,FALSE),"")</f>
        <v/>
      </c>
      <c r="AR615" s="100"/>
      <c r="AS615" s="146"/>
      <c r="AT615" s="146"/>
      <c r="AU615" s="146"/>
      <c r="AV615" s="48"/>
      <c r="AW615" s="51" t="str">
        <f>IFERROR(VLOOKUP(Book1345234[[#This Row],[Water Supply Yield Ranking]],'Data for Pull-down'!$M$4:$N$9,2,FALSE),"")</f>
        <v/>
      </c>
      <c r="AX615" s="100"/>
      <c r="AY615" s="52"/>
      <c r="AZ615" s="48"/>
      <c r="BA615" s="51" t="str">
        <f>IFERROR(VLOOKUP(Book1345234[[#This Row],[Social Vulnerability Ranking]],'Data for Pull-down'!$O$4:$P$9,2,FALSE),"")</f>
        <v/>
      </c>
      <c r="BB615" s="100"/>
      <c r="BC615" s="146"/>
      <c r="BD615" s="48"/>
      <c r="BE615" s="51" t="str">
        <f>IFERROR(VLOOKUP(Book1345234[[#This Row],[Nature-Based Solutions Ranking]],'Data for Pull-down'!$Q$4:$R$9,2,FALSE),"")</f>
        <v/>
      </c>
      <c r="BF615" s="100"/>
      <c r="BG615" s="52"/>
      <c r="BH615" s="48"/>
      <c r="BI615" s="51" t="str">
        <f>IFERROR(VLOOKUP(Book1345234[[#This Row],[Multiple Benefit Ranking]],'Data for Pull-down'!$S$4:$T$9,2,FALSE),"")</f>
        <v/>
      </c>
      <c r="BJ615" s="125"/>
      <c r="BK615" s="146"/>
      <c r="BL615" s="48"/>
      <c r="BM615" s="51" t="str">
        <f>IFERROR(VLOOKUP(Book1345234[[#This Row],[Operations and Maintenance Ranking]],'Data for Pull-down'!$U$4:$V$9,2,FALSE),"")</f>
        <v/>
      </c>
      <c r="BN615" s="100"/>
      <c r="BO615" s="48"/>
      <c r="BP615" s="51" t="str">
        <f>IFERROR(VLOOKUP(Book1345234[[#This Row],[Administrative, Regulatory and Other Obstacle Ranking]],'Data for Pull-down'!$W$4:$X$9,2,FALSE),"")</f>
        <v/>
      </c>
      <c r="BQ615" s="100"/>
      <c r="BR615" s="48"/>
      <c r="BS615" s="51" t="str">
        <f>IFERROR(VLOOKUP(Book1345234[[#This Row],[Environmental Benefit Ranking]],'Data for Pull-down'!$Y$4:$Z$9,2,FALSE),"")</f>
        <v/>
      </c>
      <c r="BT615" s="100"/>
      <c r="BU615" s="52"/>
      <c r="BV615" s="51" t="str">
        <f>IFERROR(VLOOKUP(Book1345234[[#This Row],[Environmental Impact Ranking]],'Data for Pull-down'!$AA$4:$AB$9,2,FALSE),"")</f>
        <v/>
      </c>
      <c r="BW615" s="117"/>
      <c r="BX615" s="123"/>
      <c r="BY615" s="48"/>
      <c r="BZ615" s="51" t="str">
        <f>IFERROR(VLOOKUP(Book1345234[[#This Row],[Mobility Ranking]],'Data for Pull-down'!$AC$4:$AD$9,2,FALSE),"")</f>
        <v/>
      </c>
      <c r="CA615" s="117"/>
      <c r="CB615" s="48"/>
      <c r="CC615" s="51" t="str">
        <f>IFERROR(VLOOKUP(Book1345234[[#This Row],[Regional Ranking]],'Data for Pull-down'!$AE$4:$AF$9,2,FALSE),"")</f>
        <v/>
      </c>
    </row>
    <row r="616" spans="1:81">
      <c r="A616" s="164"/>
      <c r="B616" s="142"/>
      <c r="C616" s="143">
        <f>Book1345234[[#This Row],[FMP]]*2</f>
        <v>0</v>
      </c>
      <c r="D616" s="43"/>
      <c r="E616" s="43"/>
      <c r="F616" s="52"/>
      <c r="G616" s="48"/>
      <c r="H616" s="48"/>
      <c r="I616" s="48"/>
      <c r="J616" s="48"/>
      <c r="K616" s="45" t="str">
        <f>IFERROR(Book1345234[[#This Row],[Project Cost]]/Book1345234[[#This Row],['# of Structures Removed from 1% Annual Chance FP]],"")</f>
        <v/>
      </c>
      <c r="L616" s="48"/>
      <c r="M616" s="48"/>
      <c r="N616" s="45"/>
      <c r="O616" s="156"/>
      <c r="P616" s="125"/>
      <c r="Q616" s="52"/>
      <c r="R616" s="48"/>
      <c r="S616" s="51" t="str">
        <f>IFERROR(VLOOKUP(Book1345234[[#This Row],[ Severity Ranking: Pre-Project Average Depth of Flooding (100-year)]],'Data for Pull-down'!$A$4:$B$9,2,FALSE),"")</f>
        <v/>
      </c>
      <c r="T616" s="100"/>
      <c r="U616" s="52"/>
      <c r="V616" s="52"/>
      <c r="W616" s="52"/>
      <c r="X616" s="48"/>
      <c r="Y616" s="51" t="str">
        <f>IFERROR(VLOOKUP(Book1345234[[#This Row],[Severity Ranking: Community Need (% Population)]],'Data for Pull-down'!$C$4:$D$9,2,FALSE),"")</f>
        <v/>
      </c>
      <c r="Z616" s="99"/>
      <c r="AA616" s="45"/>
      <c r="AB616" s="48"/>
      <c r="AC616" s="51" t="str">
        <f>IFERROR(VLOOKUP(Book1345234[[#This Row],[Flood Risk Reduction ]],'Data for Pull-down'!$E$4:$F$9,2,FALSE),"")</f>
        <v/>
      </c>
      <c r="AD616" s="99"/>
      <c r="AE616" s="118"/>
      <c r="AF616" s="52"/>
      <c r="AG616" s="52"/>
      <c r="AH616" s="48"/>
      <c r="AI616" s="51" t="str">
        <f>IFERROR(VLOOKUP(Book1345234[[#This Row],[Flood Damage Reduction]],'Data for Pull-down'!$G$4:$H$9,2,FALSE),"")</f>
        <v/>
      </c>
      <c r="AJ616" s="145"/>
      <c r="AK616" s="123"/>
      <c r="AL616" s="52"/>
      <c r="AM616" s="51" t="str">
        <f>IFERROR(VLOOKUP(Book1345234[[#This Row],[ Reduction in Critical Facilities Flood Risk]],'Data for Pull-down'!$I$5:$J$9,2,FALSE),"")</f>
        <v/>
      </c>
      <c r="AN616" s="100">
        <f>'Life and Safety Tabular Data'!L614</f>
        <v>0</v>
      </c>
      <c r="AO616" s="146"/>
      <c r="AP616" s="48"/>
      <c r="AQ616" s="51" t="str">
        <f>IFERROR(VLOOKUP(Book1345234[[#This Row],[Life and Safety Ranking (Injury/Loss of Life)]],'Data for Pull-down'!$K$4:$L$9,2,FALSE),"")</f>
        <v/>
      </c>
      <c r="AR616" s="100"/>
      <c r="AS616" s="146"/>
      <c r="AT616" s="146"/>
      <c r="AU616" s="146"/>
      <c r="AV616" s="48"/>
      <c r="AW616" s="51" t="str">
        <f>IFERROR(VLOOKUP(Book1345234[[#This Row],[Water Supply Yield Ranking]],'Data for Pull-down'!$M$4:$N$9,2,FALSE),"")</f>
        <v/>
      </c>
      <c r="AX616" s="100"/>
      <c r="AY616" s="52"/>
      <c r="AZ616" s="48"/>
      <c r="BA616" s="51" t="str">
        <f>IFERROR(VLOOKUP(Book1345234[[#This Row],[Social Vulnerability Ranking]],'Data for Pull-down'!$O$4:$P$9,2,FALSE),"")</f>
        <v/>
      </c>
      <c r="BB616" s="100"/>
      <c r="BC616" s="146"/>
      <c r="BD616" s="48"/>
      <c r="BE616" s="51" t="str">
        <f>IFERROR(VLOOKUP(Book1345234[[#This Row],[Nature-Based Solutions Ranking]],'Data for Pull-down'!$Q$4:$R$9,2,FALSE),"")</f>
        <v/>
      </c>
      <c r="BF616" s="100"/>
      <c r="BG616" s="52"/>
      <c r="BH616" s="48"/>
      <c r="BI616" s="51" t="str">
        <f>IFERROR(VLOOKUP(Book1345234[[#This Row],[Multiple Benefit Ranking]],'Data for Pull-down'!$S$4:$T$9,2,FALSE),"")</f>
        <v/>
      </c>
      <c r="BJ616" s="125"/>
      <c r="BK616" s="146"/>
      <c r="BL616" s="48"/>
      <c r="BM616" s="51" t="str">
        <f>IFERROR(VLOOKUP(Book1345234[[#This Row],[Operations and Maintenance Ranking]],'Data for Pull-down'!$U$4:$V$9,2,FALSE),"")</f>
        <v/>
      </c>
      <c r="BN616" s="100"/>
      <c r="BO616" s="48"/>
      <c r="BP616" s="51" t="str">
        <f>IFERROR(VLOOKUP(Book1345234[[#This Row],[Administrative, Regulatory and Other Obstacle Ranking]],'Data for Pull-down'!$W$4:$X$9,2,FALSE),"")</f>
        <v/>
      </c>
      <c r="BQ616" s="100"/>
      <c r="BR616" s="48"/>
      <c r="BS616" s="51" t="str">
        <f>IFERROR(VLOOKUP(Book1345234[[#This Row],[Environmental Benefit Ranking]],'Data for Pull-down'!$Y$4:$Z$9,2,FALSE),"")</f>
        <v/>
      </c>
      <c r="BT616" s="100"/>
      <c r="BU616" s="52"/>
      <c r="BV616" s="51" t="str">
        <f>IFERROR(VLOOKUP(Book1345234[[#This Row],[Environmental Impact Ranking]],'Data for Pull-down'!$AA$4:$AB$9,2,FALSE),"")</f>
        <v/>
      </c>
      <c r="BW616" s="117"/>
      <c r="BX616" s="123"/>
      <c r="BY616" s="48"/>
      <c r="BZ616" s="51" t="str">
        <f>IFERROR(VLOOKUP(Book1345234[[#This Row],[Mobility Ranking]],'Data for Pull-down'!$AC$4:$AD$9,2,FALSE),"")</f>
        <v/>
      </c>
      <c r="CA616" s="117"/>
      <c r="CB616" s="48"/>
      <c r="CC616" s="51" t="str">
        <f>IFERROR(VLOOKUP(Book1345234[[#This Row],[Regional Ranking]],'Data for Pull-down'!$AE$4:$AF$9,2,FALSE),"")</f>
        <v/>
      </c>
    </row>
    <row r="617" spans="1:81">
      <c r="A617" s="164"/>
      <c r="B617" s="142"/>
      <c r="C617" s="143">
        <f>Book1345234[[#This Row],[FMP]]*2</f>
        <v>0</v>
      </c>
      <c r="D617" s="43"/>
      <c r="E617" s="43"/>
      <c r="F617" s="52"/>
      <c r="G617" s="48"/>
      <c r="H617" s="48"/>
      <c r="I617" s="48"/>
      <c r="J617" s="48"/>
      <c r="K617" s="45" t="str">
        <f>IFERROR(Book1345234[[#This Row],[Project Cost]]/Book1345234[[#This Row],['# of Structures Removed from 1% Annual Chance FP]],"")</f>
        <v/>
      </c>
      <c r="L617" s="48"/>
      <c r="M617" s="48"/>
      <c r="N617" s="45"/>
      <c r="O617" s="156"/>
      <c r="P617" s="125"/>
      <c r="Q617" s="52"/>
      <c r="R617" s="48"/>
      <c r="S617" s="51" t="str">
        <f>IFERROR(VLOOKUP(Book1345234[[#This Row],[ Severity Ranking: Pre-Project Average Depth of Flooding (100-year)]],'Data for Pull-down'!$A$4:$B$9,2,FALSE),"")</f>
        <v/>
      </c>
      <c r="T617" s="100"/>
      <c r="U617" s="52"/>
      <c r="V617" s="52"/>
      <c r="W617" s="52"/>
      <c r="X617" s="48"/>
      <c r="Y617" s="51" t="str">
        <f>IFERROR(VLOOKUP(Book1345234[[#This Row],[Severity Ranking: Community Need (% Population)]],'Data for Pull-down'!$C$4:$D$9,2,FALSE),"")</f>
        <v/>
      </c>
      <c r="Z617" s="99"/>
      <c r="AA617" s="45"/>
      <c r="AB617" s="48"/>
      <c r="AC617" s="51" t="str">
        <f>IFERROR(VLOOKUP(Book1345234[[#This Row],[Flood Risk Reduction ]],'Data for Pull-down'!$E$4:$F$9,2,FALSE),"")</f>
        <v/>
      </c>
      <c r="AD617" s="99"/>
      <c r="AE617" s="118"/>
      <c r="AF617" s="52"/>
      <c r="AG617" s="52"/>
      <c r="AH617" s="48"/>
      <c r="AI617" s="51" t="str">
        <f>IFERROR(VLOOKUP(Book1345234[[#This Row],[Flood Damage Reduction]],'Data for Pull-down'!$G$4:$H$9,2,FALSE),"")</f>
        <v/>
      </c>
      <c r="AJ617" s="145"/>
      <c r="AK617" s="123"/>
      <c r="AL617" s="52"/>
      <c r="AM617" s="51" t="str">
        <f>IFERROR(VLOOKUP(Book1345234[[#This Row],[ Reduction in Critical Facilities Flood Risk]],'Data for Pull-down'!$I$5:$J$9,2,FALSE),"")</f>
        <v/>
      </c>
      <c r="AN617" s="100">
        <f>'Life and Safety Tabular Data'!L615</f>
        <v>0</v>
      </c>
      <c r="AO617" s="146"/>
      <c r="AP617" s="48"/>
      <c r="AQ617" s="51" t="str">
        <f>IFERROR(VLOOKUP(Book1345234[[#This Row],[Life and Safety Ranking (Injury/Loss of Life)]],'Data for Pull-down'!$K$4:$L$9,2,FALSE),"")</f>
        <v/>
      </c>
      <c r="AR617" s="100"/>
      <c r="AS617" s="146"/>
      <c r="AT617" s="146"/>
      <c r="AU617" s="146"/>
      <c r="AV617" s="48"/>
      <c r="AW617" s="51" t="str">
        <f>IFERROR(VLOOKUP(Book1345234[[#This Row],[Water Supply Yield Ranking]],'Data for Pull-down'!$M$4:$N$9,2,FALSE),"")</f>
        <v/>
      </c>
      <c r="AX617" s="100"/>
      <c r="AY617" s="52"/>
      <c r="AZ617" s="48"/>
      <c r="BA617" s="51" t="str">
        <f>IFERROR(VLOOKUP(Book1345234[[#This Row],[Social Vulnerability Ranking]],'Data for Pull-down'!$O$4:$P$9,2,FALSE),"")</f>
        <v/>
      </c>
      <c r="BB617" s="100"/>
      <c r="BC617" s="146"/>
      <c r="BD617" s="48"/>
      <c r="BE617" s="51" t="str">
        <f>IFERROR(VLOOKUP(Book1345234[[#This Row],[Nature-Based Solutions Ranking]],'Data for Pull-down'!$Q$4:$R$9,2,FALSE),"")</f>
        <v/>
      </c>
      <c r="BF617" s="100"/>
      <c r="BG617" s="52"/>
      <c r="BH617" s="48"/>
      <c r="BI617" s="51" t="str">
        <f>IFERROR(VLOOKUP(Book1345234[[#This Row],[Multiple Benefit Ranking]],'Data for Pull-down'!$S$4:$T$9,2,FALSE),"")</f>
        <v/>
      </c>
      <c r="BJ617" s="125"/>
      <c r="BK617" s="146"/>
      <c r="BL617" s="48"/>
      <c r="BM617" s="51" t="str">
        <f>IFERROR(VLOOKUP(Book1345234[[#This Row],[Operations and Maintenance Ranking]],'Data for Pull-down'!$U$4:$V$9,2,FALSE),"")</f>
        <v/>
      </c>
      <c r="BN617" s="100"/>
      <c r="BO617" s="48"/>
      <c r="BP617" s="51" t="str">
        <f>IFERROR(VLOOKUP(Book1345234[[#This Row],[Administrative, Regulatory and Other Obstacle Ranking]],'Data for Pull-down'!$W$4:$X$9,2,FALSE),"")</f>
        <v/>
      </c>
      <c r="BQ617" s="100"/>
      <c r="BR617" s="48"/>
      <c r="BS617" s="51" t="str">
        <f>IFERROR(VLOOKUP(Book1345234[[#This Row],[Environmental Benefit Ranking]],'Data for Pull-down'!$Y$4:$Z$9,2,FALSE),"")</f>
        <v/>
      </c>
      <c r="BT617" s="100"/>
      <c r="BU617" s="52"/>
      <c r="BV617" s="51" t="str">
        <f>IFERROR(VLOOKUP(Book1345234[[#This Row],[Environmental Impact Ranking]],'Data for Pull-down'!$AA$4:$AB$9,2,FALSE),"")</f>
        <v/>
      </c>
      <c r="BW617" s="117"/>
      <c r="BX617" s="123"/>
      <c r="BY617" s="48"/>
      <c r="BZ617" s="51" t="str">
        <f>IFERROR(VLOOKUP(Book1345234[[#This Row],[Mobility Ranking]],'Data for Pull-down'!$AC$4:$AD$9,2,FALSE),"")</f>
        <v/>
      </c>
      <c r="CA617" s="117"/>
      <c r="CB617" s="48"/>
      <c r="CC617" s="51" t="str">
        <f>IFERROR(VLOOKUP(Book1345234[[#This Row],[Regional Ranking]],'Data for Pull-down'!$AE$4:$AF$9,2,FALSE),"")</f>
        <v/>
      </c>
    </row>
    <row r="618" spans="1:81">
      <c r="A618" s="164"/>
      <c r="B618" s="142"/>
      <c r="C618" s="143">
        <f>Book1345234[[#This Row],[FMP]]*2</f>
        <v>0</v>
      </c>
      <c r="D618" s="43"/>
      <c r="E618" s="43"/>
      <c r="F618" s="52"/>
      <c r="G618" s="48"/>
      <c r="H618" s="48"/>
      <c r="I618" s="48"/>
      <c r="J618" s="48"/>
      <c r="K618" s="45" t="str">
        <f>IFERROR(Book1345234[[#This Row],[Project Cost]]/Book1345234[[#This Row],['# of Structures Removed from 1% Annual Chance FP]],"")</f>
        <v/>
      </c>
      <c r="L618" s="48"/>
      <c r="M618" s="48"/>
      <c r="N618" s="45"/>
      <c r="O618" s="156"/>
      <c r="P618" s="125"/>
      <c r="Q618" s="52"/>
      <c r="R618" s="48"/>
      <c r="S618" s="51" t="str">
        <f>IFERROR(VLOOKUP(Book1345234[[#This Row],[ Severity Ranking: Pre-Project Average Depth of Flooding (100-year)]],'Data for Pull-down'!$A$4:$B$9,2,FALSE),"")</f>
        <v/>
      </c>
      <c r="T618" s="100"/>
      <c r="U618" s="52"/>
      <c r="V618" s="52"/>
      <c r="W618" s="52"/>
      <c r="X618" s="48"/>
      <c r="Y618" s="51" t="str">
        <f>IFERROR(VLOOKUP(Book1345234[[#This Row],[Severity Ranking: Community Need (% Population)]],'Data for Pull-down'!$C$4:$D$9,2,FALSE),"")</f>
        <v/>
      </c>
      <c r="Z618" s="99"/>
      <c r="AA618" s="45"/>
      <c r="AB618" s="48"/>
      <c r="AC618" s="51" t="str">
        <f>IFERROR(VLOOKUP(Book1345234[[#This Row],[Flood Risk Reduction ]],'Data for Pull-down'!$E$4:$F$9,2,FALSE),"")</f>
        <v/>
      </c>
      <c r="AD618" s="99"/>
      <c r="AE618" s="118"/>
      <c r="AF618" s="52"/>
      <c r="AG618" s="52"/>
      <c r="AH618" s="48"/>
      <c r="AI618" s="51" t="str">
        <f>IFERROR(VLOOKUP(Book1345234[[#This Row],[Flood Damage Reduction]],'Data for Pull-down'!$G$4:$H$9,2,FALSE),"")</f>
        <v/>
      </c>
      <c r="AJ618" s="145"/>
      <c r="AK618" s="123"/>
      <c r="AL618" s="52"/>
      <c r="AM618" s="51" t="str">
        <f>IFERROR(VLOOKUP(Book1345234[[#This Row],[ Reduction in Critical Facilities Flood Risk]],'Data for Pull-down'!$I$5:$J$9,2,FALSE),"")</f>
        <v/>
      </c>
      <c r="AN618" s="100">
        <f>'Life and Safety Tabular Data'!L616</f>
        <v>0</v>
      </c>
      <c r="AO618" s="146"/>
      <c r="AP618" s="48"/>
      <c r="AQ618" s="51" t="str">
        <f>IFERROR(VLOOKUP(Book1345234[[#This Row],[Life and Safety Ranking (Injury/Loss of Life)]],'Data for Pull-down'!$K$4:$L$9,2,FALSE),"")</f>
        <v/>
      </c>
      <c r="AR618" s="100"/>
      <c r="AS618" s="146"/>
      <c r="AT618" s="146"/>
      <c r="AU618" s="146"/>
      <c r="AV618" s="48"/>
      <c r="AW618" s="51" t="str">
        <f>IFERROR(VLOOKUP(Book1345234[[#This Row],[Water Supply Yield Ranking]],'Data for Pull-down'!$M$4:$N$9,2,FALSE),"")</f>
        <v/>
      </c>
      <c r="AX618" s="100"/>
      <c r="AY618" s="52"/>
      <c r="AZ618" s="48"/>
      <c r="BA618" s="51" t="str">
        <f>IFERROR(VLOOKUP(Book1345234[[#This Row],[Social Vulnerability Ranking]],'Data for Pull-down'!$O$4:$P$9,2,FALSE),"")</f>
        <v/>
      </c>
      <c r="BB618" s="100"/>
      <c r="BC618" s="146"/>
      <c r="BD618" s="48"/>
      <c r="BE618" s="51" t="str">
        <f>IFERROR(VLOOKUP(Book1345234[[#This Row],[Nature-Based Solutions Ranking]],'Data for Pull-down'!$Q$4:$R$9,2,FALSE),"")</f>
        <v/>
      </c>
      <c r="BF618" s="100"/>
      <c r="BG618" s="52"/>
      <c r="BH618" s="48"/>
      <c r="BI618" s="51" t="str">
        <f>IFERROR(VLOOKUP(Book1345234[[#This Row],[Multiple Benefit Ranking]],'Data for Pull-down'!$S$4:$T$9,2,FALSE),"")</f>
        <v/>
      </c>
      <c r="BJ618" s="125"/>
      <c r="BK618" s="146"/>
      <c r="BL618" s="48"/>
      <c r="BM618" s="51" t="str">
        <f>IFERROR(VLOOKUP(Book1345234[[#This Row],[Operations and Maintenance Ranking]],'Data for Pull-down'!$U$4:$V$9,2,FALSE),"")</f>
        <v/>
      </c>
      <c r="BN618" s="100"/>
      <c r="BO618" s="48"/>
      <c r="BP618" s="51" t="str">
        <f>IFERROR(VLOOKUP(Book1345234[[#This Row],[Administrative, Regulatory and Other Obstacle Ranking]],'Data for Pull-down'!$W$4:$X$9,2,FALSE),"")</f>
        <v/>
      </c>
      <c r="BQ618" s="100"/>
      <c r="BR618" s="48"/>
      <c r="BS618" s="51" t="str">
        <f>IFERROR(VLOOKUP(Book1345234[[#This Row],[Environmental Benefit Ranking]],'Data for Pull-down'!$Y$4:$Z$9,2,FALSE),"")</f>
        <v/>
      </c>
      <c r="BT618" s="100"/>
      <c r="BU618" s="52"/>
      <c r="BV618" s="51" t="str">
        <f>IFERROR(VLOOKUP(Book1345234[[#This Row],[Environmental Impact Ranking]],'Data for Pull-down'!$AA$4:$AB$9,2,FALSE),"")</f>
        <v/>
      </c>
      <c r="BW618" s="117"/>
      <c r="BX618" s="123"/>
      <c r="BY618" s="48"/>
      <c r="BZ618" s="51" t="str">
        <f>IFERROR(VLOOKUP(Book1345234[[#This Row],[Mobility Ranking]],'Data for Pull-down'!$AC$4:$AD$9,2,FALSE),"")</f>
        <v/>
      </c>
      <c r="CA618" s="117"/>
      <c r="CB618" s="48"/>
      <c r="CC618" s="51" t="str">
        <f>IFERROR(VLOOKUP(Book1345234[[#This Row],[Regional Ranking]],'Data for Pull-down'!$AE$4:$AF$9,2,FALSE),"")</f>
        <v/>
      </c>
    </row>
    <row r="619" spans="1:81">
      <c r="A619" s="164"/>
      <c r="B619" s="142"/>
      <c r="C619" s="143">
        <f>Book1345234[[#This Row],[FMP]]*2</f>
        <v>0</v>
      </c>
      <c r="D619" s="43"/>
      <c r="E619" s="43"/>
      <c r="F619" s="52"/>
      <c r="G619" s="48"/>
      <c r="H619" s="48"/>
      <c r="I619" s="48"/>
      <c r="J619" s="48"/>
      <c r="K619" s="45" t="str">
        <f>IFERROR(Book1345234[[#This Row],[Project Cost]]/Book1345234[[#This Row],['# of Structures Removed from 1% Annual Chance FP]],"")</f>
        <v/>
      </c>
      <c r="L619" s="48"/>
      <c r="M619" s="48"/>
      <c r="N619" s="45"/>
      <c r="O619" s="156"/>
      <c r="P619" s="125"/>
      <c r="Q619" s="52"/>
      <c r="R619" s="48"/>
      <c r="S619" s="51" t="str">
        <f>IFERROR(VLOOKUP(Book1345234[[#This Row],[ Severity Ranking: Pre-Project Average Depth of Flooding (100-year)]],'Data for Pull-down'!$A$4:$B$9,2,FALSE),"")</f>
        <v/>
      </c>
      <c r="T619" s="100"/>
      <c r="U619" s="52"/>
      <c r="V619" s="52"/>
      <c r="W619" s="52"/>
      <c r="X619" s="48"/>
      <c r="Y619" s="51" t="str">
        <f>IFERROR(VLOOKUP(Book1345234[[#This Row],[Severity Ranking: Community Need (% Population)]],'Data for Pull-down'!$C$4:$D$9,2,FALSE),"")</f>
        <v/>
      </c>
      <c r="Z619" s="99"/>
      <c r="AA619" s="45"/>
      <c r="AB619" s="48"/>
      <c r="AC619" s="51" t="str">
        <f>IFERROR(VLOOKUP(Book1345234[[#This Row],[Flood Risk Reduction ]],'Data for Pull-down'!$E$4:$F$9,2,FALSE),"")</f>
        <v/>
      </c>
      <c r="AD619" s="99"/>
      <c r="AE619" s="118"/>
      <c r="AF619" s="52"/>
      <c r="AG619" s="52"/>
      <c r="AH619" s="48"/>
      <c r="AI619" s="51" t="str">
        <f>IFERROR(VLOOKUP(Book1345234[[#This Row],[Flood Damage Reduction]],'Data for Pull-down'!$G$4:$H$9,2,FALSE),"")</f>
        <v/>
      </c>
      <c r="AJ619" s="145"/>
      <c r="AK619" s="123"/>
      <c r="AL619" s="52"/>
      <c r="AM619" s="51" t="str">
        <f>IFERROR(VLOOKUP(Book1345234[[#This Row],[ Reduction in Critical Facilities Flood Risk]],'Data for Pull-down'!$I$5:$J$9,2,FALSE),"")</f>
        <v/>
      </c>
      <c r="AN619" s="100">
        <f>'Life and Safety Tabular Data'!L617</f>
        <v>0</v>
      </c>
      <c r="AO619" s="146"/>
      <c r="AP619" s="48"/>
      <c r="AQ619" s="51" t="str">
        <f>IFERROR(VLOOKUP(Book1345234[[#This Row],[Life and Safety Ranking (Injury/Loss of Life)]],'Data for Pull-down'!$K$4:$L$9,2,FALSE),"")</f>
        <v/>
      </c>
      <c r="AR619" s="100"/>
      <c r="AS619" s="146"/>
      <c r="AT619" s="146"/>
      <c r="AU619" s="146"/>
      <c r="AV619" s="48"/>
      <c r="AW619" s="51" t="str">
        <f>IFERROR(VLOOKUP(Book1345234[[#This Row],[Water Supply Yield Ranking]],'Data for Pull-down'!$M$4:$N$9,2,FALSE),"")</f>
        <v/>
      </c>
      <c r="AX619" s="100"/>
      <c r="AY619" s="52"/>
      <c r="AZ619" s="48"/>
      <c r="BA619" s="51" t="str">
        <f>IFERROR(VLOOKUP(Book1345234[[#This Row],[Social Vulnerability Ranking]],'Data for Pull-down'!$O$4:$P$9,2,FALSE),"")</f>
        <v/>
      </c>
      <c r="BB619" s="100"/>
      <c r="BC619" s="146"/>
      <c r="BD619" s="48"/>
      <c r="BE619" s="51" t="str">
        <f>IFERROR(VLOOKUP(Book1345234[[#This Row],[Nature-Based Solutions Ranking]],'Data for Pull-down'!$Q$4:$R$9,2,FALSE),"")</f>
        <v/>
      </c>
      <c r="BF619" s="100"/>
      <c r="BG619" s="52"/>
      <c r="BH619" s="48"/>
      <c r="BI619" s="51" t="str">
        <f>IFERROR(VLOOKUP(Book1345234[[#This Row],[Multiple Benefit Ranking]],'Data for Pull-down'!$S$4:$T$9,2,FALSE),"")</f>
        <v/>
      </c>
      <c r="BJ619" s="125"/>
      <c r="BK619" s="146"/>
      <c r="BL619" s="48"/>
      <c r="BM619" s="51" t="str">
        <f>IFERROR(VLOOKUP(Book1345234[[#This Row],[Operations and Maintenance Ranking]],'Data for Pull-down'!$U$4:$V$9,2,FALSE),"")</f>
        <v/>
      </c>
      <c r="BN619" s="100"/>
      <c r="BO619" s="48"/>
      <c r="BP619" s="51" t="str">
        <f>IFERROR(VLOOKUP(Book1345234[[#This Row],[Administrative, Regulatory and Other Obstacle Ranking]],'Data for Pull-down'!$W$4:$X$9,2,FALSE),"")</f>
        <v/>
      </c>
      <c r="BQ619" s="100"/>
      <c r="BR619" s="48"/>
      <c r="BS619" s="51" t="str">
        <f>IFERROR(VLOOKUP(Book1345234[[#This Row],[Environmental Benefit Ranking]],'Data for Pull-down'!$Y$4:$Z$9,2,FALSE),"")</f>
        <v/>
      </c>
      <c r="BT619" s="100"/>
      <c r="BU619" s="52"/>
      <c r="BV619" s="51" t="str">
        <f>IFERROR(VLOOKUP(Book1345234[[#This Row],[Environmental Impact Ranking]],'Data for Pull-down'!$AA$4:$AB$9,2,FALSE),"")</f>
        <v/>
      </c>
      <c r="BW619" s="117"/>
      <c r="BX619" s="123"/>
      <c r="BY619" s="48"/>
      <c r="BZ619" s="51" t="str">
        <f>IFERROR(VLOOKUP(Book1345234[[#This Row],[Mobility Ranking]],'Data for Pull-down'!$AC$4:$AD$9,2,FALSE),"")</f>
        <v/>
      </c>
      <c r="CA619" s="117"/>
      <c r="CB619" s="48"/>
      <c r="CC619" s="51" t="str">
        <f>IFERROR(VLOOKUP(Book1345234[[#This Row],[Regional Ranking]],'Data for Pull-down'!$AE$4:$AF$9,2,FALSE),"")</f>
        <v/>
      </c>
    </row>
    <row r="620" spans="1:81">
      <c r="A620" s="164"/>
      <c r="B620" s="142"/>
      <c r="C620" s="143">
        <f>Book1345234[[#This Row],[FMP]]*2</f>
        <v>0</v>
      </c>
      <c r="D620" s="43"/>
      <c r="E620" s="43"/>
      <c r="F620" s="52"/>
      <c r="G620" s="48"/>
      <c r="H620" s="48"/>
      <c r="I620" s="48"/>
      <c r="J620" s="48"/>
      <c r="K620" s="45" t="str">
        <f>IFERROR(Book1345234[[#This Row],[Project Cost]]/Book1345234[[#This Row],['# of Structures Removed from 1% Annual Chance FP]],"")</f>
        <v/>
      </c>
      <c r="L620" s="48"/>
      <c r="M620" s="48"/>
      <c r="N620" s="45"/>
      <c r="O620" s="156"/>
      <c r="P620" s="125"/>
      <c r="Q620" s="52"/>
      <c r="R620" s="48"/>
      <c r="S620" s="51" t="str">
        <f>IFERROR(VLOOKUP(Book1345234[[#This Row],[ Severity Ranking: Pre-Project Average Depth of Flooding (100-year)]],'Data for Pull-down'!$A$4:$B$9,2,FALSE),"")</f>
        <v/>
      </c>
      <c r="T620" s="100"/>
      <c r="U620" s="52"/>
      <c r="V620" s="52"/>
      <c r="W620" s="52"/>
      <c r="X620" s="48"/>
      <c r="Y620" s="51" t="str">
        <f>IFERROR(VLOOKUP(Book1345234[[#This Row],[Severity Ranking: Community Need (% Population)]],'Data for Pull-down'!$C$4:$D$9,2,FALSE),"")</f>
        <v/>
      </c>
      <c r="Z620" s="99"/>
      <c r="AA620" s="45"/>
      <c r="AB620" s="48"/>
      <c r="AC620" s="51" t="str">
        <f>IFERROR(VLOOKUP(Book1345234[[#This Row],[Flood Risk Reduction ]],'Data for Pull-down'!$E$4:$F$9,2,FALSE),"")</f>
        <v/>
      </c>
      <c r="AD620" s="99"/>
      <c r="AE620" s="118"/>
      <c r="AF620" s="52"/>
      <c r="AG620" s="52"/>
      <c r="AH620" s="48"/>
      <c r="AI620" s="51" t="str">
        <f>IFERROR(VLOOKUP(Book1345234[[#This Row],[Flood Damage Reduction]],'Data for Pull-down'!$G$4:$H$9,2,FALSE),"")</f>
        <v/>
      </c>
      <c r="AJ620" s="145"/>
      <c r="AK620" s="123"/>
      <c r="AL620" s="52"/>
      <c r="AM620" s="51" t="str">
        <f>IFERROR(VLOOKUP(Book1345234[[#This Row],[ Reduction in Critical Facilities Flood Risk]],'Data for Pull-down'!$I$5:$J$9,2,FALSE),"")</f>
        <v/>
      </c>
      <c r="AN620" s="100">
        <f>'Life and Safety Tabular Data'!L618</f>
        <v>0</v>
      </c>
      <c r="AO620" s="146"/>
      <c r="AP620" s="48"/>
      <c r="AQ620" s="51" t="str">
        <f>IFERROR(VLOOKUP(Book1345234[[#This Row],[Life and Safety Ranking (Injury/Loss of Life)]],'Data for Pull-down'!$K$4:$L$9,2,FALSE),"")</f>
        <v/>
      </c>
      <c r="AR620" s="100"/>
      <c r="AS620" s="146"/>
      <c r="AT620" s="146"/>
      <c r="AU620" s="146"/>
      <c r="AV620" s="48"/>
      <c r="AW620" s="51" t="str">
        <f>IFERROR(VLOOKUP(Book1345234[[#This Row],[Water Supply Yield Ranking]],'Data for Pull-down'!$M$4:$N$9,2,FALSE),"")</f>
        <v/>
      </c>
      <c r="AX620" s="100"/>
      <c r="AY620" s="52"/>
      <c r="AZ620" s="48"/>
      <c r="BA620" s="51" t="str">
        <f>IFERROR(VLOOKUP(Book1345234[[#This Row],[Social Vulnerability Ranking]],'Data for Pull-down'!$O$4:$P$9,2,FALSE),"")</f>
        <v/>
      </c>
      <c r="BB620" s="100"/>
      <c r="BC620" s="146"/>
      <c r="BD620" s="48"/>
      <c r="BE620" s="51" t="str">
        <f>IFERROR(VLOOKUP(Book1345234[[#This Row],[Nature-Based Solutions Ranking]],'Data for Pull-down'!$Q$4:$R$9,2,FALSE),"")</f>
        <v/>
      </c>
      <c r="BF620" s="100"/>
      <c r="BG620" s="52"/>
      <c r="BH620" s="48"/>
      <c r="BI620" s="51" t="str">
        <f>IFERROR(VLOOKUP(Book1345234[[#This Row],[Multiple Benefit Ranking]],'Data for Pull-down'!$S$4:$T$9,2,FALSE),"")</f>
        <v/>
      </c>
      <c r="BJ620" s="125"/>
      <c r="BK620" s="146"/>
      <c r="BL620" s="48"/>
      <c r="BM620" s="51" t="str">
        <f>IFERROR(VLOOKUP(Book1345234[[#This Row],[Operations and Maintenance Ranking]],'Data for Pull-down'!$U$4:$V$9,2,FALSE),"")</f>
        <v/>
      </c>
      <c r="BN620" s="100"/>
      <c r="BO620" s="48"/>
      <c r="BP620" s="51" t="str">
        <f>IFERROR(VLOOKUP(Book1345234[[#This Row],[Administrative, Regulatory and Other Obstacle Ranking]],'Data for Pull-down'!$W$4:$X$9,2,FALSE),"")</f>
        <v/>
      </c>
      <c r="BQ620" s="100"/>
      <c r="BR620" s="48"/>
      <c r="BS620" s="51" t="str">
        <f>IFERROR(VLOOKUP(Book1345234[[#This Row],[Environmental Benefit Ranking]],'Data for Pull-down'!$Y$4:$Z$9,2,FALSE),"")</f>
        <v/>
      </c>
      <c r="BT620" s="100"/>
      <c r="BU620" s="52"/>
      <c r="BV620" s="51" t="str">
        <f>IFERROR(VLOOKUP(Book1345234[[#This Row],[Environmental Impact Ranking]],'Data for Pull-down'!$AA$4:$AB$9,2,FALSE),"")</f>
        <v/>
      </c>
      <c r="BW620" s="117"/>
      <c r="BX620" s="123"/>
      <c r="BY620" s="48"/>
      <c r="BZ620" s="51" t="str">
        <f>IFERROR(VLOOKUP(Book1345234[[#This Row],[Mobility Ranking]],'Data for Pull-down'!$AC$4:$AD$9,2,FALSE),"")</f>
        <v/>
      </c>
      <c r="CA620" s="117"/>
      <c r="CB620" s="48"/>
      <c r="CC620" s="51" t="str">
        <f>IFERROR(VLOOKUP(Book1345234[[#This Row],[Regional Ranking]],'Data for Pull-down'!$AE$4:$AF$9,2,FALSE),"")</f>
        <v/>
      </c>
    </row>
    <row r="621" spans="1:81">
      <c r="A621" s="164"/>
      <c r="B621" s="142"/>
      <c r="C621" s="143">
        <f>Book1345234[[#This Row],[FMP]]*2</f>
        <v>0</v>
      </c>
      <c r="D621" s="43"/>
      <c r="E621" s="43"/>
      <c r="F621" s="52"/>
      <c r="G621" s="48"/>
      <c r="H621" s="48"/>
      <c r="I621" s="48"/>
      <c r="J621" s="48"/>
      <c r="K621" s="45" t="str">
        <f>IFERROR(Book1345234[[#This Row],[Project Cost]]/Book1345234[[#This Row],['# of Structures Removed from 1% Annual Chance FP]],"")</f>
        <v/>
      </c>
      <c r="L621" s="48"/>
      <c r="M621" s="48"/>
      <c r="N621" s="45"/>
      <c r="O621" s="156"/>
      <c r="P621" s="125"/>
      <c r="Q621" s="52"/>
      <c r="R621" s="48"/>
      <c r="S621" s="51" t="str">
        <f>IFERROR(VLOOKUP(Book1345234[[#This Row],[ Severity Ranking: Pre-Project Average Depth of Flooding (100-year)]],'Data for Pull-down'!$A$4:$B$9,2,FALSE),"")</f>
        <v/>
      </c>
      <c r="T621" s="100"/>
      <c r="U621" s="52"/>
      <c r="V621" s="52"/>
      <c r="W621" s="52"/>
      <c r="X621" s="48"/>
      <c r="Y621" s="51" t="str">
        <f>IFERROR(VLOOKUP(Book1345234[[#This Row],[Severity Ranking: Community Need (% Population)]],'Data for Pull-down'!$C$4:$D$9,2,FALSE),"")</f>
        <v/>
      </c>
      <c r="Z621" s="99"/>
      <c r="AA621" s="45"/>
      <c r="AB621" s="48"/>
      <c r="AC621" s="51" t="str">
        <f>IFERROR(VLOOKUP(Book1345234[[#This Row],[Flood Risk Reduction ]],'Data for Pull-down'!$E$4:$F$9,2,FALSE),"")</f>
        <v/>
      </c>
      <c r="AD621" s="99"/>
      <c r="AE621" s="118"/>
      <c r="AF621" s="52"/>
      <c r="AG621" s="52"/>
      <c r="AH621" s="48"/>
      <c r="AI621" s="51" t="str">
        <f>IFERROR(VLOOKUP(Book1345234[[#This Row],[Flood Damage Reduction]],'Data for Pull-down'!$G$4:$H$9,2,FALSE),"")</f>
        <v/>
      </c>
      <c r="AJ621" s="145"/>
      <c r="AK621" s="123"/>
      <c r="AL621" s="52"/>
      <c r="AM621" s="51" t="str">
        <f>IFERROR(VLOOKUP(Book1345234[[#This Row],[ Reduction in Critical Facilities Flood Risk]],'Data for Pull-down'!$I$5:$J$9,2,FALSE),"")</f>
        <v/>
      </c>
      <c r="AN621" s="100">
        <f>'Life and Safety Tabular Data'!L619</f>
        <v>0</v>
      </c>
      <c r="AO621" s="146"/>
      <c r="AP621" s="48"/>
      <c r="AQ621" s="51" t="str">
        <f>IFERROR(VLOOKUP(Book1345234[[#This Row],[Life and Safety Ranking (Injury/Loss of Life)]],'Data for Pull-down'!$K$4:$L$9,2,FALSE),"")</f>
        <v/>
      </c>
      <c r="AR621" s="100"/>
      <c r="AS621" s="146"/>
      <c r="AT621" s="146"/>
      <c r="AU621" s="146"/>
      <c r="AV621" s="48"/>
      <c r="AW621" s="51" t="str">
        <f>IFERROR(VLOOKUP(Book1345234[[#This Row],[Water Supply Yield Ranking]],'Data for Pull-down'!$M$4:$N$9,2,FALSE),"")</f>
        <v/>
      </c>
      <c r="AX621" s="100"/>
      <c r="AY621" s="52"/>
      <c r="AZ621" s="48"/>
      <c r="BA621" s="51" t="str">
        <f>IFERROR(VLOOKUP(Book1345234[[#This Row],[Social Vulnerability Ranking]],'Data for Pull-down'!$O$4:$P$9,2,FALSE),"")</f>
        <v/>
      </c>
      <c r="BB621" s="100"/>
      <c r="BC621" s="146"/>
      <c r="BD621" s="48"/>
      <c r="BE621" s="51" t="str">
        <f>IFERROR(VLOOKUP(Book1345234[[#This Row],[Nature-Based Solutions Ranking]],'Data for Pull-down'!$Q$4:$R$9,2,FALSE),"")</f>
        <v/>
      </c>
      <c r="BF621" s="100"/>
      <c r="BG621" s="52"/>
      <c r="BH621" s="48"/>
      <c r="BI621" s="51" t="str">
        <f>IFERROR(VLOOKUP(Book1345234[[#This Row],[Multiple Benefit Ranking]],'Data for Pull-down'!$S$4:$T$9,2,FALSE),"")</f>
        <v/>
      </c>
      <c r="BJ621" s="125"/>
      <c r="BK621" s="146"/>
      <c r="BL621" s="48"/>
      <c r="BM621" s="51" t="str">
        <f>IFERROR(VLOOKUP(Book1345234[[#This Row],[Operations and Maintenance Ranking]],'Data for Pull-down'!$U$4:$V$9,2,FALSE),"")</f>
        <v/>
      </c>
      <c r="BN621" s="100"/>
      <c r="BO621" s="48"/>
      <c r="BP621" s="51" t="str">
        <f>IFERROR(VLOOKUP(Book1345234[[#This Row],[Administrative, Regulatory and Other Obstacle Ranking]],'Data for Pull-down'!$W$4:$X$9,2,FALSE),"")</f>
        <v/>
      </c>
      <c r="BQ621" s="100"/>
      <c r="BR621" s="48"/>
      <c r="BS621" s="51" t="str">
        <f>IFERROR(VLOOKUP(Book1345234[[#This Row],[Environmental Benefit Ranking]],'Data for Pull-down'!$Y$4:$Z$9,2,FALSE),"")</f>
        <v/>
      </c>
      <c r="BT621" s="100"/>
      <c r="BU621" s="52"/>
      <c r="BV621" s="51" t="str">
        <f>IFERROR(VLOOKUP(Book1345234[[#This Row],[Environmental Impact Ranking]],'Data for Pull-down'!$AA$4:$AB$9,2,FALSE),"")</f>
        <v/>
      </c>
      <c r="BW621" s="117"/>
      <c r="BX621" s="123"/>
      <c r="BY621" s="48"/>
      <c r="BZ621" s="51" t="str">
        <f>IFERROR(VLOOKUP(Book1345234[[#This Row],[Mobility Ranking]],'Data for Pull-down'!$AC$4:$AD$9,2,FALSE),"")</f>
        <v/>
      </c>
      <c r="CA621" s="117"/>
      <c r="CB621" s="48"/>
      <c r="CC621" s="51" t="str">
        <f>IFERROR(VLOOKUP(Book1345234[[#This Row],[Regional Ranking]],'Data for Pull-down'!$AE$4:$AF$9,2,FALSE),"")</f>
        <v/>
      </c>
    </row>
    <row r="622" spans="1:81">
      <c r="A622" s="164"/>
      <c r="B622" s="142"/>
      <c r="C622" s="143">
        <f>Book1345234[[#This Row],[FMP]]*2</f>
        <v>0</v>
      </c>
      <c r="D622" s="43"/>
      <c r="E622" s="43"/>
      <c r="F622" s="52"/>
      <c r="G622" s="48"/>
      <c r="H622" s="48"/>
      <c r="I622" s="48"/>
      <c r="J622" s="48"/>
      <c r="K622" s="45" t="str">
        <f>IFERROR(Book1345234[[#This Row],[Project Cost]]/Book1345234[[#This Row],['# of Structures Removed from 1% Annual Chance FP]],"")</f>
        <v/>
      </c>
      <c r="L622" s="48"/>
      <c r="M622" s="48"/>
      <c r="N622" s="45"/>
      <c r="O622" s="156"/>
      <c r="P622" s="125"/>
      <c r="Q622" s="52"/>
      <c r="R622" s="48"/>
      <c r="S622" s="51" t="str">
        <f>IFERROR(VLOOKUP(Book1345234[[#This Row],[ Severity Ranking: Pre-Project Average Depth of Flooding (100-year)]],'Data for Pull-down'!$A$4:$B$9,2,FALSE),"")</f>
        <v/>
      </c>
      <c r="T622" s="100"/>
      <c r="U622" s="52"/>
      <c r="V622" s="52"/>
      <c r="W622" s="52"/>
      <c r="X622" s="48"/>
      <c r="Y622" s="51" t="str">
        <f>IFERROR(VLOOKUP(Book1345234[[#This Row],[Severity Ranking: Community Need (% Population)]],'Data for Pull-down'!$C$4:$D$9,2,FALSE),"")</f>
        <v/>
      </c>
      <c r="Z622" s="99"/>
      <c r="AA622" s="45"/>
      <c r="AB622" s="48"/>
      <c r="AC622" s="51" t="str">
        <f>IFERROR(VLOOKUP(Book1345234[[#This Row],[Flood Risk Reduction ]],'Data for Pull-down'!$E$4:$F$9,2,FALSE),"")</f>
        <v/>
      </c>
      <c r="AD622" s="99"/>
      <c r="AE622" s="118"/>
      <c r="AF622" s="52"/>
      <c r="AG622" s="52"/>
      <c r="AH622" s="48"/>
      <c r="AI622" s="51" t="str">
        <f>IFERROR(VLOOKUP(Book1345234[[#This Row],[Flood Damage Reduction]],'Data for Pull-down'!$G$4:$H$9,2,FALSE),"")</f>
        <v/>
      </c>
      <c r="AJ622" s="145"/>
      <c r="AK622" s="123"/>
      <c r="AL622" s="52"/>
      <c r="AM622" s="51" t="str">
        <f>IFERROR(VLOOKUP(Book1345234[[#This Row],[ Reduction in Critical Facilities Flood Risk]],'Data for Pull-down'!$I$5:$J$9,2,FALSE),"")</f>
        <v/>
      </c>
      <c r="AN622" s="100">
        <f>'Life and Safety Tabular Data'!L620</f>
        <v>0</v>
      </c>
      <c r="AO622" s="146"/>
      <c r="AP622" s="48"/>
      <c r="AQ622" s="51" t="str">
        <f>IFERROR(VLOOKUP(Book1345234[[#This Row],[Life and Safety Ranking (Injury/Loss of Life)]],'Data for Pull-down'!$K$4:$L$9,2,FALSE),"")</f>
        <v/>
      </c>
      <c r="AR622" s="100"/>
      <c r="AS622" s="146"/>
      <c r="AT622" s="146"/>
      <c r="AU622" s="146"/>
      <c r="AV622" s="48"/>
      <c r="AW622" s="51" t="str">
        <f>IFERROR(VLOOKUP(Book1345234[[#This Row],[Water Supply Yield Ranking]],'Data for Pull-down'!$M$4:$N$9,2,FALSE),"")</f>
        <v/>
      </c>
      <c r="AX622" s="100"/>
      <c r="AY622" s="52"/>
      <c r="AZ622" s="48"/>
      <c r="BA622" s="51" t="str">
        <f>IFERROR(VLOOKUP(Book1345234[[#This Row],[Social Vulnerability Ranking]],'Data for Pull-down'!$O$4:$P$9,2,FALSE),"")</f>
        <v/>
      </c>
      <c r="BB622" s="100"/>
      <c r="BC622" s="146"/>
      <c r="BD622" s="48"/>
      <c r="BE622" s="51" t="str">
        <f>IFERROR(VLOOKUP(Book1345234[[#This Row],[Nature-Based Solutions Ranking]],'Data for Pull-down'!$Q$4:$R$9,2,FALSE),"")</f>
        <v/>
      </c>
      <c r="BF622" s="100"/>
      <c r="BG622" s="52"/>
      <c r="BH622" s="48"/>
      <c r="BI622" s="51" t="str">
        <f>IFERROR(VLOOKUP(Book1345234[[#This Row],[Multiple Benefit Ranking]],'Data for Pull-down'!$S$4:$T$9,2,FALSE),"")</f>
        <v/>
      </c>
      <c r="BJ622" s="125"/>
      <c r="BK622" s="146"/>
      <c r="BL622" s="48"/>
      <c r="BM622" s="51" t="str">
        <f>IFERROR(VLOOKUP(Book1345234[[#This Row],[Operations and Maintenance Ranking]],'Data for Pull-down'!$U$4:$V$9,2,FALSE),"")</f>
        <v/>
      </c>
      <c r="BN622" s="100"/>
      <c r="BO622" s="48"/>
      <c r="BP622" s="51" t="str">
        <f>IFERROR(VLOOKUP(Book1345234[[#This Row],[Administrative, Regulatory and Other Obstacle Ranking]],'Data for Pull-down'!$W$4:$X$9,2,FALSE),"")</f>
        <v/>
      </c>
      <c r="BQ622" s="100"/>
      <c r="BR622" s="48"/>
      <c r="BS622" s="51" t="str">
        <f>IFERROR(VLOOKUP(Book1345234[[#This Row],[Environmental Benefit Ranking]],'Data for Pull-down'!$Y$4:$Z$9,2,FALSE),"")</f>
        <v/>
      </c>
      <c r="BT622" s="100"/>
      <c r="BU622" s="52"/>
      <c r="BV622" s="51" t="str">
        <f>IFERROR(VLOOKUP(Book1345234[[#This Row],[Environmental Impact Ranking]],'Data for Pull-down'!$AA$4:$AB$9,2,FALSE),"")</f>
        <v/>
      </c>
      <c r="BW622" s="117"/>
      <c r="BX622" s="123"/>
      <c r="BY622" s="48"/>
      <c r="BZ622" s="51" t="str">
        <f>IFERROR(VLOOKUP(Book1345234[[#This Row],[Mobility Ranking]],'Data for Pull-down'!$AC$4:$AD$9,2,FALSE),"")</f>
        <v/>
      </c>
      <c r="CA622" s="117"/>
      <c r="CB622" s="48"/>
      <c r="CC622" s="51" t="str">
        <f>IFERROR(VLOOKUP(Book1345234[[#This Row],[Regional Ranking]],'Data for Pull-down'!$AE$4:$AF$9,2,FALSE),"")</f>
        <v/>
      </c>
    </row>
    <row r="623" spans="1:81">
      <c r="A623" s="164"/>
      <c r="B623" s="142"/>
      <c r="C623" s="143">
        <f>Book1345234[[#This Row],[FMP]]*2</f>
        <v>0</v>
      </c>
      <c r="D623" s="43"/>
      <c r="E623" s="43"/>
      <c r="F623" s="52"/>
      <c r="G623" s="48"/>
      <c r="H623" s="48"/>
      <c r="I623" s="48"/>
      <c r="J623" s="48"/>
      <c r="K623" s="45" t="str">
        <f>IFERROR(Book1345234[[#This Row],[Project Cost]]/Book1345234[[#This Row],['# of Structures Removed from 1% Annual Chance FP]],"")</f>
        <v/>
      </c>
      <c r="L623" s="48"/>
      <c r="M623" s="48"/>
      <c r="N623" s="45"/>
      <c r="O623" s="156"/>
      <c r="P623" s="125"/>
      <c r="Q623" s="52"/>
      <c r="R623" s="48"/>
      <c r="S623" s="51" t="str">
        <f>IFERROR(VLOOKUP(Book1345234[[#This Row],[ Severity Ranking: Pre-Project Average Depth of Flooding (100-year)]],'Data for Pull-down'!$A$4:$B$9,2,FALSE),"")</f>
        <v/>
      </c>
      <c r="T623" s="100"/>
      <c r="U623" s="52"/>
      <c r="V623" s="52"/>
      <c r="W623" s="52"/>
      <c r="X623" s="48"/>
      <c r="Y623" s="51" t="str">
        <f>IFERROR(VLOOKUP(Book1345234[[#This Row],[Severity Ranking: Community Need (% Population)]],'Data for Pull-down'!$C$4:$D$9,2,FALSE),"")</f>
        <v/>
      </c>
      <c r="Z623" s="99"/>
      <c r="AA623" s="45"/>
      <c r="AB623" s="48"/>
      <c r="AC623" s="51" t="str">
        <f>IFERROR(VLOOKUP(Book1345234[[#This Row],[Flood Risk Reduction ]],'Data for Pull-down'!$E$4:$F$9,2,FALSE),"")</f>
        <v/>
      </c>
      <c r="AD623" s="99"/>
      <c r="AE623" s="118"/>
      <c r="AF623" s="52"/>
      <c r="AG623" s="52"/>
      <c r="AH623" s="48"/>
      <c r="AI623" s="51" t="str">
        <f>IFERROR(VLOOKUP(Book1345234[[#This Row],[Flood Damage Reduction]],'Data for Pull-down'!$G$4:$H$9,2,FALSE),"")</f>
        <v/>
      </c>
      <c r="AJ623" s="145"/>
      <c r="AK623" s="123"/>
      <c r="AL623" s="52"/>
      <c r="AM623" s="51" t="str">
        <f>IFERROR(VLOOKUP(Book1345234[[#This Row],[ Reduction in Critical Facilities Flood Risk]],'Data for Pull-down'!$I$5:$J$9,2,FALSE),"")</f>
        <v/>
      </c>
      <c r="AN623" s="100">
        <f>'Life and Safety Tabular Data'!L621</f>
        <v>0</v>
      </c>
      <c r="AO623" s="146"/>
      <c r="AP623" s="48"/>
      <c r="AQ623" s="51" t="str">
        <f>IFERROR(VLOOKUP(Book1345234[[#This Row],[Life and Safety Ranking (Injury/Loss of Life)]],'Data for Pull-down'!$K$4:$L$9,2,FALSE),"")</f>
        <v/>
      </c>
      <c r="AR623" s="100"/>
      <c r="AS623" s="146"/>
      <c r="AT623" s="146"/>
      <c r="AU623" s="146"/>
      <c r="AV623" s="48"/>
      <c r="AW623" s="51" t="str">
        <f>IFERROR(VLOOKUP(Book1345234[[#This Row],[Water Supply Yield Ranking]],'Data for Pull-down'!$M$4:$N$9,2,FALSE),"")</f>
        <v/>
      </c>
      <c r="AX623" s="100"/>
      <c r="AY623" s="52"/>
      <c r="AZ623" s="48"/>
      <c r="BA623" s="51" t="str">
        <f>IFERROR(VLOOKUP(Book1345234[[#This Row],[Social Vulnerability Ranking]],'Data for Pull-down'!$O$4:$P$9,2,FALSE),"")</f>
        <v/>
      </c>
      <c r="BB623" s="100"/>
      <c r="BC623" s="146"/>
      <c r="BD623" s="48"/>
      <c r="BE623" s="51" t="str">
        <f>IFERROR(VLOOKUP(Book1345234[[#This Row],[Nature-Based Solutions Ranking]],'Data for Pull-down'!$Q$4:$R$9,2,FALSE),"")</f>
        <v/>
      </c>
      <c r="BF623" s="100"/>
      <c r="BG623" s="52"/>
      <c r="BH623" s="48"/>
      <c r="BI623" s="51" t="str">
        <f>IFERROR(VLOOKUP(Book1345234[[#This Row],[Multiple Benefit Ranking]],'Data for Pull-down'!$S$4:$T$9,2,FALSE),"")</f>
        <v/>
      </c>
      <c r="BJ623" s="125"/>
      <c r="BK623" s="146"/>
      <c r="BL623" s="48"/>
      <c r="BM623" s="51" t="str">
        <f>IFERROR(VLOOKUP(Book1345234[[#This Row],[Operations and Maintenance Ranking]],'Data for Pull-down'!$U$4:$V$9,2,FALSE),"")</f>
        <v/>
      </c>
      <c r="BN623" s="100"/>
      <c r="BO623" s="48"/>
      <c r="BP623" s="51" t="str">
        <f>IFERROR(VLOOKUP(Book1345234[[#This Row],[Administrative, Regulatory and Other Obstacle Ranking]],'Data for Pull-down'!$W$4:$X$9,2,FALSE),"")</f>
        <v/>
      </c>
      <c r="BQ623" s="100"/>
      <c r="BR623" s="48"/>
      <c r="BS623" s="51" t="str">
        <f>IFERROR(VLOOKUP(Book1345234[[#This Row],[Environmental Benefit Ranking]],'Data for Pull-down'!$Y$4:$Z$9,2,FALSE),"")</f>
        <v/>
      </c>
      <c r="BT623" s="100"/>
      <c r="BU623" s="52"/>
      <c r="BV623" s="51" t="str">
        <f>IFERROR(VLOOKUP(Book1345234[[#This Row],[Environmental Impact Ranking]],'Data for Pull-down'!$AA$4:$AB$9,2,FALSE),"")</f>
        <v/>
      </c>
      <c r="BW623" s="117"/>
      <c r="BX623" s="123"/>
      <c r="BY623" s="48"/>
      <c r="BZ623" s="51" t="str">
        <f>IFERROR(VLOOKUP(Book1345234[[#This Row],[Mobility Ranking]],'Data for Pull-down'!$AC$4:$AD$9,2,FALSE),"")</f>
        <v/>
      </c>
      <c r="CA623" s="117"/>
      <c r="CB623" s="48"/>
      <c r="CC623" s="51" t="str">
        <f>IFERROR(VLOOKUP(Book1345234[[#This Row],[Regional Ranking]],'Data for Pull-down'!$AE$4:$AF$9,2,FALSE),"")</f>
        <v/>
      </c>
    </row>
    <row r="624" spans="1:81">
      <c r="A624" s="164"/>
      <c r="B624" s="142"/>
      <c r="C624" s="143">
        <f>Book1345234[[#This Row],[FMP]]*2</f>
        <v>0</v>
      </c>
      <c r="D624" s="43"/>
      <c r="E624" s="43"/>
      <c r="F624" s="52"/>
      <c r="G624" s="48"/>
      <c r="H624" s="48"/>
      <c r="I624" s="48"/>
      <c r="J624" s="48"/>
      <c r="K624" s="45" t="str">
        <f>IFERROR(Book1345234[[#This Row],[Project Cost]]/Book1345234[[#This Row],['# of Structures Removed from 1% Annual Chance FP]],"")</f>
        <v/>
      </c>
      <c r="L624" s="48"/>
      <c r="M624" s="48"/>
      <c r="N624" s="45"/>
      <c r="O624" s="156"/>
      <c r="P624" s="125"/>
      <c r="Q624" s="52"/>
      <c r="R624" s="48"/>
      <c r="S624" s="51" t="str">
        <f>IFERROR(VLOOKUP(Book1345234[[#This Row],[ Severity Ranking: Pre-Project Average Depth of Flooding (100-year)]],'Data for Pull-down'!$A$4:$B$9,2,FALSE),"")</f>
        <v/>
      </c>
      <c r="T624" s="100"/>
      <c r="U624" s="52"/>
      <c r="V624" s="52"/>
      <c r="W624" s="52"/>
      <c r="X624" s="48"/>
      <c r="Y624" s="51" t="str">
        <f>IFERROR(VLOOKUP(Book1345234[[#This Row],[Severity Ranking: Community Need (% Population)]],'Data for Pull-down'!$C$4:$D$9,2,FALSE),"")</f>
        <v/>
      </c>
      <c r="Z624" s="99"/>
      <c r="AA624" s="45"/>
      <c r="AB624" s="48"/>
      <c r="AC624" s="51" t="str">
        <f>IFERROR(VLOOKUP(Book1345234[[#This Row],[Flood Risk Reduction ]],'Data for Pull-down'!$E$4:$F$9,2,FALSE),"")</f>
        <v/>
      </c>
      <c r="AD624" s="99"/>
      <c r="AE624" s="118"/>
      <c r="AF624" s="52"/>
      <c r="AG624" s="52"/>
      <c r="AH624" s="48"/>
      <c r="AI624" s="51" t="str">
        <f>IFERROR(VLOOKUP(Book1345234[[#This Row],[Flood Damage Reduction]],'Data for Pull-down'!$G$4:$H$9,2,FALSE),"")</f>
        <v/>
      </c>
      <c r="AJ624" s="145"/>
      <c r="AK624" s="123"/>
      <c r="AL624" s="52"/>
      <c r="AM624" s="51" t="str">
        <f>IFERROR(VLOOKUP(Book1345234[[#This Row],[ Reduction in Critical Facilities Flood Risk]],'Data for Pull-down'!$I$5:$J$9,2,FALSE),"")</f>
        <v/>
      </c>
      <c r="AN624" s="100">
        <f>'Life and Safety Tabular Data'!L622</f>
        <v>0</v>
      </c>
      <c r="AO624" s="146"/>
      <c r="AP624" s="48"/>
      <c r="AQ624" s="51" t="str">
        <f>IFERROR(VLOOKUP(Book1345234[[#This Row],[Life and Safety Ranking (Injury/Loss of Life)]],'Data for Pull-down'!$K$4:$L$9,2,FALSE),"")</f>
        <v/>
      </c>
      <c r="AR624" s="100"/>
      <c r="AS624" s="146"/>
      <c r="AT624" s="146"/>
      <c r="AU624" s="146"/>
      <c r="AV624" s="48"/>
      <c r="AW624" s="51" t="str">
        <f>IFERROR(VLOOKUP(Book1345234[[#This Row],[Water Supply Yield Ranking]],'Data for Pull-down'!$M$4:$N$9,2,FALSE),"")</f>
        <v/>
      </c>
      <c r="AX624" s="100"/>
      <c r="AY624" s="52"/>
      <c r="AZ624" s="48"/>
      <c r="BA624" s="51" t="str">
        <f>IFERROR(VLOOKUP(Book1345234[[#This Row],[Social Vulnerability Ranking]],'Data for Pull-down'!$O$4:$P$9,2,FALSE),"")</f>
        <v/>
      </c>
      <c r="BB624" s="100"/>
      <c r="BC624" s="146"/>
      <c r="BD624" s="48"/>
      <c r="BE624" s="51" t="str">
        <f>IFERROR(VLOOKUP(Book1345234[[#This Row],[Nature-Based Solutions Ranking]],'Data for Pull-down'!$Q$4:$R$9,2,FALSE),"")</f>
        <v/>
      </c>
      <c r="BF624" s="100"/>
      <c r="BG624" s="52"/>
      <c r="BH624" s="48"/>
      <c r="BI624" s="51" t="str">
        <f>IFERROR(VLOOKUP(Book1345234[[#This Row],[Multiple Benefit Ranking]],'Data for Pull-down'!$S$4:$T$9,2,FALSE),"")</f>
        <v/>
      </c>
      <c r="BJ624" s="125"/>
      <c r="BK624" s="146"/>
      <c r="BL624" s="48"/>
      <c r="BM624" s="51" t="str">
        <f>IFERROR(VLOOKUP(Book1345234[[#This Row],[Operations and Maintenance Ranking]],'Data for Pull-down'!$U$4:$V$9,2,FALSE),"")</f>
        <v/>
      </c>
      <c r="BN624" s="100"/>
      <c r="BO624" s="48"/>
      <c r="BP624" s="51" t="str">
        <f>IFERROR(VLOOKUP(Book1345234[[#This Row],[Administrative, Regulatory and Other Obstacle Ranking]],'Data for Pull-down'!$W$4:$X$9,2,FALSE),"")</f>
        <v/>
      </c>
      <c r="BQ624" s="100"/>
      <c r="BR624" s="48"/>
      <c r="BS624" s="51" t="str">
        <f>IFERROR(VLOOKUP(Book1345234[[#This Row],[Environmental Benefit Ranking]],'Data for Pull-down'!$Y$4:$Z$9,2,FALSE),"")</f>
        <v/>
      </c>
      <c r="BT624" s="100"/>
      <c r="BU624" s="52"/>
      <c r="BV624" s="51" t="str">
        <f>IFERROR(VLOOKUP(Book1345234[[#This Row],[Environmental Impact Ranking]],'Data for Pull-down'!$AA$4:$AB$9,2,FALSE),"")</f>
        <v/>
      </c>
      <c r="BW624" s="117"/>
      <c r="BX624" s="123"/>
      <c r="BY624" s="48"/>
      <c r="BZ624" s="51" t="str">
        <f>IFERROR(VLOOKUP(Book1345234[[#This Row],[Mobility Ranking]],'Data for Pull-down'!$AC$4:$AD$9,2,FALSE),"")</f>
        <v/>
      </c>
      <c r="CA624" s="117"/>
      <c r="CB624" s="48"/>
      <c r="CC624" s="51" t="str">
        <f>IFERROR(VLOOKUP(Book1345234[[#This Row],[Regional Ranking]],'Data for Pull-down'!$AE$4:$AF$9,2,FALSE),"")</f>
        <v/>
      </c>
    </row>
    <row r="625" spans="1:81">
      <c r="A625" s="164"/>
      <c r="B625" s="142"/>
      <c r="C625" s="143">
        <f>Book1345234[[#This Row],[FMP]]*2</f>
        <v>0</v>
      </c>
      <c r="D625" s="43"/>
      <c r="E625" s="43"/>
      <c r="F625" s="52"/>
      <c r="G625" s="48"/>
      <c r="H625" s="48"/>
      <c r="I625" s="48"/>
      <c r="J625" s="48"/>
      <c r="K625" s="45" t="str">
        <f>IFERROR(Book1345234[[#This Row],[Project Cost]]/Book1345234[[#This Row],['# of Structures Removed from 1% Annual Chance FP]],"")</f>
        <v/>
      </c>
      <c r="L625" s="48"/>
      <c r="M625" s="48"/>
      <c r="N625" s="45"/>
      <c r="O625" s="156"/>
      <c r="P625" s="125"/>
      <c r="Q625" s="52"/>
      <c r="R625" s="48"/>
      <c r="S625" s="51" t="str">
        <f>IFERROR(VLOOKUP(Book1345234[[#This Row],[ Severity Ranking: Pre-Project Average Depth of Flooding (100-year)]],'Data for Pull-down'!$A$4:$B$9,2,FALSE),"")</f>
        <v/>
      </c>
      <c r="T625" s="100"/>
      <c r="U625" s="52"/>
      <c r="V625" s="52"/>
      <c r="W625" s="52"/>
      <c r="X625" s="48"/>
      <c r="Y625" s="51" t="str">
        <f>IFERROR(VLOOKUP(Book1345234[[#This Row],[Severity Ranking: Community Need (% Population)]],'Data for Pull-down'!$C$4:$D$9,2,FALSE),"")</f>
        <v/>
      </c>
      <c r="Z625" s="99"/>
      <c r="AA625" s="45"/>
      <c r="AB625" s="48"/>
      <c r="AC625" s="51" t="str">
        <f>IFERROR(VLOOKUP(Book1345234[[#This Row],[Flood Risk Reduction ]],'Data for Pull-down'!$E$4:$F$9,2,FALSE),"")</f>
        <v/>
      </c>
      <c r="AD625" s="99"/>
      <c r="AE625" s="118"/>
      <c r="AF625" s="52"/>
      <c r="AG625" s="52"/>
      <c r="AH625" s="48"/>
      <c r="AI625" s="51" t="str">
        <f>IFERROR(VLOOKUP(Book1345234[[#This Row],[Flood Damage Reduction]],'Data for Pull-down'!$G$4:$H$9,2,FALSE),"")</f>
        <v/>
      </c>
      <c r="AJ625" s="145"/>
      <c r="AK625" s="123"/>
      <c r="AL625" s="52"/>
      <c r="AM625" s="51" t="str">
        <f>IFERROR(VLOOKUP(Book1345234[[#This Row],[ Reduction in Critical Facilities Flood Risk]],'Data for Pull-down'!$I$5:$J$9,2,FALSE),"")</f>
        <v/>
      </c>
      <c r="AN625" s="100">
        <f>'Life and Safety Tabular Data'!L623</f>
        <v>0</v>
      </c>
      <c r="AO625" s="146"/>
      <c r="AP625" s="48"/>
      <c r="AQ625" s="51" t="str">
        <f>IFERROR(VLOOKUP(Book1345234[[#This Row],[Life and Safety Ranking (Injury/Loss of Life)]],'Data for Pull-down'!$K$4:$L$9,2,FALSE),"")</f>
        <v/>
      </c>
      <c r="AR625" s="100"/>
      <c r="AS625" s="146"/>
      <c r="AT625" s="146"/>
      <c r="AU625" s="146"/>
      <c r="AV625" s="48"/>
      <c r="AW625" s="51" t="str">
        <f>IFERROR(VLOOKUP(Book1345234[[#This Row],[Water Supply Yield Ranking]],'Data for Pull-down'!$M$4:$N$9,2,FALSE),"")</f>
        <v/>
      </c>
      <c r="AX625" s="100"/>
      <c r="AY625" s="52"/>
      <c r="AZ625" s="48"/>
      <c r="BA625" s="51" t="str">
        <f>IFERROR(VLOOKUP(Book1345234[[#This Row],[Social Vulnerability Ranking]],'Data for Pull-down'!$O$4:$P$9,2,FALSE),"")</f>
        <v/>
      </c>
      <c r="BB625" s="100"/>
      <c r="BC625" s="146"/>
      <c r="BD625" s="48"/>
      <c r="BE625" s="51" t="str">
        <f>IFERROR(VLOOKUP(Book1345234[[#This Row],[Nature-Based Solutions Ranking]],'Data for Pull-down'!$Q$4:$R$9,2,FALSE),"")</f>
        <v/>
      </c>
      <c r="BF625" s="100"/>
      <c r="BG625" s="52"/>
      <c r="BH625" s="48"/>
      <c r="BI625" s="51" t="str">
        <f>IFERROR(VLOOKUP(Book1345234[[#This Row],[Multiple Benefit Ranking]],'Data for Pull-down'!$S$4:$T$9,2,FALSE),"")</f>
        <v/>
      </c>
      <c r="BJ625" s="125"/>
      <c r="BK625" s="146"/>
      <c r="BL625" s="48"/>
      <c r="BM625" s="51" t="str">
        <f>IFERROR(VLOOKUP(Book1345234[[#This Row],[Operations and Maintenance Ranking]],'Data for Pull-down'!$U$4:$V$9,2,FALSE),"")</f>
        <v/>
      </c>
      <c r="BN625" s="100"/>
      <c r="BO625" s="48"/>
      <c r="BP625" s="51" t="str">
        <f>IFERROR(VLOOKUP(Book1345234[[#This Row],[Administrative, Regulatory and Other Obstacle Ranking]],'Data for Pull-down'!$W$4:$X$9,2,FALSE),"")</f>
        <v/>
      </c>
      <c r="BQ625" s="100"/>
      <c r="BR625" s="48"/>
      <c r="BS625" s="51" t="str">
        <f>IFERROR(VLOOKUP(Book1345234[[#This Row],[Environmental Benefit Ranking]],'Data for Pull-down'!$Y$4:$Z$9,2,FALSE),"")</f>
        <v/>
      </c>
      <c r="BT625" s="100"/>
      <c r="BU625" s="52"/>
      <c r="BV625" s="51" t="str">
        <f>IFERROR(VLOOKUP(Book1345234[[#This Row],[Environmental Impact Ranking]],'Data for Pull-down'!$AA$4:$AB$9,2,FALSE),"")</f>
        <v/>
      </c>
      <c r="BW625" s="117"/>
      <c r="BX625" s="123"/>
      <c r="BY625" s="48"/>
      <c r="BZ625" s="51" t="str">
        <f>IFERROR(VLOOKUP(Book1345234[[#This Row],[Mobility Ranking]],'Data for Pull-down'!$AC$4:$AD$9,2,FALSE),"")</f>
        <v/>
      </c>
      <c r="CA625" s="117"/>
      <c r="CB625" s="48"/>
      <c r="CC625" s="51" t="str">
        <f>IFERROR(VLOOKUP(Book1345234[[#This Row],[Regional Ranking]],'Data for Pull-down'!$AE$4:$AF$9,2,FALSE),"")</f>
        <v/>
      </c>
    </row>
    <row r="626" spans="1:81">
      <c r="A626" s="164"/>
      <c r="B626" s="142"/>
      <c r="C626" s="143">
        <f>Book1345234[[#This Row],[FMP]]*2</f>
        <v>0</v>
      </c>
      <c r="D626" s="43"/>
      <c r="E626" s="43"/>
      <c r="F626" s="52"/>
      <c r="G626" s="48"/>
      <c r="H626" s="48"/>
      <c r="I626" s="48"/>
      <c r="J626" s="48"/>
      <c r="K626" s="45" t="str">
        <f>IFERROR(Book1345234[[#This Row],[Project Cost]]/Book1345234[[#This Row],['# of Structures Removed from 1% Annual Chance FP]],"")</f>
        <v/>
      </c>
      <c r="L626" s="48"/>
      <c r="M626" s="48"/>
      <c r="N626" s="45"/>
      <c r="O626" s="156"/>
      <c r="P626" s="125"/>
      <c r="Q626" s="52"/>
      <c r="R626" s="48"/>
      <c r="S626" s="51" t="str">
        <f>IFERROR(VLOOKUP(Book1345234[[#This Row],[ Severity Ranking: Pre-Project Average Depth of Flooding (100-year)]],'Data for Pull-down'!$A$4:$B$9,2,FALSE),"")</f>
        <v/>
      </c>
      <c r="T626" s="100"/>
      <c r="U626" s="52"/>
      <c r="V626" s="52"/>
      <c r="W626" s="52"/>
      <c r="X626" s="48"/>
      <c r="Y626" s="51" t="str">
        <f>IFERROR(VLOOKUP(Book1345234[[#This Row],[Severity Ranking: Community Need (% Population)]],'Data for Pull-down'!$C$4:$D$9,2,FALSE),"")</f>
        <v/>
      </c>
      <c r="Z626" s="99"/>
      <c r="AA626" s="45"/>
      <c r="AB626" s="48"/>
      <c r="AC626" s="51" t="str">
        <f>IFERROR(VLOOKUP(Book1345234[[#This Row],[Flood Risk Reduction ]],'Data for Pull-down'!$E$4:$F$9,2,FALSE),"")</f>
        <v/>
      </c>
      <c r="AD626" s="99"/>
      <c r="AE626" s="118"/>
      <c r="AF626" s="52"/>
      <c r="AG626" s="52"/>
      <c r="AH626" s="48"/>
      <c r="AI626" s="51" t="str">
        <f>IFERROR(VLOOKUP(Book1345234[[#This Row],[Flood Damage Reduction]],'Data for Pull-down'!$G$4:$H$9,2,FALSE),"")</f>
        <v/>
      </c>
      <c r="AJ626" s="145"/>
      <c r="AK626" s="123"/>
      <c r="AL626" s="52"/>
      <c r="AM626" s="51" t="str">
        <f>IFERROR(VLOOKUP(Book1345234[[#This Row],[ Reduction in Critical Facilities Flood Risk]],'Data for Pull-down'!$I$5:$J$9,2,FALSE),"")</f>
        <v/>
      </c>
      <c r="AN626" s="100">
        <f>'Life and Safety Tabular Data'!L624</f>
        <v>0</v>
      </c>
      <c r="AO626" s="146"/>
      <c r="AP626" s="48"/>
      <c r="AQ626" s="51" t="str">
        <f>IFERROR(VLOOKUP(Book1345234[[#This Row],[Life and Safety Ranking (Injury/Loss of Life)]],'Data for Pull-down'!$K$4:$L$9,2,FALSE),"")</f>
        <v/>
      </c>
      <c r="AR626" s="100"/>
      <c r="AS626" s="146"/>
      <c r="AT626" s="146"/>
      <c r="AU626" s="146"/>
      <c r="AV626" s="48"/>
      <c r="AW626" s="51" t="str">
        <f>IFERROR(VLOOKUP(Book1345234[[#This Row],[Water Supply Yield Ranking]],'Data for Pull-down'!$M$4:$N$9,2,FALSE),"")</f>
        <v/>
      </c>
      <c r="AX626" s="100"/>
      <c r="AY626" s="52"/>
      <c r="AZ626" s="48"/>
      <c r="BA626" s="51" t="str">
        <f>IFERROR(VLOOKUP(Book1345234[[#This Row],[Social Vulnerability Ranking]],'Data for Pull-down'!$O$4:$P$9,2,FALSE),"")</f>
        <v/>
      </c>
      <c r="BB626" s="100"/>
      <c r="BC626" s="146"/>
      <c r="BD626" s="48"/>
      <c r="BE626" s="51" t="str">
        <f>IFERROR(VLOOKUP(Book1345234[[#This Row],[Nature-Based Solutions Ranking]],'Data for Pull-down'!$Q$4:$R$9,2,FALSE),"")</f>
        <v/>
      </c>
      <c r="BF626" s="100"/>
      <c r="BG626" s="52"/>
      <c r="BH626" s="48"/>
      <c r="BI626" s="51" t="str">
        <f>IFERROR(VLOOKUP(Book1345234[[#This Row],[Multiple Benefit Ranking]],'Data for Pull-down'!$S$4:$T$9,2,FALSE),"")</f>
        <v/>
      </c>
      <c r="BJ626" s="125"/>
      <c r="BK626" s="146"/>
      <c r="BL626" s="48"/>
      <c r="BM626" s="51" t="str">
        <f>IFERROR(VLOOKUP(Book1345234[[#This Row],[Operations and Maintenance Ranking]],'Data for Pull-down'!$U$4:$V$9,2,FALSE),"")</f>
        <v/>
      </c>
      <c r="BN626" s="100"/>
      <c r="BO626" s="48"/>
      <c r="BP626" s="51" t="str">
        <f>IFERROR(VLOOKUP(Book1345234[[#This Row],[Administrative, Regulatory and Other Obstacle Ranking]],'Data for Pull-down'!$W$4:$X$9,2,FALSE),"")</f>
        <v/>
      </c>
      <c r="BQ626" s="100"/>
      <c r="BR626" s="48"/>
      <c r="BS626" s="51" t="str">
        <f>IFERROR(VLOOKUP(Book1345234[[#This Row],[Environmental Benefit Ranking]],'Data for Pull-down'!$Y$4:$Z$9,2,FALSE),"")</f>
        <v/>
      </c>
      <c r="BT626" s="100"/>
      <c r="BU626" s="52"/>
      <c r="BV626" s="51" t="str">
        <f>IFERROR(VLOOKUP(Book1345234[[#This Row],[Environmental Impact Ranking]],'Data for Pull-down'!$AA$4:$AB$9,2,FALSE),"")</f>
        <v/>
      </c>
      <c r="BW626" s="117"/>
      <c r="BX626" s="123"/>
      <c r="BY626" s="48"/>
      <c r="BZ626" s="51" t="str">
        <f>IFERROR(VLOOKUP(Book1345234[[#This Row],[Mobility Ranking]],'Data for Pull-down'!$AC$4:$AD$9,2,FALSE),"")</f>
        <v/>
      </c>
      <c r="CA626" s="117"/>
      <c r="CB626" s="48"/>
      <c r="CC626" s="51" t="str">
        <f>IFERROR(VLOOKUP(Book1345234[[#This Row],[Regional Ranking]],'Data for Pull-down'!$AE$4:$AF$9,2,FALSE),"")</f>
        <v/>
      </c>
    </row>
    <row r="627" spans="1:81">
      <c r="A627" s="164"/>
      <c r="B627" s="142"/>
      <c r="C627" s="143">
        <f>Book1345234[[#This Row],[FMP]]*2</f>
        <v>0</v>
      </c>
      <c r="D627" s="43"/>
      <c r="E627" s="43"/>
      <c r="F627" s="52"/>
      <c r="G627" s="48"/>
      <c r="H627" s="48"/>
      <c r="I627" s="48"/>
      <c r="J627" s="48"/>
      <c r="K627" s="45" t="str">
        <f>IFERROR(Book1345234[[#This Row],[Project Cost]]/Book1345234[[#This Row],['# of Structures Removed from 1% Annual Chance FP]],"")</f>
        <v/>
      </c>
      <c r="L627" s="48"/>
      <c r="M627" s="48"/>
      <c r="N627" s="45"/>
      <c r="O627" s="156"/>
      <c r="P627" s="125"/>
      <c r="Q627" s="52"/>
      <c r="R627" s="48"/>
      <c r="S627" s="51" t="str">
        <f>IFERROR(VLOOKUP(Book1345234[[#This Row],[ Severity Ranking: Pre-Project Average Depth of Flooding (100-year)]],'Data for Pull-down'!$A$4:$B$9,2,FALSE),"")</f>
        <v/>
      </c>
      <c r="T627" s="100"/>
      <c r="U627" s="52"/>
      <c r="V627" s="52"/>
      <c r="W627" s="52"/>
      <c r="X627" s="48"/>
      <c r="Y627" s="51" t="str">
        <f>IFERROR(VLOOKUP(Book1345234[[#This Row],[Severity Ranking: Community Need (% Population)]],'Data for Pull-down'!$C$4:$D$9,2,FALSE),"")</f>
        <v/>
      </c>
      <c r="Z627" s="99"/>
      <c r="AA627" s="45"/>
      <c r="AB627" s="48"/>
      <c r="AC627" s="51" t="str">
        <f>IFERROR(VLOOKUP(Book1345234[[#This Row],[Flood Risk Reduction ]],'Data for Pull-down'!$E$4:$F$9,2,FALSE),"")</f>
        <v/>
      </c>
      <c r="AD627" s="99"/>
      <c r="AE627" s="118"/>
      <c r="AF627" s="52"/>
      <c r="AG627" s="52"/>
      <c r="AH627" s="48"/>
      <c r="AI627" s="51" t="str">
        <f>IFERROR(VLOOKUP(Book1345234[[#This Row],[Flood Damage Reduction]],'Data for Pull-down'!$G$4:$H$9,2,FALSE),"")</f>
        <v/>
      </c>
      <c r="AJ627" s="145"/>
      <c r="AK627" s="123"/>
      <c r="AL627" s="52"/>
      <c r="AM627" s="51" t="str">
        <f>IFERROR(VLOOKUP(Book1345234[[#This Row],[ Reduction in Critical Facilities Flood Risk]],'Data for Pull-down'!$I$5:$J$9,2,FALSE),"")</f>
        <v/>
      </c>
      <c r="AN627" s="100">
        <f>'Life and Safety Tabular Data'!L625</f>
        <v>0</v>
      </c>
      <c r="AO627" s="146"/>
      <c r="AP627" s="48"/>
      <c r="AQ627" s="51" t="str">
        <f>IFERROR(VLOOKUP(Book1345234[[#This Row],[Life and Safety Ranking (Injury/Loss of Life)]],'Data for Pull-down'!$K$4:$L$9,2,FALSE),"")</f>
        <v/>
      </c>
      <c r="AR627" s="100"/>
      <c r="AS627" s="146"/>
      <c r="AT627" s="146"/>
      <c r="AU627" s="146"/>
      <c r="AV627" s="48"/>
      <c r="AW627" s="51" t="str">
        <f>IFERROR(VLOOKUP(Book1345234[[#This Row],[Water Supply Yield Ranking]],'Data for Pull-down'!$M$4:$N$9,2,FALSE),"")</f>
        <v/>
      </c>
      <c r="AX627" s="100"/>
      <c r="AY627" s="52"/>
      <c r="AZ627" s="48"/>
      <c r="BA627" s="51" t="str">
        <f>IFERROR(VLOOKUP(Book1345234[[#This Row],[Social Vulnerability Ranking]],'Data for Pull-down'!$O$4:$P$9,2,FALSE),"")</f>
        <v/>
      </c>
      <c r="BB627" s="100"/>
      <c r="BC627" s="146"/>
      <c r="BD627" s="48"/>
      <c r="BE627" s="51" t="str">
        <f>IFERROR(VLOOKUP(Book1345234[[#This Row],[Nature-Based Solutions Ranking]],'Data for Pull-down'!$Q$4:$R$9,2,FALSE),"")</f>
        <v/>
      </c>
      <c r="BF627" s="100"/>
      <c r="BG627" s="52"/>
      <c r="BH627" s="48"/>
      <c r="BI627" s="51" t="str">
        <f>IFERROR(VLOOKUP(Book1345234[[#This Row],[Multiple Benefit Ranking]],'Data for Pull-down'!$S$4:$T$9,2,FALSE),"")</f>
        <v/>
      </c>
      <c r="BJ627" s="125"/>
      <c r="BK627" s="146"/>
      <c r="BL627" s="48"/>
      <c r="BM627" s="51" t="str">
        <f>IFERROR(VLOOKUP(Book1345234[[#This Row],[Operations and Maintenance Ranking]],'Data for Pull-down'!$U$4:$V$9,2,FALSE),"")</f>
        <v/>
      </c>
      <c r="BN627" s="100"/>
      <c r="BO627" s="48"/>
      <c r="BP627" s="51" t="str">
        <f>IFERROR(VLOOKUP(Book1345234[[#This Row],[Administrative, Regulatory and Other Obstacle Ranking]],'Data for Pull-down'!$W$4:$X$9,2,FALSE),"")</f>
        <v/>
      </c>
      <c r="BQ627" s="100"/>
      <c r="BR627" s="48"/>
      <c r="BS627" s="51" t="str">
        <f>IFERROR(VLOOKUP(Book1345234[[#This Row],[Environmental Benefit Ranking]],'Data for Pull-down'!$Y$4:$Z$9,2,FALSE),"")</f>
        <v/>
      </c>
      <c r="BT627" s="100"/>
      <c r="BU627" s="52"/>
      <c r="BV627" s="51" t="str">
        <f>IFERROR(VLOOKUP(Book1345234[[#This Row],[Environmental Impact Ranking]],'Data for Pull-down'!$AA$4:$AB$9,2,FALSE),"")</f>
        <v/>
      </c>
      <c r="BW627" s="117"/>
      <c r="BX627" s="123"/>
      <c r="BY627" s="48"/>
      <c r="BZ627" s="51" t="str">
        <f>IFERROR(VLOOKUP(Book1345234[[#This Row],[Mobility Ranking]],'Data for Pull-down'!$AC$4:$AD$9,2,FALSE),"")</f>
        <v/>
      </c>
      <c r="CA627" s="117"/>
      <c r="CB627" s="48"/>
      <c r="CC627" s="51" t="str">
        <f>IFERROR(VLOOKUP(Book1345234[[#This Row],[Regional Ranking]],'Data for Pull-down'!$AE$4:$AF$9,2,FALSE),"")</f>
        <v/>
      </c>
    </row>
    <row r="628" spans="1:81">
      <c r="A628" s="164"/>
      <c r="B628" s="142"/>
      <c r="C628" s="143">
        <f>Book1345234[[#This Row],[FMP]]*2</f>
        <v>0</v>
      </c>
      <c r="D628" s="43"/>
      <c r="E628" s="43"/>
      <c r="F628" s="52"/>
      <c r="G628" s="48"/>
      <c r="H628" s="48"/>
      <c r="I628" s="48"/>
      <c r="J628" s="48"/>
      <c r="K628" s="45" t="str">
        <f>IFERROR(Book1345234[[#This Row],[Project Cost]]/Book1345234[[#This Row],['# of Structures Removed from 1% Annual Chance FP]],"")</f>
        <v/>
      </c>
      <c r="L628" s="48"/>
      <c r="M628" s="48"/>
      <c r="N628" s="45"/>
      <c r="O628" s="156"/>
      <c r="P628" s="125"/>
      <c r="Q628" s="52"/>
      <c r="R628" s="48"/>
      <c r="S628" s="51" t="str">
        <f>IFERROR(VLOOKUP(Book1345234[[#This Row],[ Severity Ranking: Pre-Project Average Depth of Flooding (100-year)]],'Data for Pull-down'!$A$4:$B$9,2,FALSE),"")</f>
        <v/>
      </c>
      <c r="T628" s="100"/>
      <c r="U628" s="52"/>
      <c r="V628" s="52"/>
      <c r="W628" s="52"/>
      <c r="X628" s="48"/>
      <c r="Y628" s="51" t="str">
        <f>IFERROR(VLOOKUP(Book1345234[[#This Row],[Severity Ranking: Community Need (% Population)]],'Data for Pull-down'!$C$4:$D$9,2,FALSE),"")</f>
        <v/>
      </c>
      <c r="Z628" s="99"/>
      <c r="AA628" s="45"/>
      <c r="AB628" s="48"/>
      <c r="AC628" s="51" t="str">
        <f>IFERROR(VLOOKUP(Book1345234[[#This Row],[Flood Risk Reduction ]],'Data for Pull-down'!$E$4:$F$9,2,FALSE),"")</f>
        <v/>
      </c>
      <c r="AD628" s="99"/>
      <c r="AE628" s="118"/>
      <c r="AF628" s="52"/>
      <c r="AG628" s="52"/>
      <c r="AH628" s="48"/>
      <c r="AI628" s="51" t="str">
        <f>IFERROR(VLOOKUP(Book1345234[[#This Row],[Flood Damage Reduction]],'Data for Pull-down'!$G$4:$H$9,2,FALSE),"")</f>
        <v/>
      </c>
      <c r="AJ628" s="145"/>
      <c r="AK628" s="123"/>
      <c r="AL628" s="52"/>
      <c r="AM628" s="51" t="str">
        <f>IFERROR(VLOOKUP(Book1345234[[#This Row],[ Reduction in Critical Facilities Flood Risk]],'Data for Pull-down'!$I$5:$J$9,2,FALSE),"")</f>
        <v/>
      </c>
      <c r="AN628" s="100">
        <f>'Life and Safety Tabular Data'!L626</f>
        <v>0</v>
      </c>
      <c r="AO628" s="146"/>
      <c r="AP628" s="48"/>
      <c r="AQ628" s="51" t="str">
        <f>IFERROR(VLOOKUP(Book1345234[[#This Row],[Life and Safety Ranking (Injury/Loss of Life)]],'Data for Pull-down'!$K$4:$L$9,2,FALSE),"")</f>
        <v/>
      </c>
      <c r="AR628" s="100"/>
      <c r="AS628" s="146"/>
      <c r="AT628" s="146"/>
      <c r="AU628" s="146"/>
      <c r="AV628" s="48"/>
      <c r="AW628" s="51" t="str">
        <f>IFERROR(VLOOKUP(Book1345234[[#This Row],[Water Supply Yield Ranking]],'Data for Pull-down'!$M$4:$N$9,2,FALSE),"")</f>
        <v/>
      </c>
      <c r="AX628" s="100"/>
      <c r="AY628" s="52"/>
      <c r="AZ628" s="48"/>
      <c r="BA628" s="51" t="str">
        <f>IFERROR(VLOOKUP(Book1345234[[#This Row],[Social Vulnerability Ranking]],'Data for Pull-down'!$O$4:$P$9,2,FALSE),"")</f>
        <v/>
      </c>
      <c r="BB628" s="100"/>
      <c r="BC628" s="146"/>
      <c r="BD628" s="48"/>
      <c r="BE628" s="51" t="str">
        <f>IFERROR(VLOOKUP(Book1345234[[#This Row],[Nature-Based Solutions Ranking]],'Data for Pull-down'!$Q$4:$R$9,2,FALSE),"")</f>
        <v/>
      </c>
      <c r="BF628" s="100"/>
      <c r="BG628" s="52"/>
      <c r="BH628" s="48"/>
      <c r="BI628" s="51" t="str">
        <f>IFERROR(VLOOKUP(Book1345234[[#This Row],[Multiple Benefit Ranking]],'Data for Pull-down'!$S$4:$T$9,2,FALSE),"")</f>
        <v/>
      </c>
      <c r="BJ628" s="125"/>
      <c r="BK628" s="146"/>
      <c r="BL628" s="48"/>
      <c r="BM628" s="51" t="str">
        <f>IFERROR(VLOOKUP(Book1345234[[#This Row],[Operations and Maintenance Ranking]],'Data for Pull-down'!$U$4:$V$9,2,FALSE),"")</f>
        <v/>
      </c>
      <c r="BN628" s="100"/>
      <c r="BO628" s="48"/>
      <c r="BP628" s="51" t="str">
        <f>IFERROR(VLOOKUP(Book1345234[[#This Row],[Administrative, Regulatory and Other Obstacle Ranking]],'Data for Pull-down'!$W$4:$X$9,2,FALSE),"")</f>
        <v/>
      </c>
      <c r="BQ628" s="100"/>
      <c r="BR628" s="48"/>
      <c r="BS628" s="51" t="str">
        <f>IFERROR(VLOOKUP(Book1345234[[#This Row],[Environmental Benefit Ranking]],'Data for Pull-down'!$Y$4:$Z$9,2,FALSE),"")</f>
        <v/>
      </c>
      <c r="BT628" s="100"/>
      <c r="BU628" s="52"/>
      <c r="BV628" s="51" t="str">
        <f>IFERROR(VLOOKUP(Book1345234[[#This Row],[Environmental Impact Ranking]],'Data for Pull-down'!$AA$4:$AB$9,2,FALSE),"")</f>
        <v/>
      </c>
      <c r="BW628" s="117"/>
      <c r="BX628" s="123"/>
      <c r="BY628" s="48"/>
      <c r="BZ628" s="51" t="str">
        <f>IFERROR(VLOOKUP(Book1345234[[#This Row],[Mobility Ranking]],'Data for Pull-down'!$AC$4:$AD$9,2,FALSE),"")</f>
        <v/>
      </c>
      <c r="CA628" s="117"/>
      <c r="CB628" s="48"/>
      <c r="CC628" s="51" t="str">
        <f>IFERROR(VLOOKUP(Book1345234[[#This Row],[Regional Ranking]],'Data for Pull-down'!$AE$4:$AF$9,2,FALSE),"")</f>
        <v/>
      </c>
    </row>
    <row r="629" spans="1:81">
      <c r="A629" s="164"/>
      <c r="B629" s="142"/>
      <c r="C629" s="143">
        <f>Book1345234[[#This Row],[FMP]]*2</f>
        <v>0</v>
      </c>
      <c r="D629" s="43"/>
      <c r="E629" s="43"/>
      <c r="F629" s="52"/>
      <c r="G629" s="48"/>
      <c r="H629" s="48"/>
      <c r="I629" s="48"/>
      <c r="J629" s="48"/>
      <c r="K629" s="45" t="str">
        <f>IFERROR(Book1345234[[#This Row],[Project Cost]]/Book1345234[[#This Row],['# of Structures Removed from 1% Annual Chance FP]],"")</f>
        <v/>
      </c>
      <c r="L629" s="48"/>
      <c r="M629" s="48"/>
      <c r="N629" s="45"/>
      <c r="O629" s="156"/>
      <c r="P629" s="125"/>
      <c r="Q629" s="52"/>
      <c r="R629" s="48"/>
      <c r="S629" s="51" t="str">
        <f>IFERROR(VLOOKUP(Book1345234[[#This Row],[ Severity Ranking: Pre-Project Average Depth of Flooding (100-year)]],'Data for Pull-down'!$A$4:$B$9,2,FALSE),"")</f>
        <v/>
      </c>
      <c r="T629" s="100"/>
      <c r="U629" s="52"/>
      <c r="V629" s="52"/>
      <c r="W629" s="52"/>
      <c r="X629" s="48"/>
      <c r="Y629" s="51" t="str">
        <f>IFERROR(VLOOKUP(Book1345234[[#This Row],[Severity Ranking: Community Need (% Population)]],'Data for Pull-down'!$C$4:$D$9,2,FALSE),"")</f>
        <v/>
      </c>
      <c r="Z629" s="99"/>
      <c r="AA629" s="45"/>
      <c r="AB629" s="48"/>
      <c r="AC629" s="51" t="str">
        <f>IFERROR(VLOOKUP(Book1345234[[#This Row],[Flood Risk Reduction ]],'Data for Pull-down'!$E$4:$F$9,2,FALSE),"")</f>
        <v/>
      </c>
      <c r="AD629" s="99"/>
      <c r="AE629" s="118"/>
      <c r="AF629" s="52"/>
      <c r="AG629" s="52"/>
      <c r="AH629" s="48"/>
      <c r="AI629" s="51" t="str">
        <f>IFERROR(VLOOKUP(Book1345234[[#This Row],[Flood Damage Reduction]],'Data for Pull-down'!$G$4:$H$9,2,FALSE),"")</f>
        <v/>
      </c>
      <c r="AJ629" s="145"/>
      <c r="AK629" s="123"/>
      <c r="AL629" s="52"/>
      <c r="AM629" s="51" t="str">
        <f>IFERROR(VLOOKUP(Book1345234[[#This Row],[ Reduction in Critical Facilities Flood Risk]],'Data for Pull-down'!$I$5:$J$9,2,FALSE),"")</f>
        <v/>
      </c>
      <c r="AN629" s="100">
        <f>'Life and Safety Tabular Data'!L627</f>
        <v>0</v>
      </c>
      <c r="AO629" s="146"/>
      <c r="AP629" s="48"/>
      <c r="AQ629" s="51" t="str">
        <f>IFERROR(VLOOKUP(Book1345234[[#This Row],[Life and Safety Ranking (Injury/Loss of Life)]],'Data for Pull-down'!$K$4:$L$9,2,FALSE),"")</f>
        <v/>
      </c>
      <c r="AR629" s="100"/>
      <c r="AS629" s="146"/>
      <c r="AT629" s="146"/>
      <c r="AU629" s="146"/>
      <c r="AV629" s="48"/>
      <c r="AW629" s="51" t="str">
        <f>IFERROR(VLOOKUP(Book1345234[[#This Row],[Water Supply Yield Ranking]],'Data for Pull-down'!$M$4:$N$9,2,FALSE),"")</f>
        <v/>
      </c>
      <c r="AX629" s="100"/>
      <c r="AY629" s="52"/>
      <c r="AZ629" s="48"/>
      <c r="BA629" s="51" t="str">
        <f>IFERROR(VLOOKUP(Book1345234[[#This Row],[Social Vulnerability Ranking]],'Data for Pull-down'!$O$4:$P$9,2,FALSE),"")</f>
        <v/>
      </c>
      <c r="BB629" s="100"/>
      <c r="BC629" s="146"/>
      <c r="BD629" s="48"/>
      <c r="BE629" s="51" t="str">
        <f>IFERROR(VLOOKUP(Book1345234[[#This Row],[Nature-Based Solutions Ranking]],'Data for Pull-down'!$Q$4:$R$9,2,FALSE),"")</f>
        <v/>
      </c>
      <c r="BF629" s="100"/>
      <c r="BG629" s="52"/>
      <c r="BH629" s="48"/>
      <c r="BI629" s="51" t="str">
        <f>IFERROR(VLOOKUP(Book1345234[[#This Row],[Multiple Benefit Ranking]],'Data for Pull-down'!$S$4:$T$9,2,FALSE),"")</f>
        <v/>
      </c>
      <c r="BJ629" s="125"/>
      <c r="BK629" s="146"/>
      <c r="BL629" s="48"/>
      <c r="BM629" s="51" t="str">
        <f>IFERROR(VLOOKUP(Book1345234[[#This Row],[Operations and Maintenance Ranking]],'Data for Pull-down'!$U$4:$V$9,2,FALSE),"")</f>
        <v/>
      </c>
      <c r="BN629" s="100"/>
      <c r="BO629" s="48"/>
      <c r="BP629" s="51" t="str">
        <f>IFERROR(VLOOKUP(Book1345234[[#This Row],[Administrative, Regulatory and Other Obstacle Ranking]],'Data for Pull-down'!$W$4:$X$9,2,FALSE),"")</f>
        <v/>
      </c>
      <c r="BQ629" s="100"/>
      <c r="BR629" s="48"/>
      <c r="BS629" s="51" t="str">
        <f>IFERROR(VLOOKUP(Book1345234[[#This Row],[Environmental Benefit Ranking]],'Data for Pull-down'!$Y$4:$Z$9,2,FALSE),"")</f>
        <v/>
      </c>
      <c r="BT629" s="100"/>
      <c r="BU629" s="52"/>
      <c r="BV629" s="51" t="str">
        <f>IFERROR(VLOOKUP(Book1345234[[#This Row],[Environmental Impact Ranking]],'Data for Pull-down'!$AA$4:$AB$9,2,FALSE),"")</f>
        <v/>
      </c>
      <c r="BW629" s="117"/>
      <c r="BX629" s="123"/>
      <c r="BY629" s="48"/>
      <c r="BZ629" s="51" t="str">
        <f>IFERROR(VLOOKUP(Book1345234[[#This Row],[Mobility Ranking]],'Data for Pull-down'!$AC$4:$AD$9,2,FALSE),"")</f>
        <v/>
      </c>
      <c r="CA629" s="117"/>
      <c r="CB629" s="48"/>
      <c r="CC629" s="51" t="str">
        <f>IFERROR(VLOOKUP(Book1345234[[#This Row],[Regional Ranking]],'Data for Pull-down'!$AE$4:$AF$9,2,FALSE),"")</f>
        <v/>
      </c>
    </row>
    <row r="630" spans="1:81">
      <c r="A630" s="164"/>
      <c r="B630" s="142"/>
      <c r="C630" s="143">
        <f>Book1345234[[#This Row],[FMP]]*2</f>
        <v>0</v>
      </c>
      <c r="D630" s="43"/>
      <c r="E630" s="43"/>
      <c r="F630" s="52"/>
      <c r="G630" s="48"/>
      <c r="H630" s="48"/>
      <c r="I630" s="48"/>
      <c r="J630" s="48"/>
      <c r="K630" s="45" t="str">
        <f>IFERROR(Book1345234[[#This Row],[Project Cost]]/Book1345234[[#This Row],['# of Structures Removed from 1% Annual Chance FP]],"")</f>
        <v/>
      </c>
      <c r="L630" s="48"/>
      <c r="M630" s="48"/>
      <c r="N630" s="45"/>
      <c r="O630" s="156"/>
      <c r="P630" s="125"/>
      <c r="Q630" s="52"/>
      <c r="R630" s="48"/>
      <c r="S630" s="51" t="str">
        <f>IFERROR(VLOOKUP(Book1345234[[#This Row],[ Severity Ranking: Pre-Project Average Depth of Flooding (100-year)]],'Data for Pull-down'!$A$4:$B$9,2,FALSE),"")</f>
        <v/>
      </c>
      <c r="T630" s="100"/>
      <c r="U630" s="52"/>
      <c r="V630" s="52"/>
      <c r="W630" s="52"/>
      <c r="X630" s="48"/>
      <c r="Y630" s="51" t="str">
        <f>IFERROR(VLOOKUP(Book1345234[[#This Row],[Severity Ranking: Community Need (% Population)]],'Data for Pull-down'!$C$4:$D$9,2,FALSE),"")</f>
        <v/>
      </c>
      <c r="Z630" s="99"/>
      <c r="AA630" s="45"/>
      <c r="AB630" s="48"/>
      <c r="AC630" s="51" t="str">
        <f>IFERROR(VLOOKUP(Book1345234[[#This Row],[Flood Risk Reduction ]],'Data for Pull-down'!$E$4:$F$9,2,FALSE),"")</f>
        <v/>
      </c>
      <c r="AD630" s="99"/>
      <c r="AE630" s="118"/>
      <c r="AF630" s="52"/>
      <c r="AG630" s="52"/>
      <c r="AH630" s="48"/>
      <c r="AI630" s="51" t="str">
        <f>IFERROR(VLOOKUP(Book1345234[[#This Row],[Flood Damage Reduction]],'Data for Pull-down'!$G$4:$H$9,2,FALSE),"")</f>
        <v/>
      </c>
      <c r="AJ630" s="145"/>
      <c r="AK630" s="123"/>
      <c r="AL630" s="52"/>
      <c r="AM630" s="51" t="str">
        <f>IFERROR(VLOOKUP(Book1345234[[#This Row],[ Reduction in Critical Facilities Flood Risk]],'Data for Pull-down'!$I$5:$J$9,2,FALSE),"")</f>
        <v/>
      </c>
      <c r="AN630" s="100">
        <f>'Life and Safety Tabular Data'!L628</f>
        <v>0</v>
      </c>
      <c r="AO630" s="146"/>
      <c r="AP630" s="48"/>
      <c r="AQ630" s="51" t="str">
        <f>IFERROR(VLOOKUP(Book1345234[[#This Row],[Life and Safety Ranking (Injury/Loss of Life)]],'Data for Pull-down'!$K$4:$L$9,2,FALSE),"")</f>
        <v/>
      </c>
      <c r="AR630" s="100"/>
      <c r="AS630" s="146"/>
      <c r="AT630" s="146"/>
      <c r="AU630" s="146"/>
      <c r="AV630" s="48"/>
      <c r="AW630" s="51" t="str">
        <f>IFERROR(VLOOKUP(Book1345234[[#This Row],[Water Supply Yield Ranking]],'Data for Pull-down'!$M$4:$N$9,2,FALSE),"")</f>
        <v/>
      </c>
      <c r="AX630" s="100"/>
      <c r="AY630" s="52"/>
      <c r="AZ630" s="48"/>
      <c r="BA630" s="51" t="str">
        <f>IFERROR(VLOOKUP(Book1345234[[#This Row],[Social Vulnerability Ranking]],'Data for Pull-down'!$O$4:$P$9,2,FALSE),"")</f>
        <v/>
      </c>
      <c r="BB630" s="100"/>
      <c r="BC630" s="146"/>
      <c r="BD630" s="48"/>
      <c r="BE630" s="51" t="str">
        <f>IFERROR(VLOOKUP(Book1345234[[#This Row],[Nature-Based Solutions Ranking]],'Data for Pull-down'!$Q$4:$R$9,2,FALSE),"")</f>
        <v/>
      </c>
      <c r="BF630" s="100"/>
      <c r="BG630" s="52"/>
      <c r="BH630" s="48"/>
      <c r="BI630" s="51" t="str">
        <f>IFERROR(VLOOKUP(Book1345234[[#This Row],[Multiple Benefit Ranking]],'Data for Pull-down'!$S$4:$T$9,2,FALSE),"")</f>
        <v/>
      </c>
      <c r="BJ630" s="125"/>
      <c r="BK630" s="146"/>
      <c r="BL630" s="48"/>
      <c r="BM630" s="51" t="str">
        <f>IFERROR(VLOOKUP(Book1345234[[#This Row],[Operations and Maintenance Ranking]],'Data for Pull-down'!$U$4:$V$9,2,FALSE),"")</f>
        <v/>
      </c>
      <c r="BN630" s="100"/>
      <c r="BO630" s="48"/>
      <c r="BP630" s="51" t="str">
        <f>IFERROR(VLOOKUP(Book1345234[[#This Row],[Administrative, Regulatory and Other Obstacle Ranking]],'Data for Pull-down'!$W$4:$X$9,2,FALSE),"")</f>
        <v/>
      </c>
      <c r="BQ630" s="100"/>
      <c r="BR630" s="48"/>
      <c r="BS630" s="51" t="str">
        <f>IFERROR(VLOOKUP(Book1345234[[#This Row],[Environmental Benefit Ranking]],'Data for Pull-down'!$Y$4:$Z$9,2,FALSE),"")</f>
        <v/>
      </c>
      <c r="BT630" s="100"/>
      <c r="BU630" s="52"/>
      <c r="BV630" s="51" t="str">
        <f>IFERROR(VLOOKUP(Book1345234[[#This Row],[Environmental Impact Ranking]],'Data for Pull-down'!$AA$4:$AB$9,2,FALSE),"")</f>
        <v/>
      </c>
      <c r="BW630" s="117"/>
      <c r="BX630" s="123"/>
      <c r="BY630" s="48"/>
      <c r="BZ630" s="51" t="str">
        <f>IFERROR(VLOOKUP(Book1345234[[#This Row],[Mobility Ranking]],'Data for Pull-down'!$AC$4:$AD$9,2,FALSE),"")</f>
        <v/>
      </c>
      <c r="CA630" s="117"/>
      <c r="CB630" s="48"/>
      <c r="CC630" s="51" t="str">
        <f>IFERROR(VLOOKUP(Book1345234[[#This Row],[Regional Ranking]],'Data for Pull-down'!$AE$4:$AF$9,2,FALSE),"")</f>
        <v/>
      </c>
    </row>
    <row r="631" spans="1:81">
      <c r="A631" s="164"/>
      <c r="B631" s="142"/>
      <c r="C631" s="143">
        <f>Book1345234[[#This Row],[FMP]]*2</f>
        <v>0</v>
      </c>
      <c r="D631" s="43"/>
      <c r="E631" s="43"/>
      <c r="F631" s="52"/>
      <c r="G631" s="48"/>
      <c r="H631" s="48"/>
      <c r="I631" s="48"/>
      <c r="J631" s="48"/>
      <c r="K631" s="45" t="str">
        <f>IFERROR(Book1345234[[#This Row],[Project Cost]]/Book1345234[[#This Row],['# of Structures Removed from 1% Annual Chance FP]],"")</f>
        <v/>
      </c>
      <c r="L631" s="48"/>
      <c r="M631" s="48"/>
      <c r="N631" s="45"/>
      <c r="O631" s="156"/>
      <c r="P631" s="125"/>
      <c r="Q631" s="52"/>
      <c r="R631" s="48"/>
      <c r="S631" s="51" t="str">
        <f>IFERROR(VLOOKUP(Book1345234[[#This Row],[ Severity Ranking: Pre-Project Average Depth of Flooding (100-year)]],'Data for Pull-down'!$A$4:$B$9,2,FALSE),"")</f>
        <v/>
      </c>
      <c r="T631" s="100"/>
      <c r="U631" s="52"/>
      <c r="V631" s="52"/>
      <c r="W631" s="52"/>
      <c r="X631" s="48"/>
      <c r="Y631" s="51" t="str">
        <f>IFERROR(VLOOKUP(Book1345234[[#This Row],[Severity Ranking: Community Need (% Population)]],'Data for Pull-down'!$C$4:$D$9,2,FALSE),"")</f>
        <v/>
      </c>
      <c r="Z631" s="99"/>
      <c r="AA631" s="45"/>
      <c r="AB631" s="48"/>
      <c r="AC631" s="51" t="str">
        <f>IFERROR(VLOOKUP(Book1345234[[#This Row],[Flood Risk Reduction ]],'Data for Pull-down'!$E$4:$F$9,2,FALSE),"")</f>
        <v/>
      </c>
      <c r="AD631" s="99"/>
      <c r="AE631" s="118"/>
      <c r="AF631" s="52"/>
      <c r="AG631" s="52"/>
      <c r="AH631" s="48"/>
      <c r="AI631" s="51" t="str">
        <f>IFERROR(VLOOKUP(Book1345234[[#This Row],[Flood Damage Reduction]],'Data for Pull-down'!$G$4:$H$9,2,FALSE),"")</f>
        <v/>
      </c>
      <c r="AJ631" s="145"/>
      <c r="AK631" s="123"/>
      <c r="AL631" s="52"/>
      <c r="AM631" s="51" t="str">
        <f>IFERROR(VLOOKUP(Book1345234[[#This Row],[ Reduction in Critical Facilities Flood Risk]],'Data for Pull-down'!$I$5:$J$9,2,FALSE),"")</f>
        <v/>
      </c>
      <c r="AN631" s="100">
        <f>'Life and Safety Tabular Data'!L629</f>
        <v>0</v>
      </c>
      <c r="AO631" s="146"/>
      <c r="AP631" s="48"/>
      <c r="AQ631" s="51" t="str">
        <f>IFERROR(VLOOKUP(Book1345234[[#This Row],[Life and Safety Ranking (Injury/Loss of Life)]],'Data for Pull-down'!$K$4:$L$9,2,FALSE),"")</f>
        <v/>
      </c>
      <c r="AR631" s="100"/>
      <c r="AS631" s="146"/>
      <c r="AT631" s="146"/>
      <c r="AU631" s="146"/>
      <c r="AV631" s="48"/>
      <c r="AW631" s="51" t="str">
        <f>IFERROR(VLOOKUP(Book1345234[[#This Row],[Water Supply Yield Ranking]],'Data for Pull-down'!$M$4:$N$9,2,FALSE),"")</f>
        <v/>
      </c>
      <c r="AX631" s="100"/>
      <c r="AY631" s="52"/>
      <c r="AZ631" s="48"/>
      <c r="BA631" s="51" t="str">
        <f>IFERROR(VLOOKUP(Book1345234[[#This Row],[Social Vulnerability Ranking]],'Data for Pull-down'!$O$4:$P$9,2,FALSE),"")</f>
        <v/>
      </c>
      <c r="BB631" s="100"/>
      <c r="BC631" s="146"/>
      <c r="BD631" s="48"/>
      <c r="BE631" s="51" t="str">
        <f>IFERROR(VLOOKUP(Book1345234[[#This Row],[Nature-Based Solutions Ranking]],'Data for Pull-down'!$Q$4:$R$9,2,FALSE),"")</f>
        <v/>
      </c>
      <c r="BF631" s="100"/>
      <c r="BG631" s="52"/>
      <c r="BH631" s="48"/>
      <c r="BI631" s="51" t="str">
        <f>IFERROR(VLOOKUP(Book1345234[[#This Row],[Multiple Benefit Ranking]],'Data for Pull-down'!$S$4:$T$9,2,FALSE),"")</f>
        <v/>
      </c>
      <c r="BJ631" s="125"/>
      <c r="BK631" s="146"/>
      <c r="BL631" s="48"/>
      <c r="BM631" s="51" t="str">
        <f>IFERROR(VLOOKUP(Book1345234[[#This Row],[Operations and Maintenance Ranking]],'Data for Pull-down'!$U$4:$V$9,2,FALSE),"")</f>
        <v/>
      </c>
      <c r="BN631" s="100"/>
      <c r="BO631" s="48"/>
      <c r="BP631" s="51" t="str">
        <f>IFERROR(VLOOKUP(Book1345234[[#This Row],[Administrative, Regulatory and Other Obstacle Ranking]],'Data for Pull-down'!$W$4:$X$9,2,FALSE),"")</f>
        <v/>
      </c>
      <c r="BQ631" s="100"/>
      <c r="BR631" s="48"/>
      <c r="BS631" s="51" t="str">
        <f>IFERROR(VLOOKUP(Book1345234[[#This Row],[Environmental Benefit Ranking]],'Data for Pull-down'!$Y$4:$Z$9,2,FALSE),"")</f>
        <v/>
      </c>
      <c r="BT631" s="100"/>
      <c r="BU631" s="52"/>
      <c r="BV631" s="51" t="str">
        <f>IFERROR(VLOOKUP(Book1345234[[#This Row],[Environmental Impact Ranking]],'Data for Pull-down'!$AA$4:$AB$9,2,FALSE),"")</f>
        <v/>
      </c>
      <c r="BW631" s="117"/>
      <c r="BX631" s="123"/>
      <c r="BY631" s="48"/>
      <c r="BZ631" s="51" t="str">
        <f>IFERROR(VLOOKUP(Book1345234[[#This Row],[Mobility Ranking]],'Data for Pull-down'!$AC$4:$AD$9,2,FALSE),"")</f>
        <v/>
      </c>
      <c r="CA631" s="117"/>
      <c r="CB631" s="48"/>
      <c r="CC631" s="51" t="str">
        <f>IFERROR(VLOOKUP(Book1345234[[#This Row],[Regional Ranking]],'Data for Pull-down'!$AE$4:$AF$9,2,FALSE),"")</f>
        <v/>
      </c>
    </row>
    <row r="632" spans="1:81">
      <c r="A632" s="164"/>
      <c r="B632" s="142"/>
      <c r="C632" s="143">
        <f>Book1345234[[#This Row],[FMP]]*2</f>
        <v>0</v>
      </c>
      <c r="D632" s="43"/>
      <c r="E632" s="43"/>
      <c r="F632" s="52"/>
      <c r="G632" s="48"/>
      <c r="H632" s="48"/>
      <c r="I632" s="48"/>
      <c r="J632" s="48"/>
      <c r="K632" s="45" t="str">
        <f>IFERROR(Book1345234[[#This Row],[Project Cost]]/Book1345234[[#This Row],['# of Structures Removed from 1% Annual Chance FP]],"")</f>
        <v/>
      </c>
      <c r="L632" s="48"/>
      <c r="M632" s="48"/>
      <c r="N632" s="45"/>
      <c r="O632" s="156"/>
      <c r="P632" s="125"/>
      <c r="Q632" s="52"/>
      <c r="R632" s="48"/>
      <c r="S632" s="51" t="str">
        <f>IFERROR(VLOOKUP(Book1345234[[#This Row],[ Severity Ranking: Pre-Project Average Depth of Flooding (100-year)]],'Data for Pull-down'!$A$4:$B$9,2,FALSE),"")</f>
        <v/>
      </c>
      <c r="T632" s="100"/>
      <c r="U632" s="52"/>
      <c r="V632" s="52"/>
      <c r="W632" s="52"/>
      <c r="X632" s="48"/>
      <c r="Y632" s="51" t="str">
        <f>IFERROR(VLOOKUP(Book1345234[[#This Row],[Severity Ranking: Community Need (% Population)]],'Data for Pull-down'!$C$4:$D$9,2,FALSE),"")</f>
        <v/>
      </c>
      <c r="Z632" s="99"/>
      <c r="AA632" s="45"/>
      <c r="AB632" s="48"/>
      <c r="AC632" s="51" t="str">
        <f>IFERROR(VLOOKUP(Book1345234[[#This Row],[Flood Risk Reduction ]],'Data for Pull-down'!$E$4:$F$9,2,FALSE),"")</f>
        <v/>
      </c>
      <c r="AD632" s="99"/>
      <c r="AE632" s="118"/>
      <c r="AF632" s="52"/>
      <c r="AG632" s="52"/>
      <c r="AH632" s="48"/>
      <c r="AI632" s="51" t="str">
        <f>IFERROR(VLOOKUP(Book1345234[[#This Row],[Flood Damage Reduction]],'Data for Pull-down'!$G$4:$H$9,2,FALSE),"")</f>
        <v/>
      </c>
      <c r="AJ632" s="145"/>
      <c r="AK632" s="123"/>
      <c r="AL632" s="52"/>
      <c r="AM632" s="51" t="str">
        <f>IFERROR(VLOOKUP(Book1345234[[#This Row],[ Reduction in Critical Facilities Flood Risk]],'Data for Pull-down'!$I$5:$J$9,2,FALSE),"")</f>
        <v/>
      </c>
      <c r="AN632" s="100">
        <f>'Life and Safety Tabular Data'!L630</f>
        <v>0</v>
      </c>
      <c r="AO632" s="146"/>
      <c r="AP632" s="48"/>
      <c r="AQ632" s="51" t="str">
        <f>IFERROR(VLOOKUP(Book1345234[[#This Row],[Life and Safety Ranking (Injury/Loss of Life)]],'Data for Pull-down'!$K$4:$L$9,2,FALSE),"")</f>
        <v/>
      </c>
      <c r="AR632" s="100"/>
      <c r="AS632" s="146"/>
      <c r="AT632" s="146"/>
      <c r="AU632" s="146"/>
      <c r="AV632" s="48"/>
      <c r="AW632" s="51" t="str">
        <f>IFERROR(VLOOKUP(Book1345234[[#This Row],[Water Supply Yield Ranking]],'Data for Pull-down'!$M$4:$N$9,2,FALSE),"")</f>
        <v/>
      </c>
      <c r="AX632" s="100"/>
      <c r="AY632" s="52"/>
      <c r="AZ632" s="48"/>
      <c r="BA632" s="51" t="str">
        <f>IFERROR(VLOOKUP(Book1345234[[#This Row],[Social Vulnerability Ranking]],'Data for Pull-down'!$O$4:$P$9,2,FALSE),"")</f>
        <v/>
      </c>
      <c r="BB632" s="100"/>
      <c r="BC632" s="146"/>
      <c r="BD632" s="48"/>
      <c r="BE632" s="51" t="str">
        <f>IFERROR(VLOOKUP(Book1345234[[#This Row],[Nature-Based Solutions Ranking]],'Data for Pull-down'!$Q$4:$R$9,2,FALSE),"")</f>
        <v/>
      </c>
      <c r="BF632" s="100"/>
      <c r="BG632" s="52"/>
      <c r="BH632" s="48"/>
      <c r="BI632" s="51" t="str">
        <f>IFERROR(VLOOKUP(Book1345234[[#This Row],[Multiple Benefit Ranking]],'Data for Pull-down'!$S$4:$T$9,2,FALSE),"")</f>
        <v/>
      </c>
      <c r="BJ632" s="125"/>
      <c r="BK632" s="146"/>
      <c r="BL632" s="48"/>
      <c r="BM632" s="51" t="str">
        <f>IFERROR(VLOOKUP(Book1345234[[#This Row],[Operations and Maintenance Ranking]],'Data for Pull-down'!$U$4:$V$9,2,FALSE),"")</f>
        <v/>
      </c>
      <c r="BN632" s="100"/>
      <c r="BO632" s="48"/>
      <c r="BP632" s="51" t="str">
        <f>IFERROR(VLOOKUP(Book1345234[[#This Row],[Administrative, Regulatory and Other Obstacle Ranking]],'Data for Pull-down'!$W$4:$X$9,2,FALSE),"")</f>
        <v/>
      </c>
      <c r="BQ632" s="100"/>
      <c r="BR632" s="48"/>
      <c r="BS632" s="51" t="str">
        <f>IFERROR(VLOOKUP(Book1345234[[#This Row],[Environmental Benefit Ranking]],'Data for Pull-down'!$Y$4:$Z$9,2,FALSE),"")</f>
        <v/>
      </c>
      <c r="BT632" s="100"/>
      <c r="BU632" s="52"/>
      <c r="BV632" s="51" t="str">
        <f>IFERROR(VLOOKUP(Book1345234[[#This Row],[Environmental Impact Ranking]],'Data for Pull-down'!$AA$4:$AB$9,2,FALSE),"")</f>
        <v/>
      </c>
      <c r="BW632" s="117"/>
      <c r="BX632" s="123"/>
      <c r="BY632" s="48"/>
      <c r="BZ632" s="51" t="str">
        <f>IFERROR(VLOOKUP(Book1345234[[#This Row],[Mobility Ranking]],'Data for Pull-down'!$AC$4:$AD$9,2,FALSE),"")</f>
        <v/>
      </c>
      <c r="CA632" s="117"/>
      <c r="CB632" s="48"/>
      <c r="CC632" s="51" t="str">
        <f>IFERROR(VLOOKUP(Book1345234[[#This Row],[Regional Ranking]],'Data for Pull-down'!$AE$4:$AF$9,2,FALSE),"")</f>
        <v/>
      </c>
    </row>
    <row r="633" spans="1:81">
      <c r="A633" s="164"/>
      <c r="B633" s="142"/>
      <c r="C633" s="143">
        <f>Book1345234[[#This Row],[FMP]]*2</f>
        <v>0</v>
      </c>
      <c r="D633" s="43"/>
      <c r="E633" s="43"/>
      <c r="F633" s="52"/>
      <c r="G633" s="48"/>
      <c r="H633" s="48"/>
      <c r="I633" s="48"/>
      <c r="J633" s="48"/>
      <c r="K633" s="45" t="str">
        <f>IFERROR(Book1345234[[#This Row],[Project Cost]]/Book1345234[[#This Row],['# of Structures Removed from 1% Annual Chance FP]],"")</f>
        <v/>
      </c>
      <c r="L633" s="48"/>
      <c r="M633" s="48"/>
      <c r="N633" s="45"/>
      <c r="O633" s="156"/>
      <c r="P633" s="125"/>
      <c r="Q633" s="52"/>
      <c r="R633" s="48"/>
      <c r="S633" s="51" t="str">
        <f>IFERROR(VLOOKUP(Book1345234[[#This Row],[ Severity Ranking: Pre-Project Average Depth of Flooding (100-year)]],'Data for Pull-down'!$A$4:$B$9,2,FALSE),"")</f>
        <v/>
      </c>
      <c r="T633" s="100"/>
      <c r="U633" s="52"/>
      <c r="V633" s="52"/>
      <c r="W633" s="52"/>
      <c r="X633" s="48"/>
      <c r="Y633" s="51" t="str">
        <f>IFERROR(VLOOKUP(Book1345234[[#This Row],[Severity Ranking: Community Need (% Population)]],'Data for Pull-down'!$C$4:$D$9,2,FALSE),"")</f>
        <v/>
      </c>
      <c r="Z633" s="99"/>
      <c r="AA633" s="45"/>
      <c r="AB633" s="48"/>
      <c r="AC633" s="51" t="str">
        <f>IFERROR(VLOOKUP(Book1345234[[#This Row],[Flood Risk Reduction ]],'Data for Pull-down'!$E$4:$F$9,2,FALSE),"")</f>
        <v/>
      </c>
      <c r="AD633" s="99"/>
      <c r="AE633" s="118"/>
      <c r="AF633" s="52"/>
      <c r="AG633" s="52"/>
      <c r="AH633" s="48"/>
      <c r="AI633" s="51" t="str">
        <f>IFERROR(VLOOKUP(Book1345234[[#This Row],[Flood Damage Reduction]],'Data for Pull-down'!$G$4:$H$9,2,FALSE),"")</f>
        <v/>
      </c>
      <c r="AJ633" s="145"/>
      <c r="AK633" s="123"/>
      <c r="AL633" s="52"/>
      <c r="AM633" s="51" t="str">
        <f>IFERROR(VLOOKUP(Book1345234[[#This Row],[ Reduction in Critical Facilities Flood Risk]],'Data for Pull-down'!$I$5:$J$9,2,FALSE),"")</f>
        <v/>
      </c>
      <c r="AN633" s="100">
        <f>'Life and Safety Tabular Data'!L631</f>
        <v>0</v>
      </c>
      <c r="AO633" s="146"/>
      <c r="AP633" s="48"/>
      <c r="AQ633" s="51" t="str">
        <f>IFERROR(VLOOKUP(Book1345234[[#This Row],[Life and Safety Ranking (Injury/Loss of Life)]],'Data for Pull-down'!$K$4:$L$9,2,FALSE),"")</f>
        <v/>
      </c>
      <c r="AR633" s="100"/>
      <c r="AS633" s="146"/>
      <c r="AT633" s="146"/>
      <c r="AU633" s="146"/>
      <c r="AV633" s="48"/>
      <c r="AW633" s="51" t="str">
        <f>IFERROR(VLOOKUP(Book1345234[[#This Row],[Water Supply Yield Ranking]],'Data for Pull-down'!$M$4:$N$9,2,FALSE),"")</f>
        <v/>
      </c>
      <c r="AX633" s="100"/>
      <c r="AY633" s="52"/>
      <c r="AZ633" s="48"/>
      <c r="BA633" s="51" t="str">
        <f>IFERROR(VLOOKUP(Book1345234[[#This Row],[Social Vulnerability Ranking]],'Data for Pull-down'!$O$4:$P$9,2,FALSE),"")</f>
        <v/>
      </c>
      <c r="BB633" s="100"/>
      <c r="BC633" s="146"/>
      <c r="BD633" s="48"/>
      <c r="BE633" s="51" t="str">
        <f>IFERROR(VLOOKUP(Book1345234[[#This Row],[Nature-Based Solutions Ranking]],'Data for Pull-down'!$Q$4:$R$9,2,FALSE),"")</f>
        <v/>
      </c>
      <c r="BF633" s="100"/>
      <c r="BG633" s="52"/>
      <c r="BH633" s="48"/>
      <c r="BI633" s="51" t="str">
        <f>IFERROR(VLOOKUP(Book1345234[[#This Row],[Multiple Benefit Ranking]],'Data for Pull-down'!$S$4:$T$9,2,FALSE),"")</f>
        <v/>
      </c>
      <c r="BJ633" s="125"/>
      <c r="BK633" s="146"/>
      <c r="BL633" s="48"/>
      <c r="BM633" s="51" t="str">
        <f>IFERROR(VLOOKUP(Book1345234[[#This Row],[Operations and Maintenance Ranking]],'Data for Pull-down'!$U$4:$V$9,2,FALSE),"")</f>
        <v/>
      </c>
      <c r="BN633" s="100"/>
      <c r="BO633" s="48"/>
      <c r="BP633" s="51" t="str">
        <f>IFERROR(VLOOKUP(Book1345234[[#This Row],[Administrative, Regulatory and Other Obstacle Ranking]],'Data for Pull-down'!$W$4:$X$9,2,FALSE),"")</f>
        <v/>
      </c>
      <c r="BQ633" s="100"/>
      <c r="BR633" s="48"/>
      <c r="BS633" s="51" t="str">
        <f>IFERROR(VLOOKUP(Book1345234[[#This Row],[Environmental Benefit Ranking]],'Data for Pull-down'!$Y$4:$Z$9,2,FALSE),"")</f>
        <v/>
      </c>
      <c r="BT633" s="100"/>
      <c r="BU633" s="52"/>
      <c r="BV633" s="51" t="str">
        <f>IFERROR(VLOOKUP(Book1345234[[#This Row],[Environmental Impact Ranking]],'Data for Pull-down'!$AA$4:$AB$9,2,FALSE),"")</f>
        <v/>
      </c>
      <c r="BW633" s="117"/>
      <c r="BX633" s="123"/>
      <c r="BY633" s="48"/>
      <c r="BZ633" s="51" t="str">
        <f>IFERROR(VLOOKUP(Book1345234[[#This Row],[Mobility Ranking]],'Data for Pull-down'!$AC$4:$AD$9,2,FALSE),"")</f>
        <v/>
      </c>
      <c r="CA633" s="117"/>
      <c r="CB633" s="48"/>
      <c r="CC633" s="51" t="str">
        <f>IFERROR(VLOOKUP(Book1345234[[#This Row],[Regional Ranking]],'Data for Pull-down'!$AE$4:$AF$9,2,FALSE),"")</f>
        <v/>
      </c>
    </row>
    <row r="634" spans="1:81">
      <c r="A634" s="164"/>
      <c r="B634" s="142"/>
      <c r="C634" s="143">
        <f>Book1345234[[#This Row],[FMP]]*2</f>
        <v>0</v>
      </c>
      <c r="D634" s="43"/>
      <c r="E634" s="43"/>
      <c r="F634" s="52"/>
      <c r="G634" s="48"/>
      <c r="H634" s="48"/>
      <c r="I634" s="48"/>
      <c r="J634" s="48"/>
      <c r="K634" s="45" t="str">
        <f>IFERROR(Book1345234[[#This Row],[Project Cost]]/Book1345234[[#This Row],['# of Structures Removed from 1% Annual Chance FP]],"")</f>
        <v/>
      </c>
      <c r="L634" s="48"/>
      <c r="M634" s="48"/>
      <c r="N634" s="45"/>
      <c r="O634" s="156"/>
      <c r="P634" s="125"/>
      <c r="Q634" s="52"/>
      <c r="R634" s="48"/>
      <c r="S634" s="51" t="str">
        <f>IFERROR(VLOOKUP(Book1345234[[#This Row],[ Severity Ranking: Pre-Project Average Depth of Flooding (100-year)]],'Data for Pull-down'!$A$4:$B$9,2,FALSE),"")</f>
        <v/>
      </c>
      <c r="T634" s="100"/>
      <c r="U634" s="52"/>
      <c r="V634" s="52"/>
      <c r="W634" s="52"/>
      <c r="X634" s="48"/>
      <c r="Y634" s="51" t="str">
        <f>IFERROR(VLOOKUP(Book1345234[[#This Row],[Severity Ranking: Community Need (% Population)]],'Data for Pull-down'!$C$4:$D$9,2,FALSE),"")</f>
        <v/>
      </c>
      <c r="Z634" s="99"/>
      <c r="AA634" s="45"/>
      <c r="AB634" s="48"/>
      <c r="AC634" s="51" t="str">
        <f>IFERROR(VLOOKUP(Book1345234[[#This Row],[Flood Risk Reduction ]],'Data for Pull-down'!$E$4:$F$9,2,FALSE),"")</f>
        <v/>
      </c>
      <c r="AD634" s="99"/>
      <c r="AE634" s="118"/>
      <c r="AF634" s="52"/>
      <c r="AG634" s="52"/>
      <c r="AH634" s="48"/>
      <c r="AI634" s="51" t="str">
        <f>IFERROR(VLOOKUP(Book1345234[[#This Row],[Flood Damage Reduction]],'Data for Pull-down'!$G$4:$H$9,2,FALSE),"")</f>
        <v/>
      </c>
      <c r="AJ634" s="145"/>
      <c r="AK634" s="123"/>
      <c r="AL634" s="52"/>
      <c r="AM634" s="51" t="str">
        <f>IFERROR(VLOOKUP(Book1345234[[#This Row],[ Reduction in Critical Facilities Flood Risk]],'Data for Pull-down'!$I$5:$J$9,2,FALSE),"")</f>
        <v/>
      </c>
      <c r="AN634" s="100">
        <f>'Life and Safety Tabular Data'!L632</f>
        <v>0</v>
      </c>
      <c r="AO634" s="146"/>
      <c r="AP634" s="48"/>
      <c r="AQ634" s="51" t="str">
        <f>IFERROR(VLOOKUP(Book1345234[[#This Row],[Life and Safety Ranking (Injury/Loss of Life)]],'Data for Pull-down'!$K$4:$L$9,2,FALSE),"")</f>
        <v/>
      </c>
      <c r="AR634" s="100"/>
      <c r="AS634" s="146"/>
      <c r="AT634" s="146"/>
      <c r="AU634" s="146"/>
      <c r="AV634" s="48"/>
      <c r="AW634" s="51" t="str">
        <f>IFERROR(VLOOKUP(Book1345234[[#This Row],[Water Supply Yield Ranking]],'Data for Pull-down'!$M$4:$N$9,2,FALSE),"")</f>
        <v/>
      </c>
      <c r="AX634" s="100"/>
      <c r="AY634" s="52"/>
      <c r="AZ634" s="48"/>
      <c r="BA634" s="51" t="str">
        <f>IFERROR(VLOOKUP(Book1345234[[#This Row],[Social Vulnerability Ranking]],'Data for Pull-down'!$O$4:$P$9,2,FALSE),"")</f>
        <v/>
      </c>
      <c r="BB634" s="100"/>
      <c r="BC634" s="146"/>
      <c r="BD634" s="48"/>
      <c r="BE634" s="51" t="str">
        <f>IFERROR(VLOOKUP(Book1345234[[#This Row],[Nature-Based Solutions Ranking]],'Data for Pull-down'!$Q$4:$R$9,2,FALSE),"")</f>
        <v/>
      </c>
      <c r="BF634" s="100"/>
      <c r="BG634" s="52"/>
      <c r="BH634" s="48"/>
      <c r="BI634" s="51" t="str">
        <f>IFERROR(VLOOKUP(Book1345234[[#This Row],[Multiple Benefit Ranking]],'Data for Pull-down'!$S$4:$T$9,2,FALSE),"")</f>
        <v/>
      </c>
      <c r="BJ634" s="125"/>
      <c r="BK634" s="146"/>
      <c r="BL634" s="48"/>
      <c r="BM634" s="51" t="str">
        <f>IFERROR(VLOOKUP(Book1345234[[#This Row],[Operations and Maintenance Ranking]],'Data for Pull-down'!$U$4:$V$9,2,FALSE),"")</f>
        <v/>
      </c>
      <c r="BN634" s="100"/>
      <c r="BO634" s="48"/>
      <c r="BP634" s="51" t="str">
        <f>IFERROR(VLOOKUP(Book1345234[[#This Row],[Administrative, Regulatory and Other Obstacle Ranking]],'Data for Pull-down'!$W$4:$X$9,2,FALSE),"")</f>
        <v/>
      </c>
      <c r="BQ634" s="100"/>
      <c r="BR634" s="48"/>
      <c r="BS634" s="51" t="str">
        <f>IFERROR(VLOOKUP(Book1345234[[#This Row],[Environmental Benefit Ranking]],'Data for Pull-down'!$Y$4:$Z$9,2,FALSE),"")</f>
        <v/>
      </c>
      <c r="BT634" s="100"/>
      <c r="BU634" s="52"/>
      <c r="BV634" s="51" t="str">
        <f>IFERROR(VLOOKUP(Book1345234[[#This Row],[Environmental Impact Ranking]],'Data for Pull-down'!$AA$4:$AB$9,2,FALSE),"")</f>
        <v/>
      </c>
      <c r="BW634" s="117"/>
      <c r="BX634" s="123"/>
      <c r="BY634" s="48"/>
      <c r="BZ634" s="51" t="str">
        <f>IFERROR(VLOOKUP(Book1345234[[#This Row],[Mobility Ranking]],'Data for Pull-down'!$AC$4:$AD$9,2,FALSE),"")</f>
        <v/>
      </c>
      <c r="CA634" s="117"/>
      <c r="CB634" s="48"/>
      <c r="CC634" s="51" t="str">
        <f>IFERROR(VLOOKUP(Book1345234[[#This Row],[Regional Ranking]],'Data for Pull-down'!$AE$4:$AF$9,2,FALSE),"")</f>
        <v/>
      </c>
    </row>
    <row r="635" spans="1:81">
      <c r="A635" s="164"/>
      <c r="B635" s="142"/>
      <c r="C635" s="143">
        <f>Book1345234[[#This Row],[FMP]]*2</f>
        <v>0</v>
      </c>
      <c r="D635" s="43"/>
      <c r="E635" s="43"/>
      <c r="F635" s="52"/>
      <c r="G635" s="48"/>
      <c r="H635" s="48"/>
      <c r="I635" s="48"/>
      <c r="J635" s="48"/>
      <c r="K635" s="45" t="str">
        <f>IFERROR(Book1345234[[#This Row],[Project Cost]]/Book1345234[[#This Row],['# of Structures Removed from 1% Annual Chance FP]],"")</f>
        <v/>
      </c>
      <c r="L635" s="48"/>
      <c r="M635" s="48"/>
      <c r="N635" s="45"/>
      <c r="O635" s="156"/>
      <c r="P635" s="125"/>
      <c r="Q635" s="52"/>
      <c r="R635" s="48"/>
      <c r="S635" s="51" t="str">
        <f>IFERROR(VLOOKUP(Book1345234[[#This Row],[ Severity Ranking: Pre-Project Average Depth of Flooding (100-year)]],'Data for Pull-down'!$A$4:$B$9,2,FALSE),"")</f>
        <v/>
      </c>
      <c r="T635" s="100"/>
      <c r="U635" s="52"/>
      <c r="V635" s="52"/>
      <c r="W635" s="52"/>
      <c r="X635" s="48"/>
      <c r="Y635" s="51" t="str">
        <f>IFERROR(VLOOKUP(Book1345234[[#This Row],[Severity Ranking: Community Need (% Population)]],'Data for Pull-down'!$C$4:$D$9,2,FALSE),"")</f>
        <v/>
      </c>
      <c r="Z635" s="99"/>
      <c r="AA635" s="45"/>
      <c r="AB635" s="48"/>
      <c r="AC635" s="51" t="str">
        <f>IFERROR(VLOOKUP(Book1345234[[#This Row],[Flood Risk Reduction ]],'Data for Pull-down'!$E$4:$F$9,2,FALSE),"")</f>
        <v/>
      </c>
      <c r="AD635" s="99"/>
      <c r="AE635" s="118"/>
      <c r="AF635" s="52"/>
      <c r="AG635" s="52"/>
      <c r="AH635" s="48"/>
      <c r="AI635" s="51" t="str">
        <f>IFERROR(VLOOKUP(Book1345234[[#This Row],[Flood Damage Reduction]],'Data for Pull-down'!$G$4:$H$9,2,FALSE),"")</f>
        <v/>
      </c>
      <c r="AJ635" s="145"/>
      <c r="AK635" s="123"/>
      <c r="AL635" s="52"/>
      <c r="AM635" s="51" t="str">
        <f>IFERROR(VLOOKUP(Book1345234[[#This Row],[ Reduction in Critical Facilities Flood Risk]],'Data for Pull-down'!$I$5:$J$9,2,FALSE),"")</f>
        <v/>
      </c>
      <c r="AN635" s="100">
        <f>'Life and Safety Tabular Data'!L633</f>
        <v>0</v>
      </c>
      <c r="AO635" s="146"/>
      <c r="AP635" s="48"/>
      <c r="AQ635" s="51" t="str">
        <f>IFERROR(VLOOKUP(Book1345234[[#This Row],[Life and Safety Ranking (Injury/Loss of Life)]],'Data for Pull-down'!$K$4:$L$9,2,FALSE),"")</f>
        <v/>
      </c>
      <c r="AR635" s="100"/>
      <c r="AS635" s="146"/>
      <c r="AT635" s="146"/>
      <c r="AU635" s="146"/>
      <c r="AV635" s="48"/>
      <c r="AW635" s="51" t="str">
        <f>IFERROR(VLOOKUP(Book1345234[[#This Row],[Water Supply Yield Ranking]],'Data for Pull-down'!$M$4:$N$9,2,FALSE),"")</f>
        <v/>
      </c>
      <c r="AX635" s="100"/>
      <c r="AY635" s="52"/>
      <c r="AZ635" s="48"/>
      <c r="BA635" s="51" t="str">
        <f>IFERROR(VLOOKUP(Book1345234[[#This Row],[Social Vulnerability Ranking]],'Data for Pull-down'!$O$4:$P$9,2,FALSE),"")</f>
        <v/>
      </c>
      <c r="BB635" s="100"/>
      <c r="BC635" s="146"/>
      <c r="BD635" s="48"/>
      <c r="BE635" s="51" t="str">
        <f>IFERROR(VLOOKUP(Book1345234[[#This Row],[Nature-Based Solutions Ranking]],'Data for Pull-down'!$Q$4:$R$9,2,FALSE),"")</f>
        <v/>
      </c>
      <c r="BF635" s="100"/>
      <c r="BG635" s="52"/>
      <c r="BH635" s="48"/>
      <c r="BI635" s="51" t="str">
        <f>IFERROR(VLOOKUP(Book1345234[[#This Row],[Multiple Benefit Ranking]],'Data for Pull-down'!$S$4:$T$9,2,FALSE),"")</f>
        <v/>
      </c>
      <c r="BJ635" s="125"/>
      <c r="BK635" s="146"/>
      <c r="BL635" s="48"/>
      <c r="BM635" s="51" t="str">
        <f>IFERROR(VLOOKUP(Book1345234[[#This Row],[Operations and Maintenance Ranking]],'Data for Pull-down'!$U$4:$V$9,2,FALSE),"")</f>
        <v/>
      </c>
      <c r="BN635" s="100"/>
      <c r="BO635" s="48"/>
      <c r="BP635" s="51" t="str">
        <f>IFERROR(VLOOKUP(Book1345234[[#This Row],[Administrative, Regulatory and Other Obstacle Ranking]],'Data for Pull-down'!$W$4:$X$9,2,FALSE),"")</f>
        <v/>
      </c>
      <c r="BQ635" s="100"/>
      <c r="BR635" s="48"/>
      <c r="BS635" s="51" t="str">
        <f>IFERROR(VLOOKUP(Book1345234[[#This Row],[Environmental Benefit Ranking]],'Data for Pull-down'!$Y$4:$Z$9,2,FALSE),"")</f>
        <v/>
      </c>
      <c r="BT635" s="100"/>
      <c r="BU635" s="52"/>
      <c r="BV635" s="51" t="str">
        <f>IFERROR(VLOOKUP(Book1345234[[#This Row],[Environmental Impact Ranking]],'Data for Pull-down'!$AA$4:$AB$9,2,FALSE),"")</f>
        <v/>
      </c>
      <c r="BW635" s="117"/>
      <c r="BX635" s="123"/>
      <c r="BY635" s="48"/>
      <c r="BZ635" s="51" t="str">
        <f>IFERROR(VLOOKUP(Book1345234[[#This Row],[Mobility Ranking]],'Data for Pull-down'!$AC$4:$AD$9,2,FALSE),"")</f>
        <v/>
      </c>
      <c r="CA635" s="117"/>
      <c r="CB635" s="48"/>
      <c r="CC635" s="51" t="str">
        <f>IFERROR(VLOOKUP(Book1345234[[#This Row],[Regional Ranking]],'Data for Pull-down'!$AE$4:$AF$9,2,FALSE),"")</f>
        <v/>
      </c>
    </row>
    <row r="636" spans="1:81">
      <c r="A636" s="164"/>
      <c r="B636" s="142"/>
      <c r="C636" s="143">
        <f>Book1345234[[#This Row],[FMP]]*2</f>
        <v>0</v>
      </c>
      <c r="D636" s="43"/>
      <c r="E636" s="43"/>
      <c r="F636" s="52"/>
      <c r="G636" s="48"/>
      <c r="H636" s="48"/>
      <c r="I636" s="48"/>
      <c r="J636" s="48"/>
      <c r="K636" s="45" t="str">
        <f>IFERROR(Book1345234[[#This Row],[Project Cost]]/Book1345234[[#This Row],['# of Structures Removed from 1% Annual Chance FP]],"")</f>
        <v/>
      </c>
      <c r="L636" s="48"/>
      <c r="M636" s="48"/>
      <c r="N636" s="45"/>
      <c r="O636" s="156"/>
      <c r="P636" s="125"/>
      <c r="Q636" s="52"/>
      <c r="R636" s="48"/>
      <c r="S636" s="51" t="str">
        <f>IFERROR(VLOOKUP(Book1345234[[#This Row],[ Severity Ranking: Pre-Project Average Depth of Flooding (100-year)]],'Data for Pull-down'!$A$4:$B$9,2,FALSE),"")</f>
        <v/>
      </c>
      <c r="T636" s="100"/>
      <c r="U636" s="52"/>
      <c r="V636" s="52"/>
      <c r="W636" s="52"/>
      <c r="X636" s="48"/>
      <c r="Y636" s="51" t="str">
        <f>IFERROR(VLOOKUP(Book1345234[[#This Row],[Severity Ranking: Community Need (% Population)]],'Data for Pull-down'!$C$4:$D$9,2,FALSE),"")</f>
        <v/>
      </c>
      <c r="Z636" s="99"/>
      <c r="AA636" s="45"/>
      <c r="AB636" s="48"/>
      <c r="AC636" s="51" t="str">
        <f>IFERROR(VLOOKUP(Book1345234[[#This Row],[Flood Risk Reduction ]],'Data for Pull-down'!$E$4:$F$9,2,FALSE),"")</f>
        <v/>
      </c>
      <c r="AD636" s="99"/>
      <c r="AE636" s="118"/>
      <c r="AF636" s="52"/>
      <c r="AG636" s="52"/>
      <c r="AH636" s="48"/>
      <c r="AI636" s="51" t="str">
        <f>IFERROR(VLOOKUP(Book1345234[[#This Row],[Flood Damage Reduction]],'Data for Pull-down'!$G$4:$H$9,2,FALSE),"")</f>
        <v/>
      </c>
      <c r="AJ636" s="145"/>
      <c r="AK636" s="123"/>
      <c r="AL636" s="52"/>
      <c r="AM636" s="51" t="str">
        <f>IFERROR(VLOOKUP(Book1345234[[#This Row],[ Reduction in Critical Facilities Flood Risk]],'Data for Pull-down'!$I$5:$J$9,2,FALSE),"")</f>
        <v/>
      </c>
      <c r="AN636" s="100">
        <f>'Life and Safety Tabular Data'!L634</f>
        <v>0</v>
      </c>
      <c r="AO636" s="146"/>
      <c r="AP636" s="48"/>
      <c r="AQ636" s="51" t="str">
        <f>IFERROR(VLOOKUP(Book1345234[[#This Row],[Life and Safety Ranking (Injury/Loss of Life)]],'Data for Pull-down'!$K$4:$L$9,2,FALSE),"")</f>
        <v/>
      </c>
      <c r="AR636" s="100"/>
      <c r="AS636" s="146"/>
      <c r="AT636" s="146"/>
      <c r="AU636" s="146"/>
      <c r="AV636" s="48"/>
      <c r="AW636" s="51" t="str">
        <f>IFERROR(VLOOKUP(Book1345234[[#This Row],[Water Supply Yield Ranking]],'Data for Pull-down'!$M$4:$N$9,2,FALSE),"")</f>
        <v/>
      </c>
      <c r="AX636" s="100"/>
      <c r="AY636" s="52"/>
      <c r="AZ636" s="48"/>
      <c r="BA636" s="51" t="str">
        <f>IFERROR(VLOOKUP(Book1345234[[#This Row],[Social Vulnerability Ranking]],'Data for Pull-down'!$O$4:$P$9,2,FALSE),"")</f>
        <v/>
      </c>
      <c r="BB636" s="100"/>
      <c r="BC636" s="146"/>
      <c r="BD636" s="48"/>
      <c r="BE636" s="51" t="str">
        <f>IFERROR(VLOOKUP(Book1345234[[#This Row],[Nature-Based Solutions Ranking]],'Data for Pull-down'!$Q$4:$R$9,2,FALSE),"")</f>
        <v/>
      </c>
      <c r="BF636" s="100"/>
      <c r="BG636" s="52"/>
      <c r="BH636" s="48"/>
      <c r="BI636" s="51" t="str">
        <f>IFERROR(VLOOKUP(Book1345234[[#This Row],[Multiple Benefit Ranking]],'Data for Pull-down'!$S$4:$T$9,2,FALSE),"")</f>
        <v/>
      </c>
      <c r="BJ636" s="125"/>
      <c r="BK636" s="146"/>
      <c r="BL636" s="48"/>
      <c r="BM636" s="51" t="str">
        <f>IFERROR(VLOOKUP(Book1345234[[#This Row],[Operations and Maintenance Ranking]],'Data for Pull-down'!$U$4:$V$9,2,FALSE),"")</f>
        <v/>
      </c>
      <c r="BN636" s="100"/>
      <c r="BO636" s="48"/>
      <c r="BP636" s="51" t="str">
        <f>IFERROR(VLOOKUP(Book1345234[[#This Row],[Administrative, Regulatory and Other Obstacle Ranking]],'Data for Pull-down'!$W$4:$X$9,2,FALSE),"")</f>
        <v/>
      </c>
      <c r="BQ636" s="100"/>
      <c r="BR636" s="48"/>
      <c r="BS636" s="51" t="str">
        <f>IFERROR(VLOOKUP(Book1345234[[#This Row],[Environmental Benefit Ranking]],'Data for Pull-down'!$Y$4:$Z$9,2,FALSE),"")</f>
        <v/>
      </c>
      <c r="BT636" s="100"/>
      <c r="BU636" s="52"/>
      <c r="BV636" s="51" t="str">
        <f>IFERROR(VLOOKUP(Book1345234[[#This Row],[Environmental Impact Ranking]],'Data for Pull-down'!$AA$4:$AB$9,2,FALSE),"")</f>
        <v/>
      </c>
      <c r="BW636" s="117"/>
      <c r="BX636" s="123"/>
      <c r="BY636" s="48"/>
      <c r="BZ636" s="51" t="str">
        <f>IFERROR(VLOOKUP(Book1345234[[#This Row],[Mobility Ranking]],'Data for Pull-down'!$AC$4:$AD$9,2,FALSE),"")</f>
        <v/>
      </c>
      <c r="CA636" s="117"/>
      <c r="CB636" s="48"/>
      <c r="CC636" s="51" t="str">
        <f>IFERROR(VLOOKUP(Book1345234[[#This Row],[Regional Ranking]],'Data for Pull-down'!$AE$4:$AF$9,2,FALSE),"")</f>
        <v/>
      </c>
    </row>
    <row r="637" spans="1:81">
      <c r="A637" s="164"/>
      <c r="B637" s="142"/>
      <c r="C637" s="143">
        <f>Book1345234[[#This Row],[FMP]]*2</f>
        <v>0</v>
      </c>
      <c r="D637" s="43"/>
      <c r="E637" s="43"/>
      <c r="F637" s="52"/>
      <c r="G637" s="48"/>
      <c r="H637" s="48"/>
      <c r="I637" s="48"/>
      <c r="J637" s="48"/>
      <c r="K637" s="45" t="str">
        <f>IFERROR(Book1345234[[#This Row],[Project Cost]]/Book1345234[[#This Row],['# of Structures Removed from 1% Annual Chance FP]],"")</f>
        <v/>
      </c>
      <c r="L637" s="48"/>
      <c r="M637" s="48"/>
      <c r="N637" s="45"/>
      <c r="O637" s="156"/>
      <c r="P637" s="125"/>
      <c r="Q637" s="52"/>
      <c r="R637" s="48"/>
      <c r="S637" s="51" t="str">
        <f>IFERROR(VLOOKUP(Book1345234[[#This Row],[ Severity Ranking: Pre-Project Average Depth of Flooding (100-year)]],'Data for Pull-down'!$A$4:$B$9,2,FALSE),"")</f>
        <v/>
      </c>
      <c r="T637" s="100"/>
      <c r="U637" s="52"/>
      <c r="V637" s="52"/>
      <c r="W637" s="52"/>
      <c r="X637" s="48"/>
      <c r="Y637" s="51" t="str">
        <f>IFERROR(VLOOKUP(Book1345234[[#This Row],[Severity Ranking: Community Need (% Population)]],'Data for Pull-down'!$C$4:$D$9,2,FALSE),"")</f>
        <v/>
      </c>
      <c r="Z637" s="99"/>
      <c r="AA637" s="45"/>
      <c r="AB637" s="48"/>
      <c r="AC637" s="51" t="str">
        <f>IFERROR(VLOOKUP(Book1345234[[#This Row],[Flood Risk Reduction ]],'Data for Pull-down'!$E$4:$F$9,2,FALSE),"")</f>
        <v/>
      </c>
      <c r="AD637" s="99"/>
      <c r="AE637" s="118"/>
      <c r="AF637" s="52"/>
      <c r="AG637" s="52"/>
      <c r="AH637" s="48"/>
      <c r="AI637" s="51" t="str">
        <f>IFERROR(VLOOKUP(Book1345234[[#This Row],[Flood Damage Reduction]],'Data for Pull-down'!$G$4:$H$9,2,FALSE),"")</f>
        <v/>
      </c>
      <c r="AJ637" s="145"/>
      <c r="AK637" s="123"/>
      <c r="AL637" s="52"/>
      <c r="AM637" s="51" t="str">
        <f>IFERROR(VLOOKUP(Book1345234[[#This Row],[ Reduction in Critical Facilities Flood Risk]],'Data for Pull-down'!$I$5:$J$9,2,FALSE),"")</f>
        <v/>
      </c>
      <c r="AN637" s="100">
        <f>'Life and Safety Tabular Data'!L635</f>
        <v>0</v>
      </c>
      <c r="AO637" s="146"/>
      <c r="AP637" s="48"/>
      <c r="AQ637" s="51" t="str">
        <f>IFERROR(VLOOKUP(Book1345234[[#This Row],[Life and Safety Ranking (Injury/Loss of Life)]],'Data for Pull-down'!$K$4:$L$9,2,FALSE),"")</f>
        <v/>
      </c>
      <c r="AR637" s="100"/>
      <c r="AS637" s="146"/>
      <c r="AT637" s="146"/>
      <c r="AU637" s="146"/>
      <c r="AV637" s="48"/>
      <c r="AW637" s="51" t="str">
        <f>IFERROR(VLOOKUP(Book1345234[[#This Row],[Water Supply Yield Ranking]],'Data for Pull-down'!$M$4:$N$9,2,FALSE),"")</f>
        <v/>
      </c>
      <c r="AX637" s="100"/>
      <c r="AY637" s="52"/>
      <c r="AZ637" s="48"/>
      <c r="BA637" s="51" t="str">
        <f>IFERROR(VLOOKUP(Book1345234[[#This Row],[Social Vulnerability Ranking]],'Data for Pull-down'!$O$4:$P$9,2,FALSE),"")</f>
        <v/>
      </c>
      <c r="BB637" s="100"/>
      <c r="BC637" s="146"/>
      <c r="BD637" s="48"/>
      <c r="BE637" s="51" t="str">
        <f>IFERROR(VLOOKUP(Book1345234[[#This Row],[Nature-Based Solutions Ranking]],'Data for Pull-down'!$Q$4:$R$9,2,FALSE),"")</f>
        <v/>
      </c>
      <c r="BF637" s="100"/>
      <c r="BG637" s="52"/>
      <c r="BH637" s="48"/>
      <c r="BI637" s="51" t="str">
        <f>IFERROR(VLOOKUP(Book1345234[[#This Row],[Multiple Benefit Ranking]],'Data for Pull-down'!$S$4:$T$9,2,FALSE),"")</f>
        <v/>
      </c>
      <c r="BJ637" s="125"/>
      <c r="BK637" s="146"/>
      <c r="BL637" s="48"/>
      <c r="BM637" s="51" t="str">
        <f>IFERROR(VLOOKUP(Book1345234[[#This Row],[Operations and Maintenance Ranking]],'Data for Pull-down'!$U$4:$V$9,2,FALSE),"")</f>
        <v/>
      </c>
      <c r="BN637" s="100"/>
      <c r="BO637" s="48"/>
      <c r="BP637" s="51" t="str">
        <f>IFERROR(VLOOKUP(Book1345234[[#This Row],[Administrative, Regulatory and Other Obstacle Ranking]],'Data for Pull-down'!$W$4:$X$9,2,FALSE),"")</f>
        <v/>
      </c>
      <c r="BQ637" s="100"/>
      <c r="BR637" s="48"/>
      <c r="BS637" s="51" t="str">
        <f>IFERROR(VLOOKUP(Book1345234[[#This Row],[Environmental Benefit Ranking]],'Data for Pull-down'!$Y$4:$Z$9,2,FALSE),"")</f>
        <v/>
      </c>
      <c r="BT637" s="100"/>
      <c r="BU637" s="52"/>
      <c r="BV637" s="51" t="str">
        <f>IFERROR(VLOOKUP(Book1345234[[#This Row],[Environmental Impact Ranking]],'Data for Pull-down'!$AA$4:$AB$9,2,FALSE),"")</f>
        <v/>
      </c>
      <c r="BW637" s="117"/>
      <c r="BX637" s="123"/>
      <c r="BY637" s="48"/>
      <c r="BZ637" s="51" t="str">
        <f>IFERROR(VLOOKUP(Book1345234[[#This Row],[Mobility Ranking]],'Data for Pull-down'!$AC$4:$AD$9,2,FALSE),"")</f>
        <v/>
      </c>
      <c r="CA637" s="117"/>
      <c r="CB637" s="48"/>
      <c r="CC637" s="51" t="str">
        <f>IFERROR(VLOOKUP(Book1345234[[#This Row],[Regional Ranking]],'Data for Pull-down'!$AE$4:$AF$9,2,FALSE),"")</f>
        <v/>
      </c>
    </row>
    <row r="638" spans="1:81">
      <c r="A638" s="164"/>
      <c r="B638" s="142"/>
      <c r="C638" s="143">
        <f>Book1345234[[#This Row],[FMP]]*2</f>
        <v>0</v>
      </c>
      <c r="D638" s="43"/>
      <c r="E638" s="43"/>
      <c r="F638" s="52"/>
      <c r="G638" s="48"/>
      <c r="H638" s="48"/>
      <c r="I638" s="48"/>
      <c r="J638" s="48"/>
      <c r="K638" s="45" t="str">
        <f>IFERROR(Book1345234[[#This Row],[Project Cost]]/Book1345234[[#This Row],['# of Structures Removed from 1% Annual Chance FP]],"")</f>
        <v/>
      </c>
      <c r="L638" s="48"/>
      <c r="M638" s="48"/>
      <c r="N638" s="45"/>
      <c r="O638" s="156"/>
      <c r="P638" s="125"/>
      <c r="Q638" s="52"/>
      <c r="R638" s="48"/>
      <c r="S638" s="51" t="str">
        <f>IFERROR(VLOOKUP(Book1345234[[#This Row],[ Severity Ranking: Pre-Project Average Depth of Flooding (100-year)]],'Data for Pull-down'!$A$4:$B$9,2,FALSE),"")</f>
        <v/>
      </c>
      <c r="T638" s="100"/>
      <c r="U638" s="52"/>
      <c r="V638" s="52"/>
      <c r="W638" s="52"/>
      <c r="X638" s="48"/>
      <c r="Y638" s="51" t="str">
        <f>IFERROR(VLOOKUP(Book1345234[[#This Row],[Severity Ranking: Community Need (% Population)]],'Data for Pull-down'!$C$4:$D$9,2,FALSE),"")</f>
        <v/>
      </c>
      <c r="Z638" s="99"/>
      <c r="AA638" s="45"/>
      <c r="AB638" s="48"/>
      <c r="AC638" s="51" t="str">
        <f>IFERROR(VLOOKUP(Book1345234[[#This Row],[Flood Risk Reduction ]],'Data for Pull-down'!$E$4:$F$9,2,FALSE),"")</f>
        <v/>
      </c>
      <c r="AD638" s="99"/>
      <c r="AE638" s="118"/>
      <c r="AF638" s="52"/>
      <c r="AG638" s="52"/>
      <c r="AH638" s="48"/>
      <c r="AI638" s="51" t="str">
        <f>IFERROR(VLOOKUP(Book1345234[[#This Row],[Flood Damage Reduction]],'Data for Pull-down'!$G$4:$H$9,2,FALSE),"")</f>
        <v/>
      </c>
      <c r="AJ638" s="145"/>
      <c r="AK638" s="123"/>
      <c r="AL638" s="52"/>
      <c r="AM638" s="51" t="str">
        <f>IFERROR(VLOOKUP(Book1345234[[#This Row],[ Reduction in Critical Facilities Flood Risk]],'Data for Pull-down'!$I$5:$J$9,2,FALSE),"")</f>
        <v/>
      </c>
      <c r="AN638" s="100">
        <f>'Life and Safety Tabular Data'!L636</f>
        <v>0</v>
      </c>
      <c r="AO638" s="146"/>
      <c r="AP638" s="48"/>
      <c r="AQ638" s="51" t="str">
        <f>IFERROR(VLOOKUP(Book1345234[[#This Row],[Life and Safety Ranking (Injury/Loss of Life)]],'Data for Pull-down'!$K$4:$L$9,2,FALSE),"")</f>
        <v/>
      </c>
      <c r="AR638" s="100"/>
      <c r="AS638" s="146"/>
      <c r="AT638" s="146"/>
      <c r="AU638" s="146"/>
      <c r="AV638" s="48"/>
      <c r="AW638" s="51" t="str">
        <f>IFERROR(VLOOKUP(Book1345234[[#This Row],[Water Supply Yield Ranking]],'Data for Pull-down'!$M$4:$N$9,2,FALSE),"")</f>
        <v/>
      </c>
      <c r="AX638" s="100"/>
      <c r="AY638" s="52"/>
      <c r="AZ638" s="48"/>
      <c r="BA638" s="51" t="str">
        <f>IFERROR(VLOOKUP(Book1345234[[#This Row],[Social Vulnerability Ranking]],'Data for Pull-down'!$O$4:$P$9,2,FALSE),"")</f>
        <v/>
      </c>
      <c r="BB638" s="100"/>
      <c r="BC638" s="146"/>
      <c r="BD638" s="48"/>
      <c r="BE638" s="51" t="str">
        <f>IFERROR(VLOOKUP(Book1345234[[#This Row],[Nature-Based Solutions Ranking]],'Data for Pull-down'!$Q$4:$R$9,2,FALSE),"")</f>
        <v/>
      </c>
      <c r="BF638" s="100"/>
      <c r="BG638" s="52"/>
      <c r="BH638" s="48"/>
      <c r="BI638" s="51" t="str">
        <f>IFERROR(VLOOKUP(Book1345234[[#This Row],[Multiple Benefit Ranking]],'Data for Pull-down'!$S$4:$T$9,2,FALSE),"")</f>
        <v/>
      </c>
      <c r="BJ638" s="125"/>
      <c r="BK638" s="146"/>
      <c r="BL638" s="48"/>
      <c r="BM638" s="51" t="str">
        <f>IFERROR(VLOOKUP(Book1345234[[#This Row],[Operations and Maintenance Ranking]],'Data for Pull-down'!$U$4:$V$9,2,FALSE),"")</f>
        <v/>
      </c>
      <c r="BN638" s="100"/>
      <c r="BO638" s="48"/>
      <c r="BP638" s="51" t="str">
        <f>IFERROR(VLOOKUP(Book1345234[[#This Row],[Administrative, Regulatory and Other Obstacle Ranking]],'Data for Pull-down'!$W$4:$X$9,2,FALSE),"")</f>
        <v/>
      </c>
      <c r="BQ638" s="100"/>
      <c r="BR638" s="48"/>
      <c r="BS638" s="51" t="str">
        <f>IFERROR(VLOOKUP(Book1345234[[#This Row],[Environmental Benefit Ranking]],'Data for Pull-down'!$Y$4:$Z$9,2,FALSE),"")</f>
        <v/>
      </c>
      <c r="BT638" s="100"/>
      <c r="BU638" s="52"/>
      <c r="BV638" s="51" t="str">
        <f>IFERROR(VLOOKUP(Book1345234[[#This Row],[Environmental Impact Ranking]],'Data for Pull-down'!$AA$4:$AB$9,2,FALSE),"")</f>
        <v/>
      </c>
      <c r="BW638" s="117"/>
      <c r="BX638" s="123"/>
      <c r="BY638" s="48"/>
      <c r="BZ638" s="51" t="str">
        <f>IFERROR(VLOOKUP(Book1345234[[#This Row],[Mobility Ranking]],'Data for Pull-down'!$AC$4:$AD$9,2,FALSE),"")</f>
        <v/>
      </c>
      <c r="CA638" s="117"/>
      <c r="CB638" s="48"/>
      <c r="CC638" s="51" t="str">
        <f>IFERROR(VLOOKUP(Book1345234[[#This Row],[Regional Ranking]],'Data for Pull-down'!$AE$4:$AF$9,2,FALSE),"")</f>
        <v/>
      </c>
    </row>
    <row r="639" spans="1:81">
      <c r="A639" s="164"/>
      <c r="B639" s="142"/>
      <c r="C639" s="143">
        <f>Book1345234[[#This Row],[FMP]]*2</f>
        <v>0</v>
      </c>
      <c r="D639" s="43"/>
      <c r="E639" s="43"/>
      <c r="F639" s="52"/>
      <c r="G639" s="48"/>
      <c r="H639" s="48"/>
      <c r="I639" s="48"/>
      <c r="J639" s="48"/>
      <c r="K639" s="45" t="str">
        <f>IFERROR(Book1345234[[#This Row],[Project Cost]]/Book1345234[[#This Row],['# of Structures Removed from 1% Annual Chance FP]],"")</f>
        <v/>
      </c>
      <c r="L639" s="48"/>
      <c r="M639" s="48"/>
      <c r="N639" s="45"/>
      <c r="O639" s="156"/>
      <c r="P639" s="125"/>
      <c r="Q639" s="52"/>
      <c r="R639" s="48"/>
      <c r="S639" s="51" t="str">
        <f>IFERROR(VLOOKUP(Book1345234[[#This Row],[ Severity Ranking: Pre-Project Average Depth of Flooding (100-year)]],'Data for Pull-down'!$A$4:$B$9,2,FALSE),"")</f>
        <v/>
      </c>
      <c r="T639" s="100"/>
      <c r="U639" s="52"/>
      <c r="V639" s="52"/>
      <c r="W639" s="52"/>
      <c r="X639" s="48"/>
      <c r="Y639" s="51" t="str">
        <f>IFERROR(VLOOKUP(Book1345234[[#This Row],[Severity Ranking: Community Need (% Population)]],'Data for Pull-down'!$C$4:$D$9,2,FALSE),"")</f>
        <v/>
      </c>
      <c r="Z639" s="99"/>
      <c r="AA639" s="45"/>
      <c r="AB639" s="48"/>
      <c r="AC639" s="51" t="str">
        <f>IFERROR(VLOOKUP(Book1345234[[#This Row],[Flood Risk Reduction ]],'Data for Pull-down'!$E$4:$F$9,2,FALSE),"")</f>
        <v/>
      </c>
      <c r="AD639" s="99"/>
      <c r="AE639" s="118"/>
      <c r="AF639" s="52"/>
      <c r="AG639" s="52"/>
      <c r="AH639" s="48"/>
      <c r="AI639" s="51" t="str">
        <f>IFERROR(VLOOKUP(Book1345234[[#This Row],[Flood Damage Reduction]],'Data for Pull-down'!$G$4:$H$9,2,FALSE),"")</f>
        <v/>
      </c>
      <c r="AJ639" s="145"/>
      <c r="AK639" s="123"/>
      <c r="AL639" s="52"/>
      <c r="AM639" s="51" t="str">
        <f>IFERROR(VLOOKUP(Book1345234[[#This Row],[ Reduction in Critical Facilities Flood Risk]],'Data for Pull-down'!$I$5:$J$9,2,FALSE),"")</f>
        <v/>
      </c>
      <c r="AN639" s="100">
        <f>'Life and Safety Tabular Data'!L637</f>
        <v>0</v>
      </c>
      <c r="AO639" s="146"/>
      <c r="AP639" s="48"/>
      <c r="AQ639" s="51" t="str">
        <f>IFERROR(VLOOKUP(Book1345234[[#This Row],[Life and Safety Ranking (Injury/Loss of Life)]],'Data for Pull-down'!$K$4:$L$9,2,FALSE),"")</f>
        <v/>
      </c>
      <c r="AR639" s="100"/>
      <c r="AS639" s="146"/>
      <c r="AT639" s="146"/>
      <c r="AU639" s="146"/>
      <c r="AV639" s="48"/>
      <c r="AW639" s="51" t="str">
        <f>IFERROR(VLOOKUP(Book1345234[[#This Row],[Water Supply Yield Ranking]],'Data for Pull-down'!$M$4:$N$9,2,FALSE),"")</f>
        <v/>
      </c>
      <c r="AX639" s="100"/>
      <c r="AY639" s="52"/>
      <c r="AZ639" s="48"/>
      <c r="BA639" s="51" t="str">
        <f>IFERROR(VLOOKUP(Book1345234[[#This Row],[Social Vulnerability Ranking]],'Data for Pull-down'!$O$4:$P$9,2,FALSE),"")</f>
        <v/>
      </c>
      <c r="BB639" s="100"/>
      <c r="BC639" s="146"/>
      <c r="BD639" s="48"/>
      <c r="BE639" s="51" t="str">
        <f>IFERROR(VLOOKUP(Book1345234[[#This Row],[Nature-Based Solutions Ranking]],'Data for Pull-down'!$Q$4:$R$9,2,FALSE),"")</f>
        <v/>
      </c>
      <c r="BF639" s="100"/>
      <c r="BG639" s="52"/>
      <c r="BH639" s="48"/>
      <c r="BI639" s="51" t="str">
        <f>IFERROR(VLOOKUP(Book1345234[[#This Row],[Multiple Benefit Ranking]],'Data for Pull-down'!$S$4:$T$9,2,FALSE),"")</f>
        <v/>
      </c>
      <c r="BJ639" s="125"/>
      <c r="BK639" s="146"/>
      <c r="BL639" s="48"/>
      <c r="BM639" s="51" t="str">
        <f>IFERROR(VLOOKUP(Book1345234[[#This Row],[Operations and Maintenance Ranking]],'Data for Pull-down'!$U$4:$V$9,2,FALSE),"")</f>
        <v/>
      </c>
      <c r="BN639" s="100"/>
      <c r="BO639" s="48"/>
      <c r="BP639" s="51" t="str">
        <f>IFERROR(VLOOKUP(Book1345234[[#This Row],[Administrative, Regulatory and Other Obstacle Ranking]],'Data for Pull-down'!$W$4:$X$9,2,FALSE),"")</f>
        <v/>
      </c>
      <c r="BQ639" s="100"/>
      <c r="BR639" s="48"/>
      <c r="BS639" s="51" t="str">
        <f>IFERROR(VLOOKUP(Book1345234[[#This Row],[Environmental Benefit Ranking]],'Data for Pull-down'!$Y$4:$Z$9,2,FALSE),"")</f>
        <v/>
      </c>
      <c r="BT639" s="100"/>
      <c r="BU639" s="52"/>
      <c r="BV639" s="51" t="str">
        <f>IFERROR(VLOOKUP(Book1345234[[#This Row],[Environmental Impact Ranking]],'Data for Pull-down'!$AA$4:$AB$9,2,FALSE),"")</f>
        <v/>
      </c>
      <c r="BW639" s="117"/>
      <c r="BX639" s="123"/>
      <c r="BY639" s="48"/>
      <c r="BZ639" s="51" t="str">
        <f>IFERROR(VLOOKUP(Book1345234[[#This Row],[Mobility Ranking]],'Data for Pull-down'!$AC$4:$AD$9,2,FALSE),"")</f>
        <v/>
      </c>
      <c r="CA639" s="117"/>
      <c r="CB639" s="48"/>
      <c r="CC639" s="51" t="str">
        <f>IFERROR(VLOOKUP(Book1345234[[#This Row],[Regional Ranking]],'Data for Pull-down'!$AE$4:$AF$9,2,FALSE),"")</f>
        <v/>
      </c>
    </row>
    <row r="640" spans="1:81">
      <c r="A640" s="164"/>
      <c r="B640" s="142"/>
      <c r="C640" s="143">
        <f>Book1345234[[#This Row],[FMP]]*2</f>
        <v>0</v>
      </c>
      <c r="D640" s="43"/>
      <c r="E640" s="43"/>
      <c r="F640" s="52"/>
      <c r="G640" s="48"/>
      <c r="H640" s="48"/>
      <c r="I640" s="48"/>
      <c r="J640" s="48"/>
      <c r="K640" s="45" t="str">
        <f>IFERROR(Book1345234[[#This Row],[Project Cost]]/Book1345234[[#This Row],['# of Structures Removed from 1% Annual Chance FP]],"")</f>
        <v/>
      </c>
      <c r="L640" s="48"/>
      <c r="M640" s="48"/>
      <c r="N640" s="45"/>
      <c r="O640" s="156"/>
      <c r="P640" s="125"/>
      <c r="Q640" s="52"/>
      <c r="R640" s="48"/>
      <c r="S640" s="51" t="str">
        <f>IFERROR(VLOOKUP(Book1345234[[#This Row],[ Severity Ranking: Pre-Project Average Depth of Flooding (100-year)]],'Data for Pull-down'!$A$4:$B$9,2,FALSE),"")</f>
        <v/>
      </c>
      <c r="T640" s="100"/>
      <c r="U640" s="52"/>
      <c r="V640" s="52"/>
      <c r="W640" s="52"/>
      <c r="X640" s="48"/>
      <c r="Y640" s="51" t="str">
        <f>IFERROR(VLOOKUP(Book1345234[[#This Row],[Severity Ranking: Community Need (% Population)]],'Data for Pull-down'!$C$4:$D$9,2,FALSE),"")</f>
        <v/>
      </c>
      <c r="Z640" s="99"/>
      <c r="AA640" s="45"/>
      <c r="AB640" s="48"/>
      <c r="AC640" s="51" t="str">
        <f>IFERROR(VLOOKUP(Book1345234[[#This Row],[Flood Risk Reduction ]],'Data for Pull-down'!$E$4:$F$9,2,FALSE),"")</f>
        <v/>
      </c>
      <c r="AD640" s="99"/>
      <c r="AE640" s="118"/>
      <c r="AF640" s="52"/>
      <c r="AG640" s="52"/>
      <c r="AH640" s="48"/>
      <c r="AI640" s="51" t="str">
        <f>IFERROR(VLOOKUP(Book1345234[[#This Row],[Flood Damage Reduction]],'Data for Pull-down'!$G$4:$H$9,2,FALSE),"")</f>
        <v/>
      </c>
      <c r="AJ640" s="145"/>
      <c r="AK640" s="123"/>
      <c r="AL640" s="52"/>
      <c r="AM640" s="51" t="str">
        <f>IFERROR(VLOOKUP(Book1345234[[#This Row],[ Reduction in Critical Facilities Flood Risk]],'Data for Pull-down'!$I$5:$J$9,2,FALSE),"")</f>
        <v/>
      </c>
      <c r="AN640" s="100">
        <f>'Life and Safety Tabular Data'!L638</f>
        <v>0</v>
      </c>
      <c r="AO640" s="146"/>
      <c r="AP640" s="48"/>
      <c r="AQ640" s="51" t="str">
        <f>IFERROR(VLOOKUP(Book1345234[[#This Row],[Life and Safety Ranking (Injury/Loss of Life)]],'Data for Pull-down'!$K$4:$L$9,2,FALSE),"")</f>
        <v/>
      </c>
      <c r="AR640" s="100"/>
      <c r="AS640" s="146"/>
      <c r="AT640" s="146"/>
      <c r="AU640" s="146"/>
      <c r="AV640" s="48"/>
      <c r="AW640" s="51" t="str">
        <f>IFERROR(VLOOKUP(Book1345234[[#This Row],[Water Supply Yield Ranking]],'Data for Pull-down'!$M$4:$N$9,2,FALSE),"")</f>
        <v/>
      </c>
      <c r="AX640" s="100"/>
      <c r="AY640" s="52"/>
      <c r="AZ640" s="48"/>
      <c r="BA640" s="51" t="str">
        <f>IFERROR(VLOOKUP(Book1345234[[#This Row],[Social Vulnerability Ranking]],'Data for Pull-down'!$O$4:$P$9,2,FALSE),"")</f>
        <v/>
      </c>
      <c r="BB640" s="100"/>
      <c r="BC640" s="146"/>
      <c r="BD640" s="48"/>
      <c r="BE640" s="51" t="str">
        <f>IFERROR(VLOOKUP(Book1345234[[#This Row],[Nature-Based Solutions Ranking]],'Data for Pull-down'!$Q$4:$R$9,2,FALSE),"")</f>
        <v/>
      </c>
      <c r="BF640" s="100"/>
      <c r="BG640" s="52"/>
      <c r="BH640" s="48"/>
      <c r="BI640" s="51" t="str">
        <f>IFERROR(VLOOKUP(Book1345234[[#This Row],[Multiple Benefit Ranking]],'Data for Pull-down'!$S$4:$T$9,2,FALSE),"")</f>
        <v/>
      </c>
      <c r="BJ640" s="125"/>
      <c r="BK640" s="146"/>
      <c r="BL640" s="48"/>
      <c r="BM640" s="51" t="str">
        <f>IFERROR(VLOOKUP(Book1345234[[#This Row],[Operations and Maintenance Ranking]],'Data for Pull-down'!$U$4:$V$9,2,FALSE),"")</f>
        <v/>
      </c>
      <c r="BN640" s="100"/>
      <c r="BO640" s="48"/>
      <c r="BP640" s="51" t="str">
        <f>IFERROR(VLOOKUP(Book1345234[[#This Row],[Administrative, Regulatory and Other Obstacle Ranking]],'Data for Pull-down'!$W$4:$X$9,2,FALSE),"")</f>
        <v/>
      </c>
      <c r="BQ640" s="100"/>
      <c r="BR640" s="48"/>
      <c r="BS640" s="51" t="str">
        <f>IFERROR(VLOOKUP(Book1345234[[#This Row],[Environmental Benefit Ranking]],'Data for Pull-down'!$Y$4:$Z$9,2,FALSE),"")</f>
        <v/>
      </c>
      <c r="BT640" s="100"/>
      <c r="BU640" s="52"/>
      <c r="BV640" s="51" t="str">
        <f>IFERROR(VLOOKUP(Book1345234[[#This Row],[Environmental Impact Ranking]],'Data for Pull-down'!$AA$4:$AB$9,2,FALSE),"")</f>
        <v/>
      </c>
      <c r="BW640" s="117"/>
      <c r="BX640" s="123"/>
      <c r="BY640" s="48"/>
      <c r="BZ640" s="51" t="str">
        <f>IFERROR(VLOOKUP(Book1345234[[#This Row],[Mobility Ranking]],'Data for Pull-down'!$AC$4:$AD$9,2,FALSE),"")</f>
        <v/>
      </c>
      <c r="CA640" s="117"/>
      <c r="CB640" s="48"/>
      <c r="CC640" s="51" t="str">
        <f>IFERROR(VLOOKUP(Book1345234[[#This Row],[Regional Ranking]],'Data for Pull-down'!$AE$4:$AF$9,2,FALSE),"")</f>
        <v/>
      </c>
    </row>
    <row r="641" spans="1:81">
      <c r="A641" s="164"/>
      <c r="B641" s="142"/>
      <c r="C641" s="143">
        <f>Book1345234[[#This Row],[FMP]]*2</f>
        <v>0</v>
      </c>
      <c r="D641" s="43"/>
      <c r="E641" s="43"/>
      <c r="F641" s="52"/>
      <c r="G641" s="48"/>
      <c r="H641" s="48"/>
      <c r="I641" s="48"/>
      <c r="J641" s="48"/>
      <c r="K641" s="45" t="str">
        <f>IFERROR(Book1345234[[#This Row],[Project Cost]]/Book1345234[[#This Row],['# of Structures Removed from 1% Annual Chance FP]],"")</f>
        <v/>
      </c>
      <c r="L641" s="48"/>
      <c r="M641" s="48"/>
      <c r="N641" s="45"/>
      <c r="O641" s="156"/>
      <c r="P641" s="125"/>
      <c r="Q641" s="52"/>
      <c r="R641" s="48"/>
      <c r="S641" s="51" t="str">
        <f>IFERROR(VLOOKUP(Book1345234[[#This Row],[ Severity Ranking: Pre-Project Average Depth of Flooding (100-year)]],'Data for Pull-down'!$A$4:$B$9,2,FALSE),"")</f>
        <v/>
      </c>
      <c r="T641" s="100"/>
      <c r="U641" s="52"/>
      <c r="V641" s="52"/>
      <c r="W641" s="52"/>
      <c r="X641" s="48"/>
      <c r="Y641" s="51" t="str">
        <f>IFERROR(VLOOKUP(Book1345234[[#This Row],[Severity Ranking: Community Need (% Population)]],'Data for Pull-down'!$C$4:$D$9,2,FALSE),"")</f>
        <v/>
      </c>
      <c r="Z641" s="99"/>
      <c r="AA641" s="45"/>
      <c r="AB641" s="48"/>
      <c r="AC641" s="51" t="str">
        <f>IFERROR(VLOOKUP(Book1345234[[#This Row],[Flood Risk Reduction ]],'Data for Pull-down'!$E$4:$F$9,2,FALSE),"")</f>
        <v/>
      </c>
      <c r="AD641" s="99"/>
      <c r="AE641" s="118"/>
      <c r="AF641" s="52"/>
      <c r="AG641" s="52"/>
      <c r="AH641" s="48"/>
      <c r="AI641" s="51" t="str">
        <f>IFERROR(VLOOKUP(Book1345234[[#This Row],[Flood Damage Reduction]],'Data for Pull-down'!$G$4:$H$9,2,FALSE),"")</f>
        <v/>
      </c>
      <c r="AJ641" s="145"/>
      <c r="AK641" s="123"/>
      <c r="AL641" s="52"/>
      <c r="AM641" s="51" t="str">
        <f>IFERROR(VLOOKUP(Book1345234[[#This Row],[ Reduction in Critical Facilities Flood Risk]],'Data for Pull-down'!$I$5:$J$9,2,FALSE),"")</f>
        <v/>
      </c>
      <c r="AN641" s="100">
        <f>'Life and Safety Tabular Data'!L639</f>
        <v>0</v>
      </c>
      <c r="AO641" s="146"/>
      <c r="AP641" s="48"/>
      <c r="AQ641" s="51" t="str">
        <f>IFERROR(VLOOKUP(Book1345234[[#This Row],[Life and Safety Ranking (Injury/Loss of Life)]],'Data for Pull-down'!$K$4:$L$9,2,FALSE),"")</f>
        <v/>
      </c>
      <c r="AR641" s="100"/>
      <c r="AS641" s="146"/>
      <c r="AT641" s="146"/>
      <c r="AU641" s="146"/>
      <c r="AV641" s="48"/>
      <c r="AW641" s="51" t="str">
        <f>IFERROR(VLOOKUP(Book1345234[[#This Row],[Water Supply Yield Ranking]],'Data for Pull-down'!$M$4:$N$9,2,FALSE),"")</f>
        <v/>
      </c>
      <c r="AX641" s="100"/>
      <c r="AY641" s="52"/>
      <c r="AZ641" s="48"/>
      <c r="BA641" s="51" t="str">
        <f>IFERROR(VLOOKUP(Book1345234[[#This Row],[Social Vulnerability Ranking]],'Data for Pull-down'!$O$4:$P$9,2,FALSE),"")</f>
        <v/>
      </c>
      <c r="BB641" s="100"/>
      <c r="BC641" s="146"/>
      <c r="BD641" s="48"/>
      <c r="BE641" s="51" t="str">
        <f>IFERROR(VLOOKUP(Book1345234[[#This Row],[Nature-Based Solutions Ranking]],'Data for Pull-down'!$Q$4:$R$9,2,FALSE),"")</f>
        <v/>
      </c>
      <c r="BF641" s="100"/>
      <c r="BG641" s="52"/>
      <c r="BH641" s="48"/>
      <c r="BI641" s="51" t="str">
        <f>IFERROR(VLOOKUP(Book1345234[[#This Row],[Multiple Benefit Ranking]],'Data for Pull-down'!$S$4:$T$9,2,FALSE),"")</f>
        <v/>
      </c>
      <c r="BJ641" s="125"/>
      <c r="BK641" s="146"/>
      <c r="BL641" s="48"/>
      <c r="BM641" s="51" t="str">
        <f>IFERROR(VLOOKUP(Book1345234[[#This Row],[Operations and Maintenance Ranking]],'Data for Pull-down'!$U$4:$V$9,2,FALSE),"")</f>
        <v/>
      </c>
      <c r="BN641" s="100"/>
      <c r="BO641" s="48"/>
      <c r="BP641" s="51" t="str">
        <f>IFERROR(VLOOKUP(Book1345234[[#This Row],[Administrative, Regulatory and Other Obstacle Ranking]],'Data for Pull-down'!$W$4:$X$9,2,FALSE),"")</f>
        <v/>
      </c>
      <c r="BQ641" s="100"/>
      <c r="BR641" s="48"/>
      <c r="BS641" s="51" t="str">
        <f>IFERROR(VLOOKUP(Book1345234[[#This Row],[Environmental Benefit Ranking]],'Data for Pull-down'!$Y$4:$Z$9,2,FALSE),"")</f>
        <v/>
      </c>
      <c r="BT641" s="100"/>
      <c r="BU641" s="52"/>
      <c r="BV641" s="51" t="str">
        <f>IFERROR(VLOOKUP(Book1345234[[#This Row],[Environmental Impact Ranking]],'Data for Pull-down'!$AA$4:$AB$9,2,FALSE),"")</f>
        <v/>
      </c>
      <c r="BW641" s="117"/>
      <c r="BX641" s="123"/>
      <c r="BY641" s="48"/>
      <c r="BZ641" s="51" t="str">
        <f>IFERROR(VLOOKUP(Book1345234[[#This Row],[Mobility Ranking]],'Data for Pull-down'!$AC$4:$AD$9,2,FALSE),"")</f>
        <v/>
      </c>
      <c r="CA641" s="117"/>
      <c r="CB641" s="48"/>
      <c r="CC641" s="51" t="str">
        <f>IFERROR(VLOOKUP(Book1345234[[#This Row],[Regional Ranking]],'Data for Pull-down'!$AE$4:$AF$9,2,FALSE),"")</f>
        <v/>
      </c>
    </row>
    <row r="642" spans="1:81">
      <c r="A642" s="164"/>
      <c r="B642" s="142"/>
      <c r="C642" s="143">
        <f>Book1345234[[#This Row],[FMP]]*2</f>
        <v>0</v>
      </c>
      <c r="D642" s="43"/>
      <c r="E642" s="43"/>
      <c r="F642" s="52"/>
      <c r="G642" s="48"/>
      <c r="H642" s="48"/>
      <c r="I642" s="48"/>
      <c r="J642" s="48"/>
      <c r="K642" s="45" t="str">
        <f>IFERROR(Book1345234[[#This Row],[Project Cost]]/Book1345234[[#This Row],['# of Structures Removed from 1% Annual Chance FP]],"")</f>
        <v/>
      </c>
      <c r="L642" s="48"/>
      <c r="M642" s="48"/>
      <c r="N642" s="45"/>
      <c r="O642" s="156"/>
      <c r="P642" s="125"/>
      <c r="Q642" s="52"/>
      <c r="R642" s="48"/>
      <c r="S642" s="51" t="str">
        <f>IFERROR(VLOOKUP(Book1345234[[#This Row],[ Severity Ranking: Pre-Project Average Depth of Flooding (100-year)]],'Data for Pull-down'!$A$4:$B$9,2,FALSE),"")</f>
        <v/>
      </c>
      <c r="T642" s="100"/>
      <c r="U642" s="52"/>
      <c r="V642" s="52"/>
      <c r="W642" s="52"/>
      <c r="X642" s="48"/>
      <c r="Y642" s="51" t="str">
        <f>IFERROR(VLOOKUP(Book1345234[[#This Row],[Severity Ranking: Community Need (% Population)]],'Data for Pull-down'!$C$4:$D$9,2,FALSE),"")</f>
        <v/>
      </c>
      <c r="Z642" s="99"/>
      <c r="AA642" s="45"/>
      <c r="AB642" s="48"/>
      <c r="AC642" s="51" t="str">
        <f>IFERROR(VLOOKUP(Book1345234[[#This Row],[Flood Risk Reduction ]],'Data for Pull-down'!$E$4:$F$9,2,FALSE),"")</f>
        <v/>
      </c>
      <c r="AD642" s="99"/>
      <c r="AE642" s="118"/>
      <c r="AF642" s="52"/>
      <c r="AG642" s="52"/>
      <c r="AH642" s="48"/>
      <c r="AI642" s="51" t="str">
        <f>IFERROR(VLOOKUP(Book1345234[[#This Row],[Flood Damage Reduction]],'Data for Pull-down'!$G$4:$H$9,2,FALSE),"")</f>
        <v/>
      </c>
      <c r="AJ642" s="145"/>
      <c r="AK642" s="123"/>
      <c r="AL642" s="52"/>
      <c r="AM642" s="51" t="str">
        <f>IFERROR(VLOOKUP(Book1345234[[#This Row],[ Reduction in Critical Facilities Flood Risk]],'Data for Pull-down'!$I$5:$J$9,2,FALSE),"")</f>
        <v/>
      </c>
      <c r="AN642" s="100">
        <f>'Life and Safety Tabular Data'!L640</f>
        <v>0</v>
      </c>
      <c r="AO642" s="146"/>
      <c r="AP642" s="48"/>
      <c r="AQ642" s="51" t="str">
        <f>IFERROR(VLOOKUP(Book1345234[[#This Row],[Life and Safety Ranking (Injury/Loss of Life)]],'Data for Pull-down'!$K$4:$L$9,2,FALSE),"")</f>
        <v/>
      </c>
      <c r="AR642" s="100"/>
      <c r="AS642" s="146"/>
      <c r="AT642" s="146"/>
      <c r="AU642" s="146"/>
      <c r="AV642" s="48"/>
      <c r="AW642" s="51" t="str">
        <f>IFERROR(VLOOKUP(Book1345234[[#This Row],[Water Supply Yield Ranking]],'Data for Pull-down'!$M$4:$N$9,2,FALSE),"")</f>
        <v/>
      </c>
      <c r="AX642" s="100"/>
      <c r="AY642" s="52"/>
      <c r="AZ642" s="48"/>
      <c r="BA642" s="51" t="str">
        <f>IFERROR(VLOOKUP(Book1345234[[#This Row],[Social Vulnerability Ranking]],'Data for Pull-down'!$O$4:$P$9,2,FALSE),"")</f>
        <v/>
      </c>
      <c r="BB642" s="100"/>
      <c r="BC642" s="146"/>
      <c r="BD642" s="48"/>
      <c r="BE642" s="51" t="str">
        <f>IFERROR(VLOOKUP(Book1345234[[#This Row],[Nature-Based Solutions Ranking]],'Data for Pull-down'!$Q$4:$R$9,2,FALSE),"")</f>
        <v/>
      </c>
      <c r="BF642" s="100"/>
      <c r="BG642" s="52"/>
      <c r="BH642" s="48"/>
      <c r="BI642" s="51" t="str">
        <f>IFERROR(VLOOKUP(Book1345234[[#This Row],[Multiple Benefit Ranking]],'Data for Pull-down'!$S$4:$T$9,2,FALSE),"")</f>
        <v/>
      </c>
      <c r="BJ642" s="125"/>
      <c r="BK642" s="146"/>
      <c r="BL642" s="48"/>
      <c r="BM642" s="51" t="str">
        <f>IFERROR(VLOOKUP(Book1345234[[#This Row],[Operations and Maintenance Ranking]],'Data for Pull-down'!$U$4:$V$9,2,FALSE),"")</f>
        <v/>
      </c>
      <c r="BN642" s="100"/>
      <c r="BO642" s="48"/>
      <c r="BP642" s="51" t="str">
        <f>IFERROR(VLOOKUP(Book1345234[[#This Row],[Administrative, Regulatory and Other Obstacle Ranking]],'Data for Pull-down'!$W$4:$X$9,2,FALSE),"")</f>
        <v/>
      </c>
      <c r="BQ642" s="100"/>
      <c r="BR642" s="48"/>
      <c r="BS642" s="51" t="str">
        <f>IFERROR(VLOOKUP(Book1345234[[#This Row],[Environmental Benefit Ranking]],'Data for Pull-down'!$Y$4:$Z$9,2,FALSE),"")</f>
        <v/>
      </c>
      <c r="BT642" s="100"/>
      <c r="BU642" s="52"/>
      <c r="BV642" s="51" t="str">
        <f>IFERROR(VLOOKUP(Book1345234[[#This Row],[Environmental Impact Ranking]],'Data for Pull-down'!$AA$4:$AB$9,2,FALSE),"")</f>
        <v/>
      </c>
      <c r="BW642" s="117"/>
      <c r="BX642" s="123"/>
      <c r="BY642" s="48"/>
      <c r="BZ642" s="51" t="str">
        <f>IFERROR(VLOOKUP(Book1345234[[#This Row],[Mobility Ranking]],'Data for Pull-down'!$AC$4:$AD$9,2,FALSE),"")</f>
        <v/>
      </c>
      <c r="CA642" s="117"/>
      <c r="CB642" s="48"/>
      <c r="CC642" s="51" t="str">
        <f>IFERROR(VLOOKUP(Book1345234[[#This Row],[Regional Ranking]],'Data for Pull-down'!$AE$4:$AF$9,2,FALSE),"")</f>
        <v/>
      </c>
    </row>
    <row r="643" spans="1:81">
      <c r="A643" s="164"/>
      <c r="B643" s="142"/>
      <c r="C643" s="143">
        <f>Book1345234[[#This Row],[FMP]]*2</f>
        <v>0</v>
      </c>
      <c r="D643" s="43"/>
      <c r="E643" s="43"/>
      <c r="F643" s="52"/>
      <c r="G643" s="48"/>
      <c r="H643" s="48"/>
      <c r="I643" s="48"/>
      <c r="J643" s="48"/>
      <c r="K643" s="45" t="str">
        <f>IFERROR(Book1345234[[#This Row],[Project Cost]]/Book1345234[[#This Row],['# of Structures Removed from 1% Annual Chance FP]],"")</f>
        <v/>
      </c>
      <c r="L643" s="48"/>
      <c r="M643" s="48"/>
      <c r="N643" s="45"/>
      <c r="O643" s="156"/>
      <c r="P643" s="125"/>
      <c r="Q643" s="52"/>
      <c r="R643" s="48"/>
      <c r="S643" s="51" t="str">
        <f>IFERROR(VLOOKUP(Book1345234[[#This Row],[ Severity Ranking: Pre-Project Average Depth of Flooding (100-year)]],'Data for Pull-down'!$A$4:$B$9,2,FALSE),"")</f>
        <v/>
      </c>
      <c r="T643" s="100"/>
      <c r="U643" s="52"/>
      <c r="V643" s="52"/>
      <c r="W643" s="52"/>
      <c r="X643" s="48"/>
      <c r="Y643" s="51" t="str">
        <f>IFERROR(VLOOKUP(Book1345234[[#This Row],[Severity Ranking: Community Need (% Population)]],'Data for Pull-down'!$C$4:$D$9,2,FALSE),"")</f>
        <v/>
      </c>
      <c r="Z643" s="99"/>
      <c r="AA643" s="45"/>
      <c r="AB643" s="48"/>
      <c r="AC643" s="51" t="str">
        <f>IFERROR(VLOOKUP(Book1345234[[#This Row],[Flood Risk Reduction ]],'Data for Pull-down'!$E$4:$F$9,2,FALSE),"")</f>
        <v/>
      </c>
      <c r="AD643" s="99"/>
      <c r="AE643" s="118"/>
      <c r="AF643" s="52"/>
      <c r="AG643" s="52"/>
      <c r="AH643" s="48"/>
      <c r="AI643" s="51" t="str">
        <f>IFERROR(VLOOKUP(Book1345234[[#This Row],[Flood Damage Reduction]],'Data for Pull-down'!$G$4:$H$9,2,FALSE),"")</f>
        <v/>
      </c>
      <c r="AJ643" s="145"/>
      <c r="AK643" s="123"/>
      <c r="AL643" s="52"/>
      <c r="AM643" s="51" t="str">
        <f>IFERROR(VLOOKUP(Book1345234[[#This Row],[ Reduction in Critical Facilities Flood Risk]],'Data for Pull-down'!$I$5:$J$9,2,FALSE),"")</f>
        <v/>
      </c>
      <c r="AN643" s="100">
        <f>'Life and Safety Tabular Data'!L641</f>
        <v>0</v>
      </c>
      <c r="AO643" s="146"/>
      <c r="AP643" s="48"/>
      <c r="AQ643" s="51" t="str">
        <f>IFERROR(VLOOKUP(Book1345234[[#This Row],[Life and Safety Ranking (Injury/Loss of Life)]],'Data for Pull-down'!$K$4:$L$9,2,FALSE),"")</f>
        <v/>
      </c>
      <c r="AR643" s="100"/>
      <c r="AS643" s="146"/>
      <c r="AT643" s="146"/>
      <c r="AU643" s="146"/>
      <c r="AV643" s="48"/>
      <c r="AW643" s="51" t="str">
        <f>IFERROR(VLOOKUP(Book1345234[[#This Row],[Water Supply Yield Ranking]],'Data for Pull-down'!$M$4:$N$9,2,FALSE),"")</f>
        <v/>
      </c>
      <c r="AX643" s="100"/>
      <c r="AY643" s="52"/>
      <c r="AZ643" s="48"/>
      <c r="BA643" s="51" t="str">
        <f>IFERROR(VLOOKUP(Book1345234[[#This Row],[Social Vulnerability Ranking]],'Data for Pull-down'!$O$4:$P$9,2,FALSE),"")</f>
        <v/>
      </c>
      <c r="BB643" s="100"/>
      <c r="BC643" s="146"/>
      <c r="BD643" s="48"/>
      <c r="BE643" s="51" t="str">
        <f>IFERROR(VLOOKUP(Book1345234[[#This Row],[Nature-Based Solutions Ranking]],'Data for Pull-down'!$Q$4:$R$9,2,FALSE),"")</f>
        <v/>
      </c>
      <c r="BF643" s="100"/>
      <c r="BG643" s="52"/>
      <c r="BH643" s="48"/>
      <c r="BI643" s="51" t="str">
        <f>IFERROR(VLOOKUP(Book1345234[[#This Row],[Multiple Benefit Ranking]],'Data for Pull-down'!$S$4:$T$9,2,FALSE),"")</f>
        <v/>
      </c>
      <c r="BJ643" s="125"/>
      <c r="BK643" s="146"/>
      <c r="BL643" s="48"/>
      <c r="BM643" s="51" t="str">
        <f>IFERROR(VLOOKUP(Book1345234[[#This Row],[Operations and Maintenance Ranking]],'Data for Pull-down'!$U$4:$V$9,2,FALSE),"")</f>
        <v/>
      </c>
      <c r="BN643" s="100"/>
      <c r="BO643" s="48"/>
      <c r="BP643" s="51" t="str">
        <f>IFERROR(VLOOKUP(Book1345234[[#This Row],[Administrative, Regulatory and Other Obstacle Ranking]],'Data for Pull-down'!$W$4:$X$9,2,FALSE),"")</f>
        <v/>
      </c>
      <c r="BQ643" s="100"/>
      <c r="BR643" s="48"/>
      <c r="BS643" s="51" t="str">
        <f>IFERROR(VLOOKUP(Book1345234[[#This Row],[Environmental Benefit Ranking]],'Data for Pull-down'!$Y$4:$Z$9,2,FALSE),"")</f>
        <v/>
      </c>
      <c r="BT643" s="100"/>
      <c r="BU643" s="52"/>
      <c r="BV643" s="51" t="str">
        <f>IFERROR(VLOOKUP(Book1345234[[#This Row],[Environmental Impact Ranking]],'Data for Pull-down'!$AA$4:$AB$9,2,FALSE),"")</f>
        <v/>
      </c>
      <c r="BW643" s="117"/>
      <c r="BX643" s="123"/>
      <c r="BY643" s="48"/>
      <c r="BZ643" s="51" t="str">
        <f>IFERROR(VLOOKUP(Book1345234[[#This Row],[Mobility Ranking]],'Data for Pull-down'!$AC$4:$AD$9,2,FALSE),"")</f>
        <v/>
      </c>
      <c r="CA643" s="117"/>
      <c r="CB643" s="48"/>
      <c r="CC643" s="51" t="str">
        <f>IFERROR(VLOOKUP(Book1345234[[#This Row],[Regional Ranking]],'Data for Pull-down'!$AE$4:$AF$9,2,FALSE),"")</f>
        <v/>
      </c>
    </row>
    <row r="644" spans="1:81">
      <c r="A644" s="164"/>
      <c r="B644" s="142"/>
      <c r="C644" s="143">
        <f>Book1345234[[#This Row],[FMP]]*2</f>
        <v>0</v>
      </c>
      <c r="D644" s="43"/>
      <c r="E644" s="43"/>
      <c r="F644" s="52"/>
      <c r="G644" s="48"/>
      <c r="H644" s="48"/>
      <c r="I644" s="48"/>
      <c r="J644" s="48"/>
      <c r="K644" s="45" t="str">
        <f>IFERROR(Book1345234[[#This Row],[Project Cost]]/Book1345234[[#This Row],['# of Structures Removed from 1% Annual Chance FP]],"")</f>
        <v/>
      </c>
      <c r="L644" s="48"/>
      <c r="M644" s="48"/>
      <c r="N644" s="45"/>
      <c r="O644" s="156"/>
      <c r="P644" s="125"/>
      <c r="Q644" s="52"/>
      <c r="R644" s="48"/>
      <c r="S644" s="51" t="str">
        <f>IFERROR(VLOOKUP(Book1345234[[#This Row],[ Severity Ranking: Pre-Project Average Depth of Flooding (100-year)]],'Data for Pull-down'!$A$4:$B$9,2,FALSE),"")</f>
        <v/>
      </c>
      <c r="T644" s="100"/>
      <c r="U644" s="52"/>
      <c r="V644" s="52"/>
      <c r="W644" s="52"/>
      <c r="X644" s="48"/>
      <c r="Y644" s="51" t="str">
        <f>IFERROR(VLOOKUP(Book1345234[[#This Row],[Severity Ranking: Community Need (% Population)]],'Data for Pull-down'!$C$4:$D$9,2,FALSE),"")</f>
        <v/>
      </c>
      <c r="Z644" s="99"/>
      <c r="AA644" s="45"/>
      <c r="AB644" s="48"/>
      <c r="AC644" s="51" t="str">
        <f>IFERROR(VLOOKUP(Book1345234[[#This Row],[Flood Risk Reduction ]],'Data for Pull-down'!$E$4:$F$9,2,FALSE),"")</f>
        <v/>
      </c>
      <c r="AD644" s="99"/>
      <c r="AE644" s="118"/>
      <c r="AF644" s="52"/>
      <c r="AG644" s="52"/>
      <c r="AH644" s="48"/>
      <c r="AI644" s="51" t="str">
        <f>IFERROR(VLOOKUP(Book1345234[[#This Row],[Flood Damage Reduction]],'Data for Pull-down'!$G$4:$H$9,2,FALSE),"")</f>
        <v/>
      </c>
      <c r="AJ644" s="145"/>
      <c r="AK644" s="123"/>
      <c r="AL644" s="52"/>
      <c r="AM644" s="51" t="str">
        <f>IFERROR(VLOOKUP(Book1345234[[#This Row],[ Reduction in Critical Facilities Flood Risk]],'Data for Pull-down'!$I$5:$J$9,2,FALSE),"")</f>
        <v/>
      </c>
      <c r="AN644" s="100">
        <f>'Life and Safety Tabular Data'!L642</f>
        <v>0</v>
      </c>
      <c r="AO644" s="146"/>
      <c r="AP644" s="48"/>
      <c r="AQ644" s="51" t="str">
        <f>IFERROR(VLOOKUP(Book1345234[[#This Row],[Life and Safety Ranking (Injury/Loss of Life)]],'Data for Pull-down'!$K$4:$L$9,2,FALSE),"")</f>
        <v/>
      </c>
      <c r="AR644" s="100"/>
      <c r="AS644" s="146"/>
      <c r="AT644" s="146"/>
      <c r="AU644" s="146"/>
      <c r="AV644" s="48"/>
      <c r="AW644" s="51" t="str">
        <f>IFERROR(VLOOKUP(Book1345234[[#This Row],[Water Supply Yield Ranking]],'Data for Pull-down'!$M$4:$N$9,2,FALSE),"")</f>
        <v/>
      </c>
      <c r="AX644" s="100"/>
      <c r="AY644" s="52"/>
      <c r="AZ644" s="48"/>
      <c r="BA644" s="51" t="str">
        <f>IFERROR(VLOOKUP(Book1345234[[#This Row],[Social Vulnerability Ranking]],'Data for Pull-down'!$O$4:$P$9,2,FALSE),"")</f>
        <v/>
      </c>
      <c r="BB644" s="100"/>
      <c r="BC644" s="146"/>
      <c r="BD644" s="48"/>
      <c r="BE644" s="51" t="str">
        <f>IFERROR(VLOOKUP(Book1345234[[#This Row],[Nature-Based Solutions Ranking]],'Data for Pull-down'!$Q$4:$R$9,2,FALSE),"")</f>
        <v/>
      </c>
      <c r="BF644" s="100"/>
      <c r="BG644" s="52"/>
      <c r="BH644" s="48"/>
      <c r="BI644" s="51" t="str">
        <f>IFERROR(VLOOKUP(Book1345234[[#This Row],[Multiple Benefit Ranking]],'Data for Pull-down'!$S$4:$T$9,2,FALSE),"")</f>
        <v/>
      </c>
      <c r="BJ644" s="125"/>
      <c r="BK644" s="146"/>
      <c r="BL644" s="48"/>
      <c r="BM644" s="51" t="str">
        <f>IFERROR(VLOOKUP(Book1345234[[#This Row],[Operations and Maintenance Ranking]],'Data for Pull-down'!$U$4:$V$9,2,FALSE),"")</f>
        <v/>
      </c>
      <c r="BN644" s="100"/>
      <c r="BO644" s="48"/>
      <c r="BP644" s="51" t="str">
        <f>IFERROR(VLOOKUP(Book1345234[[#This Row],[Administrative, Regulatory and Other Obstacle Ranking]],'Data for Pull-down'!$W$4:$X$9,2,FALSE),"")</f>
        <v/>
      </c>
      <c r="BQ644" s="100"/>
      <c r="BR644" s="48"/>
      <c r="BS644" s="51" t="str">
        <f>IFERROR(VLOOKUP(Book1345234[[#This Row],[Environmental Benefit Ranking]],'Data for Pull-down'!$Y$4:$Z$9,2,FALSE),"")</f>
        <v/>
      </c>
      <c r="BT644" s="100"/>
      <c r="BU644" s="52"/>
      <c r="BV644" s="51" t="str">
        <f>IFERROR(VLOOKUP(Book1345234[[#This Row],[Environmental Impact Ranking]],'Data for Pull-down'!$AA$4:$AB$9,2,FALSE),"")</f>
        <v/>
      </c>
      <c r="BW644" s="117"/>
      <c r="BX644" s="123"/>
      <c r="BY644" s="48"/>
      <c r="BZ644" s="51" t="str">
        <f>IFERROR(VLOOKUP(Book1345234[[#This Row],[Mobility Ranking]],'Data for Pull-down'!$AC$4:$AD$9,2,FALSE),"")</f>
        <v/>
      </c>
      <c r="CA644" s="117"/>
      <c r="CB644" s="48"/>
      <c r="CC644" s="51" t="str">
        <f>IFERROR(VLOOKUP(Book1345234[[#This Row],[Regional Ranking]],'Data for Pull-down'!$AE$4:$AF$9,2,FALSE),"")</f>
        <v/>
      </c>
    </row>
    <row r="645" spans="1:81">
      <c r="A645" s="164"/>
      <c r="B645" s="142"/>
      <c r="C645" s="143">
        <f>Book1345234[[#This Row],[FMP]]*2</f>
        <v>0</v>
      </c>
      <c r="D645" s="43"/>
      <c r="E645" s="43"/>
      <c r="F645" s="52"/>
      <c r="G645" s="48"/>
      <c r="H645" s="48"/>
      <c r="I645" s="48"/>
      <c r="J645" s="48"/>
      <c r="K645" s="45" t="str">
        <f>IFERROR(Book1345234[[#This Row],[Project Cost]]/Book1345234[[#This Row],['# of Structures Removed from 1% Annual Chance FP]],"")</f>
        <v/>
      </c>
      <c r="L645" s="48"/>
      <c r="M645" s="48"/>
      <c r="N645" s="45"/>
      <c r="O645" s="156"/>
      <c r="P645" s="125"/>
      <c r="Q645" s="52"/>
      <c r="R645" s="48"/>
      <c r="S645" s="51" t="str">
        <f>IFERROR(VLOOKUP(Book1345234[[#This Row],[ Severity Ranking: Pre-Project Average Depth of Flooding (100-year)]],'Data for Pull-down'!$A$4:$B$9,2,FALSE),"")</f>
        <v/>
      </c>
      <c r="T645" s="100"/>
      <c r="U645" s="52"/>
      <c r="V645" s="52"/>
      <c r="W645" s="52"/>
      <c r="X645" s="48"/>
      <c r="Y645" s="51" t="str">
        <f>IFERROR(VLOOKUP(Book1345234[[#This Row],[Severity Ranking: Community Need (% Population)]],'Data for Pull-down'!$C$4:$D$9,2,FALSE),"")</f>
        <v/>
      </c>
      <c r="Z645" s="99"/>
      <c r="AA645" s="45"/>
      <c r="AB645" s="48"/>
      <c r="AC645" s="51" t="str">
        <f>IFERROR(VLOOKUP(Book1345234[[#This Row],[Flood Risk Reduction ]],'Data for Pull-down'!$E$4:$F$9,2,FALSE),"")</f>
        <v/>
      </c>
      <c r="AD645" s="99"/>
      <c r="AE645" s="118"/>
      <c r="AF645" s="52"/>
      <c r="AG645" s="52"/>
      <c r="AH645" s="48"/>
      <c r="AI645" s="51" t="str">
        <f>IFERROR(VLOOKUP(Book1345234[[#This Row],[Flood Damage Reduction]],'Data for Pull-down'!$G$4:$H$9,2,FALSE),"")</f>
        <v/>
      </c>
      <c r="AJ645" s="145"/>
      <c r="AK645" s="123"/>
      <c r="AL645" s="52"/>
      <c r="AM645" s="51" t="str">
        <f>IFERROR(VLOOKUP(Book1345234[[#This Row],[ Reduction in Critical Facilities Flood Risk]],'Data for Pull-down'!$I$5:$J$9,2,FALSE),"")</f>
        <v/>
      </c>
      <c r="AN645" s="100">
        <f>'Life and Safety Tabular Data'!L643</f>
        <v>0</v>
      </c>
      <c r="AO645" s="146"/>
      <c r="AP645" s="48"/>
      <c r="AQ645" s="51" t="str">
        <f>IFERROR(VLOOKUP(Book1345234[[#This Row],[Life and Safety Ranking (Injury/Loss of Life)]],'Data for Pull-down'!$K$4:$L$9,2,FALSE),"")</f>
        <v/>
      </c>
      <c r="AR645" s="100"/>
      <c r="AS645" s="146"/>
      <c r="AT645" s="146"/>
      <c r="AU645" s="146"/>
      <c r="AV645" s="48"/>
      <c r="AW645" s="51" t="str">
        <f>IFERROR(VLOOKUP(Book1345234[[#This Row],[Water Supply Yield Ranking]],'Data for Pull-down'!$M$4:$N$9,2,FALSE),"")</f>
        <v/>
      </c>
      <c r="AX645" s="100"/>
      <c r="AY645" s="52"/>
      <c r="AZ645" s="48"/>
      <c r="BA645" s="51" t="str">
        <f>IFERROR(VLOOKUP(Book1345234[[#This Row],[Social Vulnerability Ranking]],'Data for Pull-down'!$O$4:$P$9,2,FALSE),"")</f>
        <v/>
      </c>
      <c r="BB645" s="100"/>
      <c r="BC645" s="146"/>
      <c r="BD645" s="48"/>
      <c r="BE645" s="51" t="str">
        <f>IFERROR(VLOOKUP(Book1345234[[#This Row],[Nature-Based Solutions Ranking]],'Data for Pull-down'!$Q$4:$R$9,2,FALSE),"")</f>
        <v/>
      </c>
      <c r="BF645" s="100"/>
      <c r="BG645" s="52"/>
      <c r="BH645" s="48"/>
      <c r="BI645" s="51" t="str">
        <f>IFERROR(VLOOKUP(Book1345234[[#This Row],[Multiple Benefit Ranking]],'Data for Pull-down'!$S$4:$T$9,2,FALSE),"")</f>
        <v/>
      </c>
      <c r="BJ645" s="125"/>
      <c r="BK645" s="146"/>
      <c r="BL645" s="48"/>
      <c r="BM645" s="51" t="str">
        <f>IFERROR(VLOOKUP(Book1345234[[#This Row],[Operations and Maintenance Ranking]],'Data for Pull-down'!$U$4:$V$9,2,FALSE),"")</f>
        <v/>
      </c>
      <c r="BN645" s="100"/>
      <c r="BO645" s="48"/>
      <c r="BP645" s="51" t="str">
        <f>IFERROR(VLOOKUP(Book1345234[[#This Row],[Administrative, Regulatory and Other Obstacle Ranking]],'Data for Pull-down'!$W$4:$X$9,2,FALSE),"")</f>
        <v/>
      </c>
      <c r="BQ645" s="100"/>
      <c r="BR645" s="48"/>
      <c r="BS645" s="51" t="str">
        <f>IFERROR(VLOOKUP(Book1345234[[#This Row],[Environmental Benefit Ranking]],'Data for Pull-down'!$Y$4:$Z$9,2,FALSE),"")</f>
        <v/>
      </c>
      <c r="BT645" s="100"/>
      <c r="BU645" s="52"/>
      <c r="BV645" s="51" t="str">
        <f>IFERROR(VLOOKUP(Book1345234[[#This Row],[Environmental Impact Ranking]],'Data for Pull-down'!$AA$4:$AB$9,2,FALSE),"")</f>
        <v/>
      </c>
      <c r="BW645" s="117"/>
      <c r="BX645" s="123"/>
      <c r="BY645" s="48"/>
      <c r="BZ645" s="51" t="str">
        <f>IFERROR(VLOOKUP(Book1345234[[#This Row],[Mobility Ranking]],'Data for Pull-down'!$AC$4:$AD$9,2,FALSE),"")</f>
        <v/>
      </c>
      <c r="CA645" s="117"/>
      <c r="CB645" s="48"/>
      <c r="CC645" s="51" t="str">
        <f>IFERROR(VLOOKUP(Book1345234[[#This Row],[Regional Ranking]],'Data for Pull-down'!$AE$4:$AF$9,2,FALSE),"")</f>
        <v/>
      </c>
    </row>
    <row r="646" spans="1:81">
      <c r="A646" s="164"/>
      <c r="B646" s="142"/>
      <c r="C646" s="143">
        <f>Book1345234[[#This Row],[FMP]]*2</f>
        <v>0</v>
      </c>
      <c r="D646" s="43"/>
      <c r="E646" s="43"/>
      <c r="F646" s="52"/>
      <c r="G646" s="48"/>
      <c r="H646" s="48"/>
      <c r="I646" s="48"/>
      <c r="J646" s="48"/>
      <c r="K646" s="45" t="str">
        <f>IFERROR(Book1345234[[#This Row],[Project Cost]]/Book1345234[[#This Row],['# of Structures Removed from 1% Annual Chance FP]],"")</f>
        <v/>
      </c>
      <c r="L646" s="48"/>
      <c r="M646" s="48"/>
      <c r="N646" s="45"/>
      <c r="O646" s="156"/>
      <c r="P646" s="125"/>
      <c r="Q646" s="52"/>
      <c r="R646" s="48"/>
      <c r="S646" s="51" t="str">
        <f>IFERROR(VLOOKUP(Book1345234[[#This Row],[ Severity Ranking: Pre-Project Average Depth of Flooding (100-year)]],'Data for Pull-down'!$A$4:$B$9,2,FALSE),"")</f>
        <v/>
      </c>
      <c r="T646" s="100"/>
      <c r="U646" s="52"/>
      <c r="V646" s="52"/>
      <c r="W646" s="52"/>
      <c r="X646" s="48"/>
      <c r="Y646" s="51" t="str">
        <f>IFERROR(VLOOKUP(Book1345234[[#This Row],[Severity Ranking: Community Need (% Population)]],'Data for Pull-down'!$C$4:$D$9,2,FALSE),"")</f>
        <v/>
      </c>
      <c r="Z646" s="99"/>
      <c r="AA646" s="45"/>
      <c r="AB646" s="48"/>
      <c r="AC646" s="51" t="str">
        <f>IFERROR(VLOOKUP(Book1345234[[#This Row],[Flood Risk Reduction ]],'Data for Pull-down'!$E$4:$F$9,2,FALSE),"")</f>
        <v/>
      </c>
      <c r="AD646" s="99"/>
      <c r="AE646" s="118"/>
      <c r="AF646" s="52"/>
      <c r="AG646" s="52"/>
      <c r="AH646" s="48"/>
      <c r="AI646" s="51" t="str">
        <f>IFERROR(VLOOKUP(Book1345234[[#This Row],[Flood Damage Reduction]],'Data for Pull-down'!$G$4:$H$9,2,FALSE),"")</f>
        <v/>
      </c>
      <c r="AJ646" s="145"/>
      <c r="AK646" s="123"/>
      <c r="AL646" s="52"/>
      <c r="AM646" s="51" t="str">
        <f>IFERROR(VLOOKUP(Book1345234[[#This Row],[ Reduction in Critical Facilities Flood Risk]],'Data for Pull-down'!$I$5:$J$9,2,FALSE),"")</f>
        <v/>
      </c>
      <c r="AN646" s="100">
        <f>'Life and Safety Tabular Data'!L644</f>
        <v>0</v>
      </c>
      <c r="AO646" s="146"/>
      <c r="AP646" s="48"/>
      <c r="AQ646" s="51" t="str">
        <f>IFERROR(VLOOKUP(Book1345234[[#This Row],[Life and Safety Ranking (Injury/Loss of Life)]],'Data for Pull-down'!$K$4:$L$9,2,FALSE),"")</f>
        <v/>
      </c>
      <c r="AR646" s="100"/>
      <c r="AS646" s="146"/>
      <c r="AT646" s="146"/>
      <c r="AU646" s="146"/>
      <c r="AV646" s="48"/>
      <c r="AW646" s="51" t="str">
        <f>IFERROR(VLOOKUP(Book1345234[[#This Row],[Water Supply Yield Ranking]],'Data for Pull-down'!$M$4:$N$9,2,FALSE),"")</f>
        <v/>
      </c>
      <c r="AX646" s="100"/>
      <c r="AY646" s="52"/>
      <c r="AZ646" s="48"/>
      <c r="BA646" s="51" t="str">
        <f>IFERROR(VLOOKUP(Book1345234[[#This Row],[Social Vulnerability Ranking]],'Data for Pull-down'!$O$4:$P$9,2,FALSE),"")</f>
        <v/>
      </c>
      <c r="BB646" s="100"/>
      <c r="BC646" s="146"/>
      <c r="BD646" s="48"/>
      <c r="BE646" s="51" t="str">
        <f>IFERROR(VLOOKUP(Book1345234[[#This Row],[Nature-Based Solutions Ranking]],'Data for Pull-down'!$Q$4:$R$9,2,FALSE),"")</f>
        <v/>
      </c>
      <c r="BF646" s="100"/>
      <c r="BG646" s="52"/>
      <c r="BH646" s="48"/>
      <c r="BI646" s="51" t="str">
        <f>IFERROR(VLOOKUP(Book1345234[[#This Row],[Multiple Benefit Ranking]],'Data for Pull-down'!$S$4:$T$9,2,FALSE),"")</f>
        <v/>
      </c>
      <c r="BJ646" s="125"/>
      <c r="BK646" s="146"/>
      <c r="BL646" s="48"/>
      <c r="BM646" s="51" t="str">
        <f>IFERROR(VLOOKUP(Book1345234[[#This Row],[Operations and Maintenance Ranking]],'Data for Pull-down'!$U$4:$V$9,2,FALSE),"")</f>
        <v/>
      </c>
      <c r="BN646" s="100"/>
      <c r="BO646" s="48"/>
      <c r="BP646" s="51" t="str">
        <f>IFERROR(VLOOKUP(Book1345234[[#This Row],[Administrative, Regulatory and Other Obstacle Ranking]],'Data for Pull-down'!$W$4:$X$9,2,FALSE),"")</f>
        <v/>
      </c>
      <c r="BQ646" s="100"/>
      <c r="BR646" s="48"/>
      <c r="BS646" s="51" t="str">
        <f>IFERROR(VLOOKUP(Book1345234[[#This Row],[Environmental Benefit Ranking]],'Data for Pull-down'!$Y$4:$Z$9,2,FALSE),"")</f>
        <v/>
      </c>
      <c r="BT646" s="100"/>
      <c r="BU646" s="52"/>
      <c r="BV646" s="51" t="str">
        <f>IFERROR(VLOOKUP(Book1345234[[#This Row],[Environmental Impact Ranking]],'Data for Pull-down'!$AA$4:$AB$9,2,FALSE),"")</f>
        <v/>
      </c>
      <c r="BW646" s="117"/>
      <c r="BX646" s="123"/>
      <c r="BY646" s="48"/>
      <c r="BZ646" s="51" t="str">
        <f>IFERROR(VLOOKUP(Book1345234[[#This Row],[Mobility Ranking]],'Data for Pull-down'!$AC$4:$AD$9,2,FALSE),"")</f>
        <v/>
      </c>
      <c r="CA646" s="117"/>
      <c r="CB646" s="48"/>
      <c r="CC646" s="51" t="str">
        <f>IFERROR(VLOOKUP(Book1345234[[#This Row],[Regional Ranking]],'Data for Pull-down'!$AE$4:$AF$9,2,FALSE),"")</f>
        <v/>
      </c>
    </row>
    <row r="647" spans="1:81">
      <c r="A647" s="164"/>
      <c r="B647" s="142"/>
      <c r="C647" s="143">
        <f>Book1345234[[#This Row],[FMP]]*2</f>
        <v>0</v>
      </c>
      <c r="D647" s="43"/>
      <c r="E647" s="43"/>
      <c r="F647" s="52"/>
      <c r="G647" s="48"/>
      <c r="H647" s="48"/>
      <c r="I647" s="48"/>
      <c r="J647" s="48"/>
      <c r="K647" s="45" t="str">
        <f>IFERROR(Book1345234[[#This Row],[Project Cost]]/Book1345234[[#This Row],['# of Structures Removed from 1% Annual Chance FP]],"")</f>
        <v/>
      </c>
      <c r="L647" s="48"/>
      <c r="M647" s="48"/>
      <c r="N647" s="45"/>
      <c r="O647" s="156"/>
      <c r="P647" s="125"/>
      <c r="Q647" s="52"/>
      <c r="R647" s="48"/>
      <c r="S647" s="51" t="str">
        <f>IFERROR(VLOOKUP(Book1345234[[#This Row],[ Severity Ranking: Pre-Project Average Depth of Flooding (100-year)]],'Data for Pull-down'!$A$4:$B$9,2,FALSE),"")</f>
        <v/>
      </c>
      <c r="T647" s="100"/>
      <c r="U647" s="52"/>
      <c r="V647" s="52"/>
      <c r="W647" s="52"/>
      <c r="X647" s="48"/>
      <c r="Y647" s="51" t="str">
        <f>IFERROR(VLOOKUP(Book1345234[[#This Row],[Severity Ranking: Community Need (% Population)]],'Data for Pull-down'!$C$4:$D$9,2,FALSE),"")</f>
        <v/>
      </c>
      <c r="Z647" s="99"/>
      <c r="AA647" s="45"/>
      <c r="AB647" s="48"/>
      <c r="AC647" s="51" t="str">
        <f>IFERROR(VLOOKUP(Book1345234[[#This Row],[Flood Risk Reduction ]],'Data for Pull-down'!$E$4:$F$9,2,FALSE),"")</f>
        <v/>
      </c>
      <c r="AD647" s="99"/>
      <c r="AE647" s="118"/>
      <c r="AF647" s="52"/>
      <c r="AG647" s="52"/>
      <c r="AH647" s="48"/>
      <c r="AI647" s="51" t="str">
        <f>IFERROR(VLOOKUP(Book1345234[[#This Row],[Flood Damage Reduction]],'Data for Pull-down'!$G$4:$H$9,2,FALSE),"")</f>
        <v/>
      </c>
      <c r="AJ647" s="145"/>
      <c r="AK647" s="123"/>
      <c r="AL647" s="52"/>
      <c r="AM647" s="51" t="str">
        <f>IFERROR(VLOOKUP(Book1345234[[#This Row],[ Reduction in Critical Facilities Flood Risk]],'Data for Pull-down'!$I$5:$J$9,2,FALSE),"")</f>
        <v/>
      </c>
      <c r="AN647" s="100">
        <f>'Life and Safety Tabular Data'!L645</f>
        <v>0</v>
      </c>
      <c r="AO647" s="146"/>
      <c r="AP647" s="48"/>
      <c r="AQ647" s="51" t="str">
        <f>IFERROR(VLOOKUP(Book1345234[[#This Row],[Life and Safety Ranking (Injury/Loss of Life)]],'Data for Pull-down'!$K$4:$L$9,2,FALSE),"")</f>
        <v/>
      </c>
      <c r="AR647" s="100"/>
      <c r="AS647" s="146"/>
      <c r="AT647" s="146"/>
      <c r="AU647" s="146"/>
      <c r="AV647" s="48"/>
      <c r="AW647" s="51" t="str">
        <f>IFERROR(VLOOKUP(Book1345234[[#This Row],[Water Supply Yield Ranking]],'Data for Pull-down'!$M$4:$N$9,2,FALSE),"")</f>
        <v/>
      </c>
      <c r="AX647" s="100"/>
      <c r="AY647" s="52"/>
      <c r="AZ647" s="48"/>
      <c r="BA647" s="51" t="str">
        <f>IFERROR(VLOOKUP(Book1345234[[#This Row],[Social Vulnerability Ranking]],'Data for Pull-down'!$O$4:$P$9,2,FALSE),"")</f>
        <v/>
      </c>
      <c r="BB647" s="100"/>
      <c r="BC647" s="146"/>
      <c r="BD647" s="48"/>
      <c r="BE647" s="51" t="str">
        <f>IFERROR(VLOOKUP(Book1345234[[#This Row],[Nature-Based Solutions Ranking]],'Data for Pull-down'!$Q$4:$R$9,2,FALSE),"")</f>
        <v/>
      </c>
      <c r="BF647" s="100"/>
      <c r="BG647" s="52"/>
      <c r="BH647" s="48"/>
      <c r="BI647" s="51" t="str">
        <f>IFERROR(VLOOKUP(Book1345234[[#This Row],[Multiple Benefit Ranking]],'Data for Pull-down'!$S$4:$T$9,2,FALSE),"")</f>
        <v/>
      </c>
      <c r="BJ647" s="125"/>
      <c r="BK647" s="146"/>
      <c r="BL647" s="48"/>
      <c r="BM647" s="51" t="str">
        <f>IFERROR(VLOOKUP(Book1345234[[#This Row],[Operations and Maintenance Ranking]],'Data for Pull-down'!$U$4:$V$9,2,FALSE),"")</f>
        <v/>
      </c>
      <c r="BN647" s="100"/>
      <c r="BO647" s="48"/>
      <c r="BP647" s="51" t="str">
        <f>IFERROR(VLOOKUP(Book1345234[[#This Row],[Administrative, Regulatory and Other Obstacle Ranking]],'Data for Pull-down'!$W$4:$X$9,2,FALSE),"")</f>
        <v/>
      </c>
      <c r="BQ647" s="100"/>
      <c r="BR647" s="48"/>
      <c r="BS647" s="51" t="str">
        <f>IFERROR(VLOOKUP(Book1345234[[#This Row],[Environmental Benefit Ranking]],'Data for Pull-down'!$Y$4:$Z$9,2,FALSE),"")</f>
        <v/>
      </c>
      <c r="BT647" s="100"/>
      <c r="BU647" s="52"/>
      <c r="BV647" s="51" t="str">
        <f>IFERROR(VLOOKUP(Book1345234[[#This Row],[Environmental Impact Ranking]],'Data for Pull-down'!$AA$4:$AB$9,2,FALSE),"")</f>
        <v/>
      </c>
      <c r="BW647" s="117"/>
      <c r="BX647" s="123"/>
      <c r="BY647" s="48"/>
      <c r="BZ647" s="51" t="str">
        <f>IFERROR(VLOOKUP(Book1345234[[#This Row],[Mobility Ranking]],'Data for Pull-down'!$AC$4:$AD$9,2,FALSE),"")</f>
        <v/>
      </c>
      <c r="CA647" s="117"/>
      <c r="CB647" s="48"/>
      <c r="CC647" s="51" t="str">
        <f>IFERROR(VLOOKUP(Book1345234[[#This Row],[Regional Ranking]],'Data for Pull-down'!$AE$4:$AF$9,2,FALSE),"")</f>
        <v/>
      </c>
    </row>
    <row r="648" spans="1:81">
      <c r="A648" s="164"/>
      <c r="B648" s="142"/>
      <c r="C648" s="143">
        <f>Book1345234[[#This Row],[FMP]]*2</f>
        <v>0</v>
      </c>
      <c r="D648" s="43"/>
      <c r="E648" s="43"/>
      <c r="F648" s="52"/>
      <c r="G648" s="48"/>
      <c r="H648" s="48"/>
      <c r="I648" s="48"/>
      <c r="J648" s="48"/>
      <c r="K648" s="45" t="str">
        <f>IFERROR(Book1345234[[#This Row],[Project Cost]]/Book1345234[[#This Row],['# of Structures Removed from 1% Annual Chance FP]],"")</f>
        <v/>
      </c>
      <c r="L648" s="48"/>
      <c r="M648" s="48"/>
      <c r="N648" s="45"/>
      <c r="O648" s="156"/>
      <c r="P648" s="125"/>
      <c r="Q648" s="52"/>
      <c r="R648" s="48"/>
      <c r="S648" s="51" t="str">
        <f>IFERROR(VLOOKUP(Book1345234[[#This Row],[ Severity Ranking: Pre-Project Average Depth of Flooding (100-year)]],'Data for Pull-down'!$A$4:$B$9,2,FALSE),"")</f>
        <v/>
      </c>
      <c r="T648" s="100"/>
      <c r="U648" s="52"/>
      <c r="V648" s="52"/>
      <c r="W648" s="52"/>
      <c r="X648" s="48"/>
      <c r="Y648" s="51" t="str">
        <f>IFERROR(VLOOKUP(Book1345234[[#This Row],[Severity Ranking: Community Need (% Population)]],'Data for Pull-down'!$C$4:$D$9,2,FALSE),"")</f>
        <v/>
      </c>
      <c r="Z648" s="99"/>
      <c r="AA648" s="45"/>
      <c r="AB648" s="48"/>
      <c r="AC648" s="51" t="str">
        <f>IFERROR(VLOOKUP(Book1345234[[#This Row],[Flood Risk Reduction ]],'Data for Pull-down'!$E$4:$F$9,2,FALSE),"")</f>
        <v/>
      </c>
      <c r="AD648" s="99"/>
      <c r="AE648" s="118"/>
      <c r="AF648" s="52"/>
      <c r="AG648" s="52"/>
      <c r="AH648" s="48"/>
      <c r="AI648" s="51" t="str">
        <f>IFERROR(VLOOKUP(Book1345234[[#This Row],[Flood Damage Reduction]],'Data for Pull-down'!$G$4:$H$9,2,FALSE),"")</f>
        <v/>
      </c>
      <c r="AJ648" s="145"/>
      <c r="AK648" s="123"/>
      <c r="AL648" s="52"/>
      <c r="AM648" s="51" t="str">
        <f>IFERROR(VLOOKUP(Book1345234[[#This Row],[ Reduction in Critical Facilities Flood Risk]],'Data for Pull-down'!$I$5:$J$9,2,FALSE),"")</f>
        <v/>
      </c>
      <c r="AN648" s="100">
        <f>'Life and Safety Tabular Data'!L646</f>
        <v>0</v>
      </c>
      <c r="AO648" s="146"/>
      <c r="AP648" s="48"/>
      <c r="AQ648" s="51" t="str">
        <f>IFERROR(VLOOKUP(Book1345234[[#This Row],[Life and Safety Ranking (Injury/Loss of Life)]],'Data for Pull-down'!$K$4:$L$9,2,FALSE),"")</f>
        <v/>
      </c>
      <c r="AR648" s="100"/>
      <c r="AS648" s="146"/>
      <c r="AT648" s="146"/>
      <c r="AU648" s="146"/>
      <c r="AV648" s="48"/>
      <c r="AW648" s="51" t="str">
        <f>IFERROR(VLOOKUP(Book1345234[[#This Row],[Water Supply Yield Ranking]],'Data for Pull-down'!$M$4:$N$9,2,FALSE),"")</f>
        <v/>
      </c>
      <c r="AX648" s="100"/>
      <c r="AY648" s="52"/>
      <c r="AZ648" s="48"/>
      <c r="BA648" s="51" t="str">
        <f>IFERROR(VLOOKUP(Book1345234[[#This Row],[Social Vulnerability Ranking]],'Data for Pull-down'!$O$4:$P$9,2,FALSE),"")</f>
        <v/>
      </c>
      <c r="BB648" s="100"/>
      <c r="BC648" s="146"/>
      <c r="BD648" s="48"/>
      <c r="BE648" s="51" t="str">
        <f>IFERROR(VLOOKUP(Book1345234[[#This Row],[Nature-Based Solutions Ranking]],'Data for Pull-down'!$Q$4:$R$9,2,FALSE),"")</f>
        <v/>
      </c>
      <c r="BF648" s="100"/>
      <c r="BG648" s="52"/>
      <c r="BH648" s="48"/>
      <c r="BI648" s="51" t="str">
        <f>IFERROR(VLOOKUP(Book1345234[[#This Row],[Multiple Benefit Ranking]],'Data for Pull-down'!$S$4:$T$9,2,FALSE),"")</f>
        <v/>
      </c>
      <c r="BJ648" s="125"/>
      <c r="BK648" s="146"/>
      <c r="BL648" s="48"/>
      <c r="BM648" s="51" t="str">
        <f>IFERROR(VLOOKUP(Book1345234[[#This Row],[Operations and Maintenance Ranking]],'Data for Pull-down'!$U$4:$V$9,2,FALSE),"")</f>
        <v/>
      </c>
      <c r="BN648" s="100"/>
      <c r="BO648" s="48"/>
      <c r="BP648" s="51" t="str">
        <f>IFERROR(VLOOKUP(Book1345234[[#This Row],[Administrative, Regulatory and Other Obstacle Ranking]],'Data for Pull-down'!$W$4:$X$9,2,FALSE),"")</f>
        <v/>
      </c>
      <c r="BQ648" s="100"/>
      <c r="BR648" s="48"/>
      <c r="BS648" s="51" t="str">
        <f>IFERROR(VLOOKUP(Book1345234[[#This Row],[Environmental Benefit Ranking]],'Data for Pull-down'!$Y$4:$Z$9,2,FALSE),"")</f>
        <v/>
      </c>
      <c r="BT648" s="100"/>
      <c r="BU648" s="52"/>
      <c r="BV648" s="51" t="str">
        <f>IFERROR(VLOOKUP(Book1345234[[#This Row],[Environmental Impact Ranking]],'Data for Pull-down'!$AA$4:$AB$9,2,FALSE),"")</f>
        <v/>
      </c>
      <c r="BW648" s="117"/>
      <c r="BX648" s="123"/>
      <c r="BY648" s="48"/>
      <c r="BZ648" s="51" t="str">
        <f>IFERROR(VLOOKUP(Book1345234[[#This Row],[Mobility Ranking]],'Data for Pull-down'!$AC$4:$AD$9,2,FALSE),"")</f>
        <v/>
      </c>
      <c r="CA648" s="117"/>
      <c r="CB648" s="48"/>
      <c r="CC648" s="51" t="str">
        <f>IFERROR(VLOOKUP(Book1345234[[#This Row],[Regional Ranking]],'Data for Pull-down'!$AE$4:$AF$9,2,FALSE),"")</f>
        <v/>
      </c>
    </row>
    <row r="649" spans="1:81">
      <c r="A649" s="164"/>
      <c r="B649" s="142"/>
      <c r="C649" s="143">
        <f>Book1345234[[#This Row],[FMP]]*2</f>
        <v>0</v>
      </c>
      <c r="D649" s="43"/>
      <c r="E649" s="43"/>
      <c r="F649" s="52"/>
      <c r="G649" s="48"/>
      <c r="H649" s="48"/>
      <c r="I649" s="48"/>
      <c r="J649" s="48"/>
      <c r="K649" s="45" t="str">
        <f>IFERROR(Book1345234[[#This Row],[Project Cost]]/Book1345234[[#This Row],['# of Structures Removed from 1% Annual Chance FP]],"")</f>
        <v/>
      </c>
      <c r="L649" s="48"/>
      <c r="M649" s="48"/>
      <c r="N649" s="45"/>
      <c r="O649" s="156"/>
      <c r="P649" s="125"/>
      <c r="Q649" s="52"/>
      <c r="R649" s="48"/>
      <c r="S649" s="51" t="str">
        <f>IFERROR(VLOOKUP(Book1345234[[#This Row],[ Severity Ranking: Pre-Project Average Depth of Flooding (100-year)]],'Data for Pull-down'!$A$4:$B$9,2,FALSE),"")</f>
        <v/>
      </c>
      <c r="T649" s="100"/>
      <c r="U649" s="52"/>
      <c r="V649" s="52"/>
      <c r="W649" s="52"/>
      <c r="X649" s="48"/>
      <c r="Y649" s="51" t="str">
        <f>IFERROR(VLOOKUP(Book1345234[[#This Row],[Severity Ranking: Community Need (% Population)]],'Data for Pull-down'!$C$4:$D$9,2,FALSE),"")</f>
        <v/>
      </c>
      <c r="Z649" s="99"/>
      <c r="AA649" s="45"/>
      <c r="AB649" s="48"/>
      <c r="AC649" s="51" t="str">
        <f>IFERROR(VLOOKUP(Book1345234[[#This Row],[Flood Risk Reduction ]],'Data for Pull-down'!$E$4:$F$9,2,FALSE),"")</f>
        <v/>
      </c>
      <c r="AD649" s="99"/>
      <c r="AE649" s="118"/>
      <c r="AF649" s="52"/>
      <c r="AG649" s="52"/>
      <c r="AH649" s="48"/>
      <c r="AI649" s="51" t="str">
        <f>IFERROR(VLOOKUP(Book1345234[[#This Row],[Flood Damage Reduction]],'Data for Pull-down'!$G$4:$H$9,2,FALSE),"")</f>
        <v/>
      </c>
      <c r="AJ649" s="145"/>
      <c r="AK649" s="123"/>
      <c r="AL649" s="52"/>
      <c r="AM649" s="51" t="str">
        <f>IFERROR(VLOOKUP(Book1345234[[#This Row],[ Reduction in Critical Facilities Flood Risk]],'Data for Pull-down'!$I$5:$J$9,2,FALSE),"")</f>
        <v/>
      </c>
      <c r="AN649" s="100">
        <f>'Life and Safety Tabular Data'!L647</f>
        <v>0</v>
      </c>
      <c r="AO649" s="146"/>
      <c r="AP649" s="48"/>
      <c r="AQ649" s="51" t="str">
        <f>IFERROR(VLOOKUP(Book1345234[[#This Row],[Life and Safety Ranking (Injury/Loss of Life)]],'Data for Pull-down'!$K$4:$L$9,2,FALSE),"")</f>
        <v/>
      </c>
      <c r="AR649" s="100"/>
      <c r="AS649" s="146"/>
      <c r="AT649" s="146"/>
      <c r="AU649" s="146"/>
      <c r="AV649" s="48"/>
      <c r="AW649" s="51" t="str">
        <f>IFERROR(VLOOKUP(Book1345234[[#This Row],[Water Supply Yield Ranking]],'Data for Pull-down'!$M$4:$N$9,2,FALSE),"")</f>
        <v/>
      </c>
      <c r="AX649" s="100"/>
      <c r="AY649" s="52"/>
      <c r="AZ649" s="48"/>
      <c r="BA649" s="51" t="str">
        <f>IFERROR(VLOOKUP(Book1345234[[#This Row],[Social Vulnerability Ranking]],'Data for Pull-down'!$O$4:$P$9,2,FALSE),"")</f>
        <v/>
      </c>
      <c r="BB649" s="100"/>
      <c r="BC649" s="146"/>
      <c r="BD649" s="48"/>
      <c r="BE649" s="51" t="str">
        <f>IFERROR(VLOOKUP(Book1345234[[#This Row],[Nature-Based Solutions Ranking]],'Data for Pull-down'!$Q$4:$R$9,2,FALSE),"")</f>
        <v/>
      </c>
      <c r="BF649" s="100"/>
      <c r="BG649" s="52"/>
      <c r="BH649" s="48"/>
      <c r="BI649" s="51" t="str">
        <f>IFERROR(VLOOKUP(Book1345234[[#This Row],[Multiple Benefit Ranking]],'Data for Pull-down'!$S$4:$T$9,2,FALSE),"")</f>
        <v/>
      </c>
      <c r="BJ649" s="125"/>
      <c r="BK649" s="146"/>
      <c r="BL649" s="48"/>
      <c r="BM649" s="51" t="str">
        <f>IFERROR(VLOOKUP(Book1345234[[#This Row],[Operations and Maintenance Ranking]],'Data for Pull-down'!$U$4:$V$9,2,FALSE),"")</f>
        <v/>
      </c>
      <c r="BN649" s="100"/>
      <c r="BO649" s="48"/>
      <c r="BP649" s="51" t="str">
        <f>IFERROR(VLOOKUP(Book1345234[[#This Row],[Administrative, Regulatory and Other Obstacle Ranking]],'Data for Pull-down'!$W$4:$X$9,2,FALSE),"")</f>
        <v/>
      </c>
      <c r="BQ649" s="100"/>
      <c r="BR649" s="48"/>
      <c r="BS649" s="51" t="str">
        <f>IFERROR(VLOOKUP(Book1345234[[#This Row],[Environmental Benefit Ranking]],'Data for Pull-down'!$Y$4:$Z$9,2,FALSE),"")</f>
        <v/>
      </c>
      <c r="BT649" s="100"/>
      <c r="BU649" s="52"/>
      <c r="BV649" s="51" t="str">
        <f>IFERROR(VLOOKUP(Book1345234[[#This Row],[Environmental Impact Ranking]],'Data for Pull-down'!$AA$4:$AB$9,2,FALSE),"")</f>
        <v/>
      </c>
      <c r="BW649" s="117"/>
      <c r="BX649" s="123"/>
      <c r="BY649" s="48"/>
      <c r="BZ649" s="51" t="str">
        <f>IFERROR(VLOOKUP(Book1345234[[#This Row],[Mobility Ranking]],'Data for Pull-down'!$AC$4:$AD$9,2,FALSE),"")</f>
        <v/>
      </c>
      <c r="CA649" s="117"/>
      <c r="CB649" s="48"/>
      <c r="CC649" s="51" t="str">
        <f>IFERROR(VLOOKUP(Book1345234[[#This Row],[Regional Ranking]],'Data for Pull-down'!$AE$4:$AF$9,2,FALSE),"")</f>
        <v/>
      </c>
    </row>
    <row r="650" spans="1:81">
      <c r="A650" s="164"/>
      <c r="B650" s="142"/>
      <c r="C650" s="143">
        <f>Book1345234[[#This Row],[FMP]]*2</f>
        <v>0</v>
      </c>
      <c r="D650" s="43"/>
      <c r="E650" s="43"/>
      <c r="F650" s="52"/>
      <c r="G650" s="48"/>
      <c r="H650" s="48"/>
      <c r="I650" s="48"/>
      <c r="J650" s="48"/>
      <c r="K650" s="45" t="str">
        <f>IFERROR(Book1345234[[#This Row],[Project Cost]]/Book1345234[[#This Row],['# of Structures Removed from 1% Annual Chance FP]],"")</f>
        <v/>
      </c>
      <c r="L650" s="48"/>
      <c r="M650" s="48"/>
      <c r="N650" s="45"/>
      <c r="O650" s="156"/>
      <c r="P650" s="125"/>
      <c r="Q650" s="52"/>
      <c r="R650" s="48"/>
      <c r="S650" s="51" t="str">
        <f>IFERROR(VLOOKUP(Book1345234[[#This Row],[ Severity Ranking: Pre-Project Average Depth of Flooding (100-year)]],'Data for Pull-down'!$A$4:$B$9,2,FALSE),"")</f>
        <v/>
      </c>
      <c r="T650" s="100"/>
      <c r="U650" s="52"/>
      <c r="V650" s="52"/>
      <c r="W650" s="52"/>
      <c r="X650" s="48"/>
      <c r="Y650" s="51" t="str">
        <f>IFERROR(VLOOKUP(Book1345234[[#This Row],[Severity Ranking: Community Need (% Population)]],'Data for Pull-down'!$C$4:$D$9,2,FALSE),"")</f>
        <v/>
      </c>
      <c r="Z650" s="99"/>
      <c r="AA650" s="45"/>
      <c r="AB650" s="48"/>
      <c r="AC650" s="51" t="str">
        <f>IFERROR(VLOOKUP(Book1345234[[#This Row],[Flood Risk Reduction ]],'Data for Pull-down'!$E$4:$F$9,2,FALSE),"")</f>
        <v/>
      </c>
      <c r="AD650" s="99"/>
      <c r="AE650" s="118"/>
      <c r="AF650" s="52"/>
      <c r="AG650" s="52"/>
      <c r="AH650" s="48"/>
      <c r="AI650" s="51" t="str">
        <f>IFERROR(VLOOKUP(Book1345234[[#This Row],[Flood Damage Reduction]],'Data for Pull-down'!$G$4:$H$9,2,FALSE),"")</f>
        <v/>
      </c>
      <c r="AJ650" s="145"/>
      <c r="AK650" s="123"/>
      <c r="AL650" s="52"/>
      <c r="AM650" s="51" t="str">
        <f>IFERROR(VLOOKUP(Book1345234[[#This Row],[ Reduction in Critical Facilities Flood Risk]],'Data for Pull-down'!$I$5:$J$9,2,FALSE),"")</f>
        <v/>
      </c>
      <c r="AN650" s="100">
        <f>'Life and Safety Tabular Data'!L648</f>
        <v>0</v>
      </c>
      <c r="AO650" s="146"/>
      <c r="AP650" s="48"/>
      <c r="AQ650" s="51" t="str">
        <f>IFERROR(VLOOKUP(Book1345234[[#This Row],[Life and Safety Ranking (Injury/Loss of Life)]],'Data for Pull-down'!$K$4:$L$9,2,FALSE),"")</f>
        <v/>
      </c>
      <c r="AR650" s="100"/>
      <c r="AS650" s="146"/>
      <c r="AT650" s="146"/>
      <c r="AU650" s="146"/>
      <c r="AV650" s="48"/>
      <c r="AW650" s="51" t="str">
        <f>IFERROR(VLOOKUP(Book1345234[[#This Row],[Water Supply Yield Ranking]],'Data for Pull-down'!$M$4:$N$9,2,FALSE),"")</f>
        <v/>
      </c>
      <c r="AX650" s="100"/>
      <c r="AY650" s="52"/>
      <c r="AZ650" s="48"/>
      <c r="BA650" s="51" t="str">
        <f>IFERROR(VLOOKUP(Book1345234[[#This Row],[Social Vulnerability Ranking]],'Data for Pull-down'!$O$4:$P$9,2,FALSE),"")</f>
        <v/>
      </c>
      <c r="BB650" s="100"/>
      <c r="BC650" s="146"/>
      <c r="BD650" s="48"/>
      <c r="BE650" s="51" t="str">
        <f>IFERROR(VLOOKUP(Book1345234[[#This Row],[Nature-Based Solutions Ranking]],'Data for Pull-down'!$Q$4:$R$9,2,FALSE),"")</f>
        <v/>
      </c>
      <c r="BF650" s="100"/>
      <c r="BG650" s="52"/>
      <c r="BH650" s="48"/>
      <c r="BI650" s="51" t="str">
        <f>IFERROR(VLOOKUP(Book1345234[[#This Row],[Multiple Benefit Ranking]],'Data for Pull-down'!$S$4:$T$9,2,FALSE),"")</f>
        <v/>
      </c>
      <c r="BJ650" s="125"/>
      <c r="BK650" s="146"/>
      <c r="BL650" s="48"/>
      <c r="BM650" s="51" t="str">
        <f>IFERROR(VLOOKUP(Book1345234[[#This Row],[Operations and Maintenance Ranking]],'Data for Pull-down'!$U$4:$V$9,2,FALSE),"")</f>
        <v/>
      </c>
      <c r="BN650" s="100"/>
      <c r="BO650" s="48"/>
      <c r="BP650" s="51" t="str">
        <f>IFERROR(VLOOKUP(Book1345234[[#This Row],[Administrative, Regulatory and Other Obstacle Ranking]],'Data for Pull-down'!$W$4:$X$9,2,FALSE),"")</f>
        <v/>
      </c>
      <c r="BQ650" s="100"/>
      <c r="BR650" s="48"/>
      <c r="BS650" s="51" t="str">
        <f>IFERROR(VLOOKUP(Book1345234[[#This Row],[Environmental Benefit Ranking]],'Data for Pull-down'!$Y$4:$Z$9,2,FALSE),"")</f>
        <v/>
      </c>
      <c r="BT650" s="100"/>
      <c r="BU650" s="52"/>
      <c r="BV650" s="51" t="str">
        <f>IFERROR(VLOOKUP(Book1345234[[#This Row],[Environmental Impact Ranking]],'Data for Pull-down'!$AA$4:$AB$9,2,FALSE),"")</f>
        <v/>
      </c>
      <c r="BW650" s="117"/>
      <c r="BX650" s="123"/>
      <c r="BY650" s="48"/>
      <c r="BZ650" s="51" t="str">
        <f>IFERROR(VLOOKUP(Book1345234[[#This Row],[Mobility Ranking]],'Data for Pull-down'!$AC$4:$AD$9,2,FALSE),"")</f>
        <v/>
      </c>
      <c r="CA650" s="117"/>
      <c r="CB650" s="48"/>
      <c r="CC650" s="51" t="str">
        <f>IFERROR(VLOOKUP(Book1345234[[#This Row],[Regional Ranking]],'Data for Pull-down'!$AE$4:$AF$9,2,FALSE),"")</f>
        <v/>
      </c>
    </row>
    <row r="651" spans="1:81">
      <c r="A651" s="164"/>
      <c r="B651" s="142"/>
      <c r="C651" s="143">
        <f>Book1345234[[#This Row],[FMP]]*2</f>
        <v>0</v>
      </c>
      <c r="D651" s="43"/>
      <c r="E651" s="43"/>
      <c r="F651" s="52"/>
      <c r="G651" s="48"/>
      <c r="H651" s="48"/>
      <c r="I651" s="48"/>
      <c r="J651" s="48"/>
      <c r="K651" s="45" t="str">
        <f>IFERROR(Book1345234[[#This Row],[Project Cost]]/Book1345234[[#This Row],['# of Structures Removed from 1% Annual Chance FP]],"")</f>
        <v/>
      </c>
      <c r="L651" s="48"/>
      <c r="M651" s="48"/>
      <c r="N651" s="45"/>
      <c r="O651" s="156"/>
      <c r="P651" s="125"/>
      <c r="Q651" s="52"/>
      <c r="R651" s="48"/>
      <c r="S651" s="51" t="str">
        <f>IFERROR(VLOOKUP(Book1345234[[#This Row],[ Severity Ranking: Pre-Project Average Depth of Flooding (100-year)]],'Data for Pull-down'!$A$4:$B$9,2,FALSE),"")</f>
        <v/>
      </c>
      <c r="T651" s="100"/>
      <c r="U651" s="52"/>
      <c r="V651" s="52"/>
      <c r="W651" s="52"/>
      <c r="X651" s="48"/>
      <c r="Y651" s="51" t="str">
        <f>IFERROR(VLOOKUP(Book1345234[[#This Row],[Severity Ranking: Community Need (% Population)]],'Data for Pull-down'!$C$4:$D$9,2,FALSE),"")</f>
        <v/>
      </c>
      <c r="Z651" s="99"/>
      <c r="AA651" s="45"/>
      <c r="AB651" s="48"/>
      <c r="AC651" s="51" t="str">
        <f>IFERROR(VLOOKUP(Book1345234[[#This Row],[Flood Risk Reduction ]],'Data for Pull-down'!$E$4:$F$9,2,FALSE),"")</f>
        <v/>
      </c>
      <c r="AD651" s="99"/>
      <c r="AE651" s="118"/>
      <c r="AF651" s="52"/>
      <c r="AG651" s="52"/>
      <c r="AH651" s="48"/>
      <c r="AI651" s="51" t="str">
        <f>IFERROR(VLOOKUP(Book1345234[[#This Row],[Flood Damage Reduction]],'Data for Pull-down'!$G$4:$H$9,2,FALSE),"")</f>
        <v/>
      </c>
      <c r="AJ651" s="145"/>
      <c r="AK651" s="123"/>
      <c r="AL651" s="52"/>
      <c r="AM651" s="51" t="str">
        <f>IFERROR(VLOOKUP(Book1345234[[#This Row],[ Reduction in Critical Facilities Flood Risk]],'Data for Pull-down'!$I$5:$J$9,2,FALSE),"")</f>
        <v/>
      </c>
      <c r="AN651" s="100">
        <f>'Life and Safety Tabular Data'!L649</f>
        <v>0</v>
      </c>
      <c r="AO651" s="146"/>
      <c r="AP651" s="48"/>
      <c r="AQ651" s="51" t="str">
        <f>IFERROR(VLOOKUP(Book1345234[[#This Row],[Life and Safety Ranking (Injury/Loss of Life)]],'Data for Pull-down'!$K$4:$L$9,2,FALSE),"")</f>
        <v/>
      </c>
      <c r="AR651" s="100"/>
      <c r="AS651" s="146"/>
      <c r="AT651" s="146"/>
      <c r="AU651" s="146"/>
      <c r="AV651" s="48"/>
      <c r="AW651" s="51" t="str">
        <f>IFERROR(VLOOKUP(Book1345234[[#This Row],[Water Supply Yield Ranking]],'Data for Pull-down'!$M$4:$N$9,2,FALSE),"")</f>
        <v/>
      </c>
      <c r="AX651" s="100"/>
      <c r="AY651" s="52"/>
      <c r="AZ651" s="48"/>
      <c r="BA651" s="51" t="str">
        <f>IFERROR(VLOOKUP(Book1345234[[#This Row],[Social Vulnerability Ranking]],'Data for Pull-down'!$O$4:$P$9,2,FALSE),"")</f>
        <v/>
      </c>
      <c r="BB651" s="100"/>
      <c r="BC651" s="146"/>
      <c r="BD651" s="48"/>
      <c r="BE651" s="51" t="str">
        <f>IFERROR(VLOOKUP(Book1345234[[#This Row],[Nature-Based Solutions Ranking]],'Data for Pull-down'!$Q$4:$R$9,2,FALSE),"")</f>
        <v/>
      </c>
      <c r="BF651" s="100"/>
      <c r="BG651" s="52"/>
      <c r="BH651" s="48"/>
      <c r="BI651" s="51" t="str">
        <f>IFERROR(VLOOKUP(Book1345234[[#This Row],[Multiple Benefit Ranking]],'Data for Pull-down'!$S$4:$T$9,2,FALSE),"")</f>
        <v/>
      </c>
      <c r="BJ651" s="125"/>
      <c r="BK651" s="146"/>
      <c r="BL651" s="48"/>
      <c r="BM651" s="51" t="str">
        <f>IFERROR(VLOOKUP(Book1345234[[#This Row],[Operations and Maintenance Ranking]],'Data for Pull-down'!$U$4:$V$9,2,FALSE),"")</f>
        <v/>
      </c>
      <c r="BN651" s="100"/>
      <c r="BO651" s="48"/>
      <c r="BP651" s="51" t="str">
        <f>IFERROR(VLOOKUP(Book1345234[[#This Row],[Administrative, Regulatory and Other Obstacle Ranking]],'Data for Pull-down'!$W$4:$X$9,2,FALSE),"")</f>
        <v/>
      </c>
      <c r="BQ651" s="100"/>
      <c r="BR651" s="48"/>
      <c r="BS651" s="51" t="str">
        <f>IFERROR(VLOOKUP(Book1345234[[#This Row],[Environmental Benefit Ranking]],'Data for Pull-down'!$Y$4:$Z$9,2,FALSE),"")</f>
        <v/>
      </c>
      <c r="BT651" s="100"/>
      <c r="BU651" s="52"/>
      <c r="BV651" s="51" t="str">
        <f>IFERROR(VLOOKUP(Book1345234[[#This Row],[Environmental Impact Ranking]],'Data for Pull-down'!$AA$4:$AB$9,2,FALSE),"")</f>
        <v/>
      </c>
      <c r="BW651" s="117"/>
      <c r="BX651" s="123"/>
      <c r="BY651" s="48"/>
      <c r="BZ651" s="51" t="str">
        <f>IFERROR(VLOOKUP(Book1345234[[#This Row],[Mobility Ranking]],'Data for Pull-down'!$AC$4:$AD$9,2,FALSE),"")</f>
        <v/>
      </c>
      <c r="CA651" s="117"/>
      <c r="CB651" s="48"/>
      <c r="CC651" s="51" t="str">
        <f>IFERROR(VLOOKUP(Book1345234[[#This Row],[Regional Ranking]],'Data for Pull-down'!$AE$4:$AF$9,2,FALSE),"")</f>
        <v/>
      </c>
    </row>
    <row r="652" spans="1:81">
      <c r="A652" s="164"/>
      <c r="B652" s="142"/>
      <c r="C652" s="143">
        <f>Book1345234[[#This Row],[FMP]]*2</f>
        <v>0</v>
      </c>
      <c r="D652" s="43"/>
      <c r="E652" s="43"/>
      <c r="F652" s="52"/>
      <c r="G652" s="48"/>
      <c r="H652" s="48"/>
      <c r="I652" s="48"/>
      <c r="J652" s="48"/>
      <c r="K652" s="45" t="str">
        <f>IFERROR(Book1345234[[#This Row],[Project Cost]]/Book1345234[[#This Row],['# of Structures Removed from 1% Annual Chance FP]],"")</f>
        <v/>
      </c>
      <c r="L652" s="48"/>
      <c r="M652" s="48"/>
      <c r="N652" s="45"/>
      <c r="O652" s="156"/>
      <c r="P652" s="125"/>
      <c r="Q652" s="52"/>
      <c r="R652" s="48"/>
      <c r="S652" s="51" t="str">
        <f>IFERROR(VLOOKUP(Book1345234[[#This Row],[ Severity Ranking: Pre-Project Average Depth of Flooding (100-year)]],'Data for Pull-down'!$A$4:$B$9,2,FALSE),"")</f>
        <v/>
      </c>
      <c r="T652" s="100"/>
      <c r="U652" s="52"/>
      <c r="V652" s="52"/>
      <c r="W652" s="52"/>
      <c r="X652" s="48"/>
      <c r="Y652" s="51" t="str">
        <f>IFERROR(VLOOKUP(Book1345234[[#This Row],[Severity Ranking: Community Need (% Population)]],'Data for Pull-down'!$C$4:$D$9,2,FALSE),"")</f>
        <v/>
      </c>
      <c r="Z652" s="99"/>
      <c r="AA652" s="45"/>
      <c r="AB652" s="48"/>
      <c r="AC652" s="51" t="str">
        <f>IFERROR(VLOOKUP(Book1345234[[#This Row],[Flood Risk Reduction ]],'Data for Pull-down'!$E$4:$F$9,2,FALSE),"")</f>
        <v/>
      </c>
      <c r="AD652" s="99"/>
      <c r="AE652" s="118"/>
      <c r="AF652" s="52"/>
      <c r="AG652" s="52"/>
      <c r="AH652" s="48"/>
      <c r="AI652" s="51" t="str">
        <f>IFERROR(VLOOKUP(Book1345234[[#This Row],[Flood Damage Reduction]],'Data for Pull-down'!$G$4:$H$9,2,FALSE),"")</f>
        <v/>
      </c>
      <c r="AJ652" s="145"/>
      <c r="AK652" s="123"/>
      <c r="AL652" s="52"/>
      <c r="AM652" s="51" t="str">
        <f>IFERROR(VLOOKUP(Book1345234[[#This Row],[ Reduction in Critical Facilities Flood Risk]],'Data for Pull-down'!$I$5:$J$9,2,FALSE),"")</f>
        <v/>
      </c>
      <c r="AN652" s="100">
        <f>'Life and Safety Tabular Data'!L650</f>
        <v>0</v>
      </c>
      <c r="AO652" s="146"/>
      <c r="AP652" s="48"/>
      <c r="AQ652" s="51" t="str">
        <f>IFERROR(VLOOKUP(Book1345234[[#This Row],[Life and Safety Ranking (Injury/Loss of Life)]],'Data for Pull-down'!$K$4:$L$9,2,FALSE),"")</f>
        <v/>
      </c>
      <c r="AR652" s="100"/>
      <c r="AS652" s="146"/>
      <c r="AT652" s="146"/>
      <c r="AU652" s="146"/>
      <c r="AV652" s="48"/>
      <c r="AW652" s="51" t="str">
        <f>IFERROR(VLOOKUP(Book1345234[[#This Row],[Water Supply Yield Ranking]],'Data for Pull-down'!$M$4:$N$9,2,FALSE),"")</f>
        <v/>
      </c>
      <c r="AX652" s="100"/>
      <c r="AY652" s="52"/>
      <c r="AZ652" s="48"/>
      <c r="BA652" s="51" t="str">
        <f>IFERROR(VLOOKUP(Book1345234[[#This Row],[Social Vulnerability Ranking]],'Data for Pull-down'!$O$4:$P$9,2,FALSE),"")</f>
        <v/>
      </c>
      <c r="BB652" s="100"/>
      <c r="BC652" s="146"/>
      <c r="BD652" s="48"/>
      <c r="BE652" s="51" t="str">
        <f>IFERROR(VLOOKUP(Book1345234[[#This Row],[Nature-Based Solutions Ranking]],'Data for Pull-down'!$Q$4:$R$9,2,FALSE),"")</f>
        <v/>
      </c>
      <c r="BF652" s="100"/>
      <c r="BG652" s="52"/>
      <c r="BH652" s="48"/>
      <c r="BI652" s="51" t="str">
        <f>IFERROR(VLOOKUP(Book1345234[[#This Row],[Multiple Benefit Ranking]],'Data for Pull-down'!$S$4:$T$9,2,FALSE),"")</f>
        <v/>
      </c>
      <c r="BJ652" s="125"/>
      <c r="BK652" s="146"/>
      <c r="BL652" s="48"/>
      <c r="BM652" s="51" t="str">
        <f>IFERROR(VLOOKUP(Book1345234[[#This Row],[Operations and Maintenance Ranking]],'Data for Pull-down'!$U$4:$V$9,2,FALSE),"")</f>
        <v/>
      </c>
      <c r="BN652" s="100"/>
      <c r="BO652" s="48"/>
      <c r="BP652" s="51" t="str">
        <f>IFERROR(VLOOKUP(Book1345234[[#This Row],[Administrative, Regulatory and Other Obstacle Ranking]],'Data for Pull-down'!$W$4:$X$9,2,FALSE),"")</f>
        <v/>
      </c>
      <c r="BQ652" s="100"/>
      <c r="BR652" s="48"/>
      <c r="BS652" s="51" t="str">
        <f>IFERROR(VLOOKUP(Book1345234[[#This Row],[Environmental Benefit Ranking]],'Data for Pull-down'!$Y$4:$Z$9,2,FALSE),"")</f>
        <v/>
      </c>
      <c r="BT652" s="100"/>
      <c r="BU652" s="52"/>
      <c r="BV652" s="51" t="str">
        <f>IFERROR(VLOOKUP(Book1345234[[#This Row],[Environmental Impact Ranking]],'Data for Pull-down'!$AA$4:$AB$9,2,FALSE),"")</f>
        <v/>
      </c>
      <c r="BW652" s="117"/>
      <c r="BX652" s="123"/>
      <c r="BY652" s="48"/>
      <c r="BZ652" s="51" t="str">
        <f>IFERROR(VLOOKUP(Book1345234[[#This Row],[Mobility Ranking]],'Data for Pull-down'!$AC$4:$AD$9,2,FALSE),"")</f>
        <v/>
      </c>
      <c r="CA652" s="117"/>
      <c r="CB652" s="48"/>
      <c r="CC652" s="51" t="str">
        <f>IFERROR(VLOOKUP(Book1345234[[#This Row],[Regional Ranking]],'Data for Pull-down'!$AE$4:$AF$9,2,FALSE),"")</f>
        <v/>
      </c>
    </row>
    <row r="653" spans="1:81">
      <c r="A653" s="164"/>
      <c r="B653" s="142"/>
      <c r="C653" s="143">
        <f>Book1345234[[#This Row],[FMP]]*2</f>
        <v>0</v>
      </c>
      <c r="D653" s="43"/>
      <c r="E653" s="43"/>
      <c r="F653" s="52"/>
      <c r="G653" s="48"/>
      <c r="H653" s="48"/>
      <c r="I653" s="48"/>
      <c r="J653" s="48"/>
      <c r="K653" s="45" t="str">
        <f>IFERROR(Book1345234[[#This Row],[Project Cost]]/Book1345234[[#This Row],['# of Structures Removed from 1% Annual Chance FP]],"")</f>
        <v/>
      </c>
      <c r="L653" s="48"/>
      <c r="M653" s="48"/>
      <c r="N653" s="45"/>
      <c r="O653" s="156"/>
      <c r="P653" s="125"/>
      <c r="Q653" s="52"/>
      <c r="R653" s="48"/>
      <c r="S653" s="51" t="str">
        <f>IFERROR(VLOOKUP(Book1345234[[#This Row],[ Severity Ranking: Pre-Project Average Depth of Flooding (100-year)]],'Data for Pull-down'!$A$4:$B$9,2,FALSE),"")</f>
        <v/>
      </c>
      <c r="T653" s="100"/>
      <c r="U653" s="52"/>
      <c r="V653" s="52"/>
      <c r="W653" s="52"/>
      <c r="X653" s="48"/>
      <c r="Y653" s="51" t="str">
        <f>IFERROR(VLOOKUP(Book1345234[[#This Row],[Severity Ranking: Community Need (% Population)]],'Data for Pull-down'!$C$4:$D$9,2,FALSE),"")</f>
        <v/>
      </c>
      <c r="Z653" s="99"/>
      <c r="AA653" s="45"/>
      <c r="AB653" s="48"/>
      <c r="AC653" s="51" t="str">
        <f>IFERROR(VLOOKUP(Book1345234[[#This Row],[Flood Risk Reduction ]],'Data for Pull-down'!$E$4:$F$9,2,FALSE),"")</f>
        <v/>
      </c>
      <c r="AD653" s="99"/>
      <c r="AE653" s="118"/>
      <c r="AF653" s="52"/>
      <c r="AG653" s="52"/>
      <c r="AH653" s="48"/>
      <c r="AI653" s="51" t="str">
        <f>IFERROR(VLOOKUP(Book1345234[[#This Row],[Flood Damage Reduction]],'Data for Pull-down'!$G$4:$H$9,2,FALSE),"")</f>
        <v/>
      </c>
      <c r="AJ653" s="145"/>
      <c r="AK653" s="123"/>
      <c r="AL653" s="52"/>
      <c r="AM653" s="51" t="str">
        <f>IFERROR(VLOOKUP(Book1345234[[#This Row],[ Reduction in Critical Facilities Flood Risk]],'Data for Pull-down'!$I$5:$J$9,2,FALSE),"")</f>
        <v/>
      </c>
      <c r="AN653" s="100">
        <f>'Life and Safety Tabular Data'!L651</f>
        <v>0</v>
      </c>
      <c r="AO653" s="146"/>
      <c r="AP653" s="48"/>
      <c r="AQ653" s="51" t="str">
        <f>IFERROR(VLOOKUP(Book1345234[[#This Row],[Life and Safety Ranking (Injury/Loss of Life)]],'Data for Pull-down'!$K$4:$L$9,2,FALSE),"")</f>
        <v/>
      </c>
      <c r="AR653" s="100"/>
      <c r="AS653" s="146"/>
      <c r="AT653" s="146"/>
      <c r="AU653" s="146"/>
      <c r="AV653" s="48"/>
      <c r="AW653" s="51" t="str">
        <f>IFERROR(VLOOKUP(Book1345234[[#This Row],[Water Supply Yield Ranking]],'Data for Pull-down'!$M$4:$N$9,2,FALSE),"")</f>
        <v/>
      </c>
      <c r="AX653" s="100"/>
      <c r="AY653" s="52"/>
      <c r="AZ653" s="48"/>
      <c r="BA653" s="51" t="str">
        <f>IFERROR(VLOOKUP(Book1345234[[#This Row],[Social Vulnerability Ranking]],'Data for Pull-down'!$O$4:$P$9,2,FALSE),"")</f>
        <v/>
      </c>
      <c r="BB653" s="100"/>
      <c r="BC653" s="146"/>
      <c r="BD653" s="48"/>
      <c r="BE653" s="51" t="str">
        <f>IFERROR(VLOOKUP(Book1345234[[#This Row],[Nature-Based Solutions Ranking]],'Data for Pull-down'!$Q$4:$R$9,2,FALSE),"")</f>
        <v/>
      </c>
      <c r="BF653" s="100"/>
      <c r="BG653" s="52"/>
      <c r="BH653" s="48"/>
      <c r="BI653" s="51" t="str">
        <f>IFERROR(VLOOKUP(Book1345234[[#This Row],[Multiple Benefit Ranking]],'Data for Pull-down'!$S$4:$T$9,2,FALSE),"")</f>
        <v/>
      </c>
      <c r="BJ653" s="125"/>
      <c r="BK653" s="146"/>
      <c r="BL653" s="48"/>
      <c r="BM653" s="51" t="str">
        <f>IFERROR(VLOOKUP(Book1345234[[#This Row],[Operations and Maintenance Ranking]],'Data for Pull-down'!$U$4:$V$9,2,FALSE),"")</f>
        <v/>
      </c>
      <c r="BN653" s="100"/>
      <c r="BO653" s="48"/>
      <c r="BP653" s="51" t="str">
        <f>IFERROR(VLOOKUP(Book1345234[[#This Row],[Administrative, Regulatory and Other Obstacle Ranking]],'Data for Pull-down'!$W$4:$X$9,2,FALSE),"")</f>
        <v/>
      </c>
      <c r="BQ653" s="100"/>
      <c r="BR653" s="48"/>
      <c r="BS653" s="51" t="str">
        <f>IFERROR(VLOOKUP(Book1345234[[#This Row],[Environmental Benefit Ranking]],'Data for Pull-down'!$Y$4:$Z$9,2,FALSE),"")</f>
        <v/>
      </c>
      <c r="BT653" s="100"/>
      <c r="BU653" s="52"/>
      <c r="BV653" s="51" t="str">
        <f>IFERROR(VLOOKUP(Book1345234[[#This Row],[Environmental Impact Ranking]],'Data for Pull-down'!$AA$4:$AB$9,2,FALSE),"")</f>
        <v/>
      </c>
      <c r="BW653" s="117"/>
      <c r="BX653" s="123"/>
      <c r="BY653" s="48"/>
      <c r="BZ653" s="51" t="str">
        <f>IFERROR(VLOOKUP(Book1345234[[#This Row],[Mobility Ranking]],'Data for Pull-down'!$AC$4:$AD$9,2,FALSE),"")</f>
        <v/>
      </c>
      <c r="CA653" s="117"/>
      <c r="CB653" s="48"/>
      <c r="CC653" s="51" t="str">
        <f>IFERROR(VLOOKUP(Book1345234[[#This Row],[Regional Ranking]],'Data for Pull-down'!$AE$4:$AF$9,2,FALSE),"")</f>
        <v/>
      </c>
    </row>
    <row r="654" spans="1:81">
      <c r="A654" s="164"/>
      <c r="B654" s="142"/>
      <c r="C654" s="143">
        <f>Book1345234[[#This Row],[FMP]]*2</f>
        <v>0</v>
      </c>
      <c r="D654" s="43"/>
      <c r="E654" s="43"/>
      <c r="F654" s="52"/>
      <c r="G654" s="48"/>
      <c r="H654" s="48"/>
      <c r="I654" s="48"/>
      <c r="J654" s="48"/>
      <c r="K654" s="45" t="str">
        <f>IFERROR(Book1345234[[#This Row],[Project Cost]]/Book1345234[[#This Row],['# of Structures Removed from 1% Annual Chance FP]],"")</f>
        <v/>
      </c>
      <c r="L654" s="48"/>
      <c r="M654" s="48"/>
      <c r="N654" s="45"/>
      <c r="O654" s="156"/>
      <c r="P654" s="125"/>
      <c r="Q654" s="52"/>
      <c r="R654" s="48"/>
      <c r="S654" s="51" t="str">
        <f>IFERROR(VLOOKUP(Book1345234[[#This Row],[ Severity Ranking: Pre-Project Average Depth of Flooding (100-year)]],'Data for Pull-down'!$A$4:$B$9,2,FALSE),"")</f>
        <v/>
      </c>
      <c r="T654" s="100"/>
      <c r="U654" s="52"/>
      <c r="V654" s="52"/>
      <c r="W654" s="52"/>
      <c r="X654" s="48"/>
      <c r="Y654" s="51" t="str">
        <f>IFERROR(VLOOKUP(Book1345234[[#This Row],[Severity Ranking: Community Need (% Population)]],'Data for Pull-down'!$C$4:$D$9,2,FALSE),"")</f>
        <v/>
      </c>
      <c r="Z654" s="99"/>
      <c r="AA654" s="45"/>
      <c r="AB654" s="48"/>
      <c r="AC654" s="51" t="str">
        <f>IFERROR(VLOOKUP(Book1345234[[#This Row],[Flood Risk Reduction ]],'Data for Pull-down'!$E$4:$F$9,2,FALSE),"")</f>
        <v/>
      </c>
      <c r="AD654" s="99"/>
      <c r="AE654" s="118"/>
      <c r="AF654" s="52"/>
      <c r="AG654" s="52"/>
      <c r="AH654" s="48"/>
      <c r="AI654" s="51" t="str">
        <f>IFERROR(VLOOKUP(Book1345234[[#This Row],[Flood Damage Reduction]],'Data for Pull-down'!$G$4:$H$9,2,FALSE),"")</f>
        <v/>
      </c>
      <c r="AJ654" s="145"/>
      <c r="AK654" s="123"/>
      <c r="AL654" s="52"/>
      <c r="AM654" s="51" t="str">
        <f>IFERROR(VLOOKUP(Book1345234[[#This Row],[ Reduction in Critical Facilities Flood Risk]],'Data for Pull-down'!$I$5:$J$9,2,FALSE),"")</f>
        <v/>
      </c>
      <c r="AN654" s="100">
        <f>'Life and Safety Tabular Data'!L652</f>
        <v>0</v>
      </c>
      <c r="AO654" s="146"/>
      <c r="AP654" s="48"/>
      <c r="AQ654" s="51" t="str">
        <f>IFERROR(VLOOKUP(Book1345234[[#This Row],[Life and Safety Ranking (Injury/Loss of Life)]],'Data for Pull-down'!$K$4:$L$9,2,FALSE),"")</f>
        <v/>
      </c>
      <c r="AR654" s="100"/>
      <c r="AS654" s="146"/>
      <c r="AT654" s="146"/>
      <c r="AU654" s="146"/>
      <c r="AV654" s="48"/>
      <c r="AW654" s="51" t="str">
        <f>IFERROR(VLOOKUP(Book1345234[[#This Row],[Water Supply Yield Ranking]],'Data for Pull-down'!$M$4:$N$9,2,FALSE),"")</f>
        <v/>
      </c>
      <c r="AX654" s="100"/>
      <c r="AY654" s="52"/>
      <c r="AZ654" s="48"/>
      <c r="BA654" s="51" t="str">
        <f>IFERROR(VLOOKUP(Book1345234[[#This Row],[Social Vulnerability Ranking]],'Data for Pull-down'!$O$4:$P$9,2,FALSE),"")</f>
        <v/>
      </c>
      <c r="BB654" s="100"/>
      <c r="BC654" s="146"/>
      <c r="BD654" s="48"/>
      <c r="BE654" s="51" t="str">
        <f>IFERROR(VLOOKUP(Book1345234[[#This Row],[Nature-Based Solutions Ranking]],'Data for Pull-down'!$Q$4:$R$9,2,FALSE),"")</f>
        <v/>
      </c>
      <c r="BF654" s="100"/>
      <c r="BG654" s="52"/>
      <c r="BH654" s="48"/>
      <c r="BI654" s="51" t="str">
        <f>IFERROR(VLOOKUP(Book1345234[[#This Row],[Multiple Benefit Ranking]],'Data for Pull-down'!$S$4:$T$9,2,FALSE),"")</f>
        <v/>
      </c>
      <c r="BJ654" s="125"/>
      <c r="BK654" s="146"/>
      <c r="BL654" s="48"/>
      <c r="BM654" s="51" t="str">
        <f>IFERROR(VLOOKUP(Book1345234[[#This Row],[Operations and Maintenance Ranking]],'Data for Pull-down'!$U$4:$V$9,2,FALSE),"")</f>
        <v/>
      </c>
      <c r="BN654" s="100"/>
      <c r="BO654" s="48"/>
      <c r="BP654" s="51" t="str">
        <f>IFERROR(VLOOKUP(Book1345234[[#This Row],[Administrative, Regulatory and Other Obstacle Ranking]],'Data for Pull-down'!$W$4:$X$9,2,FALSE),"")</f>
        <v/>
      </c>
      <c r="BQ654" s="100"/>
      <c r="BR654" s="48"/>
      <c r="BS654" s="51" t="str">
        <f>IFERROR(VLOOKUP(Book1345234[[#This Row],[Environmental Benefit Ranking]],'Data for Pull-down'!$Y$4:$Z$9,2,FALSE),"")</f>
        <v/>
      </c>
      <c r="BT654" s="100"/>
      <c r="BU654" s="52"/>
      <c r="BV654" s="51" t="str">
        <f>IFERROR(VLOOKUP(Book1345234[[#This Row],[Environmental Impact Ranking]],'Data for Pull-down'!$AA$4:$AB$9,2,FALSE),"")</f>
        <v/>
      </c>
      <c r="BW654" s="117"/>
      <c r="BX654" s="123"/>
      <c r="BY654" s="48"/>
      <c r="BZ654" s="51" t="str">
        <f>IFERROR(VLOOKUP(Book1345234[[#This Row],[Mobility Ranking]],'Data for Pull-down'!$AC$4:$AD$9,2,FALSE),"")</f>
        <v/>
      </c>
      <c r="CA654" s="117"/>
      <c r="CB654" s="48"/>
      <c r="CC654" s="51" t="str">
        <f>IFERROR(VLOOKUP(Book1345234[[#This Row],[Regional Ranking]],'Data for Pull-down'!$AE$4:$AF$9,2,FALSE),"")</f>
        <v/>
      </c>
    </row>
    <row r="655" spans="1:81">
      <c r="A655" s="164"/>
      <c r="B655" s="142"/>
      <c r="C655" s="143">
        <f>Book1345234[[#This Row],[FMP]]*2</f>
        <v>0</v>
      </c>
      <c r="D655" s="43"/>
      <c r="E655" s="43"/>
      <c r="F655" s="52"/>
      <c r="G655" s="48"/>
      <c r="H655" s="48"/>
      <c r="I655" s="48"/>
      <c r="J655" s="48"/>
      <c r="K655" s="45" t="str">
        <f>IFERROR(Book1345234[[#This Row],[Project Cost]]/Book1345234[[#This Row],['# of Structures Removed from 1% Annual Chance FP]],"")</f>
        <v/>
      </c>
      <c r="L655" s="48"/>
      <c r="M655" s="48"/>
      <c r="N655" s="45"/>
      <c r="O655" s="156"/>
      <c r="P655" s="125"/>
      <c r="Q655" s="52"/>
      <c r="R655" s="48"/>
      <c r="S655" s="51" t="str">
        <f>IFERROR(VLOOKUP(Book1345234[[#This Row],[ Severity Ranking: Pre-Project Average Depth of Flooding (100-year)]],'Data for Pull-down'!$A$4:$B$9,2,FALSE),"")</f>
        <v/>
      </c>
      <c r="T655" s="100"/>
      <c r="U655" s="52"/>
      <c r="V655" s="52"/>
      <c r="W655" s="52"/>
      <c r="X655" s="48"/>
      <c r="Y655" s="51" t="str">
        <f>IFERROR(VLOOKUP(Book1345234[[#This Row],[Severity Ranking: Community Need (% Population)]],'Data for Pull-down'!$C$4:$D$9,2,FALSE),"")</f>
        <v/>
      </c>
      <c r="Z655" s="99"/>
      <c r="AA655" s="45"/>
      <c r="AB655" s="48"/>
      <c r="AC655" s="51" t="str">
        <f>IFERROR(VLOOKUP(Book1345234[[#This Row],[Flood Risk Reduction ]],'Data for Pull-down'!$E$4:$F$9,2,FALSE),"")</f>
        <v/>
      </c>
      <c r="AD655" s="99"/>
      <c r="AE655" s="118"/>
      <c r="AF655" s="52"/>
      <c r="AG655" s="52"/>
      <c r="AH655" s="48"/>
      <c r="AI655" s="51" t="str">
        <f>IFERROR(VLOOKUP(Book1345234[[#This Row],[Flood Damage Reduction]],'Data for Pull-down'!$G$4:$H$9,2,FALSE),"")</f>
        <v/>
      </c>
      <c r="AJ655" s="145"/>
      <c r="AK655" s="123"/>
      <c r="AL655" s="52"/>
      <c r="AM655" s="51" t="str">
        <f>IFERROR(VLOOKUP(Book1345234[[#This Row],[ Reduction in Critical Facilities Flood Risk]],'Data for Pull-down'!$I$5:$J$9,2,FALSE),"")</f>
        <v/>
      </c>
      <c r="AN655" s="100">
        <f>'Life and Safety Tabular Data'!L653</f>
        <v>0</v>
      </c>
      <c r="AO655" s="146"/>
      <c r="AP655" s="48"/>
      <c r="AQ655" s="51" t="str">
        <f>IFERROR(VLOOKUP(Book1345234[[#This Row],[Life and Safety Ranking (Injury/Loss of Life)]],'Data for Pull-down'!$K$4:$L$9,2,FALSE),"")</f>
        <v/>
      </c>
      <c r="AR655" s="100"/>
      <c r="AS655" s="146"/>
      <c r="AT655" s="146"/>
      <c r="AU655" s="146"/>
      <c r="AV655" s="48"/>
      <c r="AW655" s="51" t="str">
        <f>IFERROR(VLOOKUP(Book1345234[[#This Row],[Water Supply Yield Ranking]],'Data for Pull-down'!$M$4:$N$9,2,FALSE),"")</f>
        <v/>
      </c>
      <c r="AX655" s="100"/>
      <c r="AY655" s="52"/>
      <c r="AZ655" s="48"/>
      <c r="BA655" s="51" t="str">
        <f>IFERROR(VLOOKUP(Book1345234[[#This Row],[Social Vulnerability Ranking]],'Data for Pull-down'!$O$4:$P$9,2,FALSE),"")</f>
        <v/>
      </c>
      <c r="BB655" s="100"/>
      <c r="BC655" s="146"/>
      <c r="BD655" s="48"/>
      <c r="BE655" s="51" t="str">
        <f>IFERROR(VLOOKUP(Book1345234[[#This Row],[Nature-Based Solutions Ranking]],'Data for Pull-down'!$Q$4:$R$9,2,FALSE),"")</f>
        <v/>
      </c>
      <c r="BF655" s="100"/>
      <c r="BG655" s="52"/>
      <c r="BH655" s="48"/>
      <c r="BI655" s="51" t="str">
        <f>IFERROR(VLOOKUP(Book1345234[[#This Row],[Multiple Benefit Ranking]],'Data for Pull-down'!$S$4:$T$9,2,FALSE),"")</f>
        <v/>
      </c>
      <c r="BJ655" s="125"/>
      <c r="BK655" s="146"/>
      <c r="BL655" s="48"/>
      <c r="BM655" s="51" t="str">
        <f>IFERROR(VLOOKUP(Book1345234[[#This Row],[Operations and Maintenance Ranking]],'Data for Pull-down'!$U$4:$V$9,2,FALSE),"")</f>
        <v/>
      </c>
      <c r="BN655" s="100"/>
      <c r="BO655" s="48"/>
      <c r="BP655" s="51" t="str">
        <f>IFERROR(VLOOKUP(Book1345234[[#This Row],[Administrative, Regulatory and Other Obstacle Ranking]],'Data for Pull-down'!$W$4:$X$9,2,FALSE),"")</f>
        <v/>
      </c>
      <c r="BQ655" s="100"/>
      <c r="BR655" s="48"/>
      <c r="BS655" s="51" t="str">
        <f>IFERROR(VLOOKUP(Book1345234[[#This Row],[Environmental Benefit Ranking]],'Data for Pull-down'!$Y$4:$Z$9,2,FALSE),"")</f>
        <v/>
      </c>
      <c r="BT655" s="100"/>
      <c r="BU655" s="52"/>
      <c r="BV655" s="51" t="str">
        <f>IFERROR(VLOOKUP(Book1345234[[#This Row],[Environmental Impact Ranking]],'Data for Pull-down'!$AA$4:$AB$9,2,FALSE),"")</f>
        <v/>
      </c>
      <c r="BW655" s="117"/>
      <c r="BX655" s="123"/>
      <c r="BY655" s="48"/>
      <c r="BZ655" s="51" t="str">
        <f>IFERROR(VLOOKUP(Book1345234[[#This Row],[Mobility Ranking]],'Data for Pull-down'!$AC$4:$AD$9,2,FALSE),"")</f>
        <v/>
      </c>
      <c r="CA655" s="117"/>
      <c r="CB655" s="48"/>
      <c r="CC655" s="51" t="str">
        <f>IFERROR(VLOOKUP(Book1345234[[#This Row],[Regional Ranking]],'Data for Pull-down'!$AE$4:$AF$9,2,FALSE),"")</f>
        <v/>
      </c>
    </row>
    <row r="656" spans="1:81">
      <c r="A656" s="164"/>
      <c r="B656" s="142"/>
      <c r="C656" s="143">
        <f>Book1345234[[#This Row],[FMP]]*2</f>
        <v>0</v>
      </c>
      <c r="D656" s="43"/>
      <c r="E656" s="43"/>
      <c r="F656" s="52"/>
      <c r="G656" s="48"/>
      <c r="H656" s="48"/>
      <c r="I656" s="48"/>
      <c r="J656" s="48"/>
      <c r="K656" s="45" t="str">
        <f>IFERROR(Book1345234[[#This Row],[Project Cost]]/Book1345234[[#This Row],['# of Structures Removed from 1% Annual Chance FP]],"")</f>
        <v/>
      </c>
      <c r="L656" s="48"/>
      <c r="M656" s="48"/>
      <c r="N656" s="45"/>
      <c r="O656" s="156"/>
      <c r="P656" s="125"/>
      <c r="Q656" s="52"/>
      <c r="R656" s="48"/>
      <c r="S656" s="51" t="str">
        <f>IFERROR(VLOOKUP(Book1345234[[#This Row],[ Severity Ranking: Pre-Project Average Depth of Flooding (100-year)]],'Data for Pull-down'!$A$4:$B$9,2,FALSE),"")</f>
        <v/>
      </c>
      <c r="T656" s="100"/>
      <c r="U656" s="52"/>
      <c r="V656" s="52"/>
      <c r="W656" s="52"/>
      <c r="X656" s="48"/>
      <c r="Y656" s="51" t="str">
        <f>IFERROR(VLOOKUP(Book1345234[[#This Row],[Severity Ranking: Community Need (% Population)]],'Data for Pull-down'!$C$4:$D$9,2,FALSE),"")</f>
        <v/>
      </c>
      <c r="Z656" s="99"/>
      <c r="AA656" s="45"/>
      <c r="AB656" s="48"/>
      <c r="AC656" s="51" t="str">
        <f>IFERROR(VLOOKUP(Book1345234[[#This Row],[Flood Risk Reduction ]],'Data for Pull-down'!$E$4:$F$9,2,FALSE),"")</f>
        <v/>
      </c>
      <c r="AD656" s="99"/>
      <c r="AE656" s="118"/>
      <c r="AF656" s="52"/>
      <c r="AG656" s="52"/>
      <c r="AH656" s="48"/>
      <c r="AI656" s="51" t="str">
        <f>IFERROR(VLOOKUP(Book1345234[[#This Row],[Flood Damage Reduction]],'Data for Pull-down'!$G$4:$H$9,2,FALSE),"")</f>
        <v/>
      </c>
      <c r="AJ656" s="145"/>
      <c r="AK656" s="123"/>
      <c r="AL656" s="52"/>
      <c r="AM656" s="51" t="str">
        <f>IFERROR(VLOOKUP(Book1345234[[#This Row],[ Reduction in Critical Facilities Flood Risk]],'Data for Pull-down'!$I$5:$J$9,2,FALSE),"")</f>
        <v/>
      </c>
      <c r="AN656" s="100">
        <f>'Life and Safety Tabular Data'!L654</f>
        <v>0</v>
      </c>
      <c r="AO656" s="146"/>
      <c r="AP656" s="48"/>
      <c r="AQ656" s="51" t="str">
        <f>IFERROR(VLOOKUP(Book1345234[[#This Row],[Life and Safety Ranking (Injury/Loss of Life)]],'Data for Pull-down'!$K$4:$L$9,2,FALSE),"")</f>
        <v/>
      </c>
      <c r="AR656" s="100"/>
      <c r="AS656" s="146"/>
      <c r="AT656" s="146"/>
      <c r="AU656" s="146"/>
      <c r="AV656" s="48"/>
      <c r="AW656" s="51" t="str">
        <f>IFERROR(VLOOKUP(Book1345234[[#This Row],[Water Supply Yield Ranking]],'Data for Pull-down'!$M$4:$N$9,2,FALSE),"")</f>
        <v/>
      </c>
      <c r="AX656" s="100"/>
      <c r="AY656" s="52"/>
      <c r="AZ656" s="48"/>
      <c r="BA656" s="51" t="str">
        <f>IFERROR(VLOOKUP(Book1345234[[#This Row],[Social Vulnerability Ranking]],'Data for Pull-down'!$O$4:$P$9,2,FALSE),"")</f>
        <v/>
      </c>
      <c r="BB656" s="100"/>
      <c r="BC656" s="146"/>
      <c r="BD656" s="48"/>
      <c r="BE656" s="51" t="str">
        <f>IFERROR(VLOOKUP(Book1345234[[#This Row],[Nature-Based Solutions Ranking]],'Data for Pull-down'!$Q$4:$R$9,2,FALSE),"")</f>
        <v/>
      </c>
      <c r="BF656" s="100"/>
      <c r="BG656" s="52"/>
      <c r="BH656" s="48"/>
      <c r="BI656" s="51" t="str">
        <f>IFERROR(VLOOKUP(Book1345234[[#This Row],[Multiple Benefit Ranking]],'Data for Pull-down'!$S$4:$T$9,2,FALSE),"")</f>
        <v/>
      </c>
      <c r="BJ656" s="125"/>
      <c r="BK656" s="146"/>
      <c r="BL656" s="48"/>
      <c r="BM656" s="51" t="str">
        <f>IFERROR(VLOOKUP(Book1345234[[#This Row],[Operations and Maintenance Ranking]],'Data for Pull-down'!$U$4:$V$9,2,FALSE),"")</f>
        <v/>
      </c>
      <c r="BN656" s="100"/>
      <c r="BO656" s="48"/>
      <c r="BP656" s="51" t="str">
        <f>IFERROR(VLOOKUP(Book1345234[[#This Row],[Administrative, Regulatory and Other Obstacle Ranking]],'Data for Pull-down'!$W$4:$X$9,2,FALSE),"")</f>
        <v/>
      </c>
      <c r="BQ656" s="100"/>
      <c r="BR656" s="48"/>
      <c r="BS656" s="51" t="str">
        <f>IFERROR(VLOOKUP(Book1345234[[#This Row],[Environmental Benefit Ranking]],'Data for Pull-down'!$Y$4:$Z$9,2,FALSE),"")</f>
        <v/>
      </c>
      <c r="BT656" s="100"/>
      <c r="BU656" s="52"/>
      <c r="BV656" s="51" t="str">
        <f>IFERROR(VLOOKUP(Book1345234[[#This Row],[Environmental Impact Ranking]],'Data for Pull-down'!$AA$4:$AB$9,2,FALSE),"")</f>
        <v/>
      </c>
      <c r="BW656" s="117"/>
      <c r="BX656" s="123"/>
      <c r="BY656" s="48"/>
      <c r="BZ656" s="51" t="str">
        <f>IFERROR(VLOOKUP(Book1345234[[#This Row],[Mobility Ranking]],'Data for Pull-down'!$AC$4:$AD$9,2,FALSE),"")</f>
        <v/>
      </c>
      <c r="CA656" s="117"/>
      <c r="CB656" s="48"/>
      <c r="CC656" s="51" t="str">
        <f>IFERROR(VLOOKUP(Book1345234[[#This Row],[Regional Ranking]],'Data for Pull-down'!$AE$4:$AF$9,2,FALSE),"")</f>
        <v/>
      </c>
    </row>
    <row r="657" spans="1:81">
      <c r="A657" s="164"/>
      <c r="B657" s="142"/>
      <c r="C657" s="143">
        <f>Book1345234[[#This Row],[FMP]]*2</f>
        <v>0</v>
      </c>
      <c r="D657" s="43"/>
      <c r="E657" s="43"/>
      <c r="F657" s="52"/>
      <c r="G657" s="48"/>
      <c r="H657" s="48"/>
      <c r="I657" s="48"/>
      <c r="J657" s="48"/>
      <c r="K657" s="45" t="str">
        <f>IFERROR(Book1345234[[#This Row],[Project Cost]]/Book1345234[[#This Row],['# of Structures Removed from 1% Annual Chance FP]],"")</f>
        <v/>
      </c>
      <c r="L657" s="48"/>
      <c r="M657" s="48"/>
      <c r="N657" s="45"/>
      <c r="O657" s="156"/>
      <c r="P657" s="125"/>
      <c r="Q657" s="52"/>
      <c r="R657" s="48"/>
      <c r="S657" s="51" t="str">
        <f>IFERROR(VLOOKUP(Book1345234[[#This Row],[ Severity Ranking: Pre-Project Average Depth of Flooding (100-year)]],'Data for Pull-down'!$A$4:$B$9,2,FALSE),"")</f>
        <v/>
      </c>
      <c r="T657" s="100"/>
      <c r="U657" s="52"/>
      <c r="V657" s="52"/>
      <c r="W657" s="52"/>
      <c r="X657" s="48"/>
      <c r="Y657" s="51" t="str">
        <f>IFERROR(VLOOKUP(Book1345234[[#This Row],[Severity Ranking: Community Need (% Population)]],'Data for Pull-down'!$C$4:$D$9,2,FALSE),"")</f>
        <v/>
      </c>
      <c r="Z657" s="99"/>
      <c r="AA657" s="45"/>
      <c r="AB657" s="48"/>
      <c r="AC657" s="51" t="str">
        <f>IFERROR(VLOOKUP(Book1345234[[#This Row],[Flood Risk Reduction ]],'Data for Pull-down'!$E$4:$F$9,2,FALSE),"")</f>
        <v/>
      </c>
      <c r="AD657" s="99"/>
      <c r="AE657" s="118"/>
      <c r="AF657" s="52"/>
      <c r="AG657" s="52"/>
      <c r="AH657" s="48"/>
      <c r="AI657" s="51" t="str">
        <f>IFERROR(VLOOKUP(Book1345234[[#This Row],[Flood Damage Reduction]],'Data for Pull-down'!$G$4:$H$9,2,FALSE),"")</f>
        <v/>
      </c>
      <c r="AJ657" s="145"/>
      <c r="AK657" s="123"/>
      <c r="AL657" s="52"/>
      <c r="AM657" s="51" t="str">
        <f>IFERROR(VLOOKUP(Book1345234[[#This Row],[ Reduction in Critical Facilities Flood Risk]],'Data for Pull-down'!$I$5:$J$9,2,FALSE),"")</f>
        <v/>
      </c>
      <c r="AN657" s="100">
        <f>'Life and Safety Tabular Data'!L655</f>
        <v>0</v>
      </c>
      <c r="AO657" s="146"/>
      <c r="AP657" s="48"/>
      <c r="AQ657" s="51" t="str">
        <f>IFERROR(VLOOKUP(Book1345234[[#This Row],[Life and Safety Ranking (Injury/Loss of Life)]],'Data for Pull-down'!$K$4:$L$9,2,FALSE),"")</f>
        <v/>
      </c>
      <c r="AR657" s="100"/>
      <c r="AS657" s="146"/>
      <c r="AT657" s="146"/>
      <c r="AU657" s="146"/>
      <c r="AV657" s="48"/>
      <c r="AW657" s="51" t="str">
        <f>IFERROR(VLOOKUP(Book1345234[[#This Row],[Water Supply Yield Ranking]],'Data for Pull-down'!$M$4:$N$9,2,FALSE),"")</f>
        <v/>
      </c>
      <c r="AX657" s="100"/>
      <c r="AY657" s="52"/>
      <c r="AZ657" s="48"/>
      <c r="BA657" s="51" t="str">
        <f>IFERROR(VLOOKUP(Book1345234[[#This Row],[Social Vulnerability Ranking]],'Data for Pull-down'!$O$4:$P$9,2,FALSE),"")</f>
        <v/>
      </c>
      <c r="BB657" s="100"/>
      <c r="BC657" s="146"/>
      <c r="BD657" s="48"/>
      <c r="BE657" s="51" t="str">
        <f>IFERROR(VLOOKUP(Book1345234[[#This Row],[Nature-Based Solutions Ranking]],'Data for Pull-down'!$Q$4:$R$9,2,FALSE),"")</f>
        <v/>
      </c>
      <c r="BF657" s="100"/>
      <c r="BG657" s="52"/>
      <c r="BH657" s="48"/>
      <c r="BI657" s="51" t="str">
        <f>IFERROR(VLOOKUP(Book1345234[[#This Row],[Multiple Benefit Ranking]],'Data for Pull-down'!$S$4:$T$9,2,FALSE),"")</f>
        <v/>
      </c>
      <c r="BJ657" s="125"/>
      <c r="BK657" s="146"/>
      <c r="BL657" s="48"/>
      <c r="BM657" s="51" t="str">
        <f>IFERROR(VLOOKUP(Book1345234[[#This Row],[Operations and Maintenance Ranking]],'Data for Pull-down'!$U$4:$V$9,2,FALSE),"")</f>
        <v/>
      </c>
      <c r="BN657" s="100"/>
      <c r="BO657" s="48"/>
      <c r="BP657" s="51" t="str">
        <f>IFERROR(VLOOKUP(Book1345234[[#This Row],[Administrative, Regulatory and Other Obstacle Ranking]],'Data for Pull-down'!$W$4:$X$9,2,FALSE),"")</f>
        <v/>
      </c>
      <c r="BQ657" s="100"/>
      <c r="BR657" s="48"/>
      <c r="BS657" s="51" t="str">
        <f>IFERROR(VLOOKUP(Book1345234[[#This Row],[Environmental Benefit Ranking]],'Data for Pull-down'!$Y$4:$Z$9,2,FALSE),"")</f>
        <v/>
      </c>
      <c r="BT657" s="100"/>
      <c r="BU657" s="52"/>
      <c r="BV657" s="51" t="str">
        <f>IFERROR(VLOOKUP(Book1345234[[#This Row],[Environmental Impact Ranking]],'Data for Pull-down'!$AA$4:$AB$9,2,FALSE),"")</f>
        <v/>
      </c>
      <c r="BW657" s="117"/>
      <c r="BX657" s="123"/>
      <c r="BY657" s="48"/>
      <c r="BZ657" s="51" t="str">
        <f>IFERROR(VLOOKUP(Book1345234[[#This Row],[Mobility Ranking]],'Data for Pull-down'!$AC$4:$AD$9,2,FALSE),"")</f>
        <v/>
      </c>
      <c r="CA657" s="117"/>
      <c r="CB657" s="48"/>
      <c r="CC657" s="51" t="str">
        <f>IFERROR(VLOOKUP(Book1345234[[#This Row],[Regional Ranking]],'Data for Pull-down'!$AE$4:$AF$9,2,FALSE),"")</f>
        <v/>
      </c>
    </row>
    <row r="658" spans="1:81">
      <c r="A658" s="164"/>
      <c r="B658" s="142"/>
      <c r="C658" s="143">
        <f>Book1345234[[#This Row],[FMP]]*2</f>
        <v>0</v>
      </c>
      <c r="D658" s="43"/>
      <c r="E658" s="43"/>
      <c r="F658" s="52"/>
      <c r="G658" s="48"/>
      <c r="H658" s="48"/>
      <c r="I658" s="48"/>
      <c r="J658" s="48"/>
      <c r="K658" s="45" t="str">
        <f>IFERROR(Book1345234[[#This Row],[Project Cost]]/Book1345234[[#This Row],['# of Structures Removed from 1% Annual Chance FP]],"")</f>
        <v/>
      </c>
      <c r="L658" s="48"/>
      <c r="M658" s="48"/>
      <c r="N658" s="45"/>
      <c r="O658" s="156"/>
      <c r="P658" s="125"/>
      <c r="Q658" s="52"/>
      <c r="R658" s="48"/>
      <c r="S658" s="51" t="str">
        <f>IFERROR(VLOOKUP(Book1345234[[#This Row],[ Severity Ranking: Pre-Project Average Depth of Flooding (100-year)]],'Data for Pull-down'!$A$4:$B$9,2,FALSE),"")</f>
        <v/>
      </c>
      <c r="T658" s="100"/>
      <c r="U658" s="52"/>
      <c r="V658" s="52"/>
      <c r="W658" s="52"/>
      <c r="X658" s="48"/>
      <c r="Y658" s="51" t="str">
        <f>IFERROR(VLOOKUP(Book1345234[[#This Row],[Severity Ranking: Community Need (% Population)]],'Data for Pull-down'!$C$4:$D$9,2,FALSE),"")</f>
        <v/>
      </c>
      <c r="Z658" s="99"/>
      <c r="AA658" s="45"/>
      <c r="AB658" s="48"/>
      <c r="AC658" s="51" t="str">
        <f>IFERROR(VLOOKUP(Book1345234[[#This Row],[Flood Risk Reduction ]],'Data for Pull-down'!$E$4:$F$9,2,FALSE),"")</f>
        <v/>
      </c>
      <c r="AD658" s="99"/>
      <c r="AE658" s="118"/>
      <c r="AF658" s="52"/>
      <c r="AG658" s="52"/>
      <c r="AH658" s="48"/>
      <c r="AI658" s="51" t="str">
        <f>IFERROR(VLOOKUP(Book1345234[[#This Row],[Flood Damage Reduction]],'Data for Pull-down'!$G$4:$H$9,2,FALSE),"")</f>
        <v/>
      </c>
      <c r="AJ658" s="145"/>
      <c r="AK658" s="123"/>
      <c r="AL658" s="52"/>
      <c r="AM658" s="51" t="str">
        <f>IFERROR(VLOOKUP(Book1345234[[#This Row],[ Reduction in Critical Facilities Flood Risk]],'Data for Pull-down'!$I$5:$J$9,2,FALSE),"")</f>
        <v/>
      </c>
      <c r="AN658" s="100">
        <f>'Life and Safety Tabular Data'!L656</f>
        <v>0</v>
      </c>
      <c r="AO658" s="146"/>
      <c r="AP658" s="48"/>
      <c r="AQ658" s="51" t="str">
        <f>IFERROR(VLOOKUP(Book1345234[[#This Row],[Life and Safety Ranking (Injury/Loss of Life)]],'Data for Pull-down'!$K$4:$L$9,2,FALSE),"")</f>
        <v/>
      </c>
      <c r="AR658" s="100"/>
      <c r="AS658" s="146"/>
      <c r="AT658" s="146"/>
      <c r="AU658" s="146"/>
      <c r="AV658" s="48"/>
      <c r="AW658" s="51" t="str">
        <f>IFERROR(VLOOKUP(Book1345234[[#This Row],[Water Supply Yield Ranking]],'Data for Pull-down'!$M$4:$N$9,2,FALSE),"")</f>
        <v/>
      </c>
      <c r="AX658" s="100"/>
      <c r="AY658" s="52"/>
      <c r="AZ658" s="48"/>
      <c r="BA658" s="51" t="str">
        <f>IFERROR(VLOOKUP(Book1345234[[#This Row],[Social Vulnerability Ranking]],'Data for Pull-down'!$O$4:$P$9,2,FALSE),"")</f>
        <v/>
      </c>
      <c r="BB658" s="100"/>
      <c r="BC658" s="146"/>
      <c r="BD658" s="48"/>
      <c r="BE658" s="51" t="str">
        <f>IFERROR(VLOOKUP(Book1345234[[#This Row],[Nature-Based Solutions Ranking]],'Data for Pull-down'!$Q$4:$R$9,2,FALSE),"")</f>
        <v/>
      </c>
      <c r="BF658" s="100"/>
      <c r="BG658" s="52"/>
      <c r="BH658" s="48"/>
      <c r="BI658" s="51" t="str">
        <f>IFERROR(VLOOKUP(Book1345234[[#This Row],[Multiple Benefit Ranking]],'Data for Pull-down'!$S$4:$T$9,2,FALSE),"")</f>
        <v/>
      </c>
      <c r="BJ658" s="125"/>
      <c r="BK658" s="146"/>
      <c r="BL658" s="48"/>
      <c r="BM658" s="51" t="str">
        <f>IFERROR(VLOOKUP(Book1345234[[#This Row],[Operations and Maintenance Ranking]],'Data for Pull-down'!$U$4:$V$9,2,FALSE),"")</f>
        <v/>
      </c>
      <c r="BN658" s="100"/>
      <c r="BO658" s="48"/>
      <c r="BP658" s="51" t="str">
        <f>IFERROR(VLOOKUP(Book1345234[[#This Row],[Administrative, Regulatory and Other Obstacle Ranking]],'Data for Pull-down'!$W$4:$X$9,2,FALSE),"")</f>
        <v/>
      </c>
      <c r="BQ658" s="100"/>
      <c r="BR658" s="48"/>
      <c r="BS658" s="51" t="str">
        <f>IFERROR(VLOOKUP(Book1345234[[#This Row],[Environmental Benefit Ranking]],'Data for Pull-down'!$Y$4:$Z$9,2,FALSE),"")</f>
        <v/>
      </c>
      <c r="BT658" s="100"/>
      <c r="BU658" s="52"/>
      <c r="BV658" s="51" t="str">
        <f>IFERROR(VLOOKUP(Book1345234[[#This Row],[Environmental Impact Ranking]],'Data for Pull-down'!$AA$4:$AB$9,2,FALSE),"")</f>
        <v/>
      </c>
      <c r="BW658" s="117"/>
      <c r="BX658" s="123"/>
      <c r="BY658" s="48"/>
      <c r="BZ658" s="51" t="str">
        <f>IFERROR(VLOOKUP(Book1345234[[#This Row],[Mobility Ranking]],'Data for Pull-down'!$AC$4:$AD$9,2,FALSE),"")</f>
        <v/>
      </c>
      <c r="CA658" s="117"/>
      <c r="CB658" s="48"/>
      <c r="CC658" s="51" t="str">
        <f>IFERROR(VLOOKUP(Book1345234[[#This Row],[Regional Ranking]],'Data for Pull-down'!$AE$4:$AF$9,2,FALSE),"")</f>
        <v/>
      </c>
    </row>
    <row r="659" spans="1:81">
      <c r="A659" s="164"/>
      <c r="B659" s="142"/>
      <c r="C659" s="143">
        <f>Book1345234[[#This Row],[FMP]]*2</f>
        <v>0</v>
      </c>
      <c r="D659" s="43"/>
      <c r="E659" s="43"/>
      <c r="F659" s="52"/>
      <c r="G659" s="48"/>
      <c r="H659" s="48"/>
      <c r="I659" s="48"/>
      <c r="J659" s="48"/>
      <c r="K659" s="45" t="str">
        <f>IFERROR(Book1345234[[#This Row],[Project Cost]]/Book1345234[[#This Row],['# of Structures Removed from 1% Annual Chance FP]],"")</f>
        <v/>
      </c>
      <c r="L659" s="48"/>
      <c r="M659" s="48"/>
      <c r="N659" s="45"/>
      <c r="O659" s="156"/>
      <c r="P659" s="125"/>
      <c r="Q659" s="52"/>
      <c r="R659" s="48"/>
      <c r="S659" s="51" t="str">
        <f>IFERROR(VLOOKUP(Book1345234[[#This Row],[ Severity Ranking: Pre-Project Average Depth of Flooding (100-year)]],'Data for Pull-down'!$A$4:$B$9,2,FALSE),"")</f>
        <v/>
      </c>
      <c r="T659" s="100"/>
      <c r="U659" s="52"/>
      <c r="V659" s="52"/>
      <c r="W659" s="52"/>
      <c r="X659" s="48"/>
      <c r="Y659" s="51" t="str">
        <f>IFERROR(VLOOKUP(Book1345234[[#This Row],[Severity Ranking: Community Need (% Population)]],'Data for Pull-down'!$C$4:$D$9,2,FALSE),"")</f>
        <v/>
      </c>
      <c r="Z659" s="99"/>
      <c r="AA659" s="45"/>
      <c r="AB659" s="48"/>
      <c r="AC659" s="51" t="str">
        <f>IFERROR(VLOOKUP(Book1345234[[#This Row],[Flood Risk Reduction ]],'Data for Pull-down'!$E$4:$F$9,2,FALSE),"")</f>
        <v/>
      </c>
      <c r="AD659" s="99"/>
      <c r="AE659" s="118"/>
      <c r="AF659" s="52"/>
      <c r="AG659" s="52"/>
      <c r="AH659" s="48"/>
      <c r="AI659" s="51" t="str">
        <f>IFERROR(VLOOKUP(Book1345234[[#This Row],[Flood Damage Reduction]],'Data for Pull-down'!$G$4:$H$9,2,FALSE),"")</f>
        <v/>
      </c>
      <c r="AJ659" s="145"/>
      <c r="AK659" s="123"/>
      <c r="AL659" s="52"/>
      <c r="AM659" s="51" t="str">
        <f>IFERROR(VLOOKUP(Book1345234[[#This Row],[ Reduction in Critical Facilities Flood Risk]],'Data for Pull-down'!$I$5:$J$9,2,FALSE),"")</f>
        <v/>
      </c>
      <c r="AN659" s="100">
        <f>'Life and Safety Tabular Data'!L657</f>
        <v>0</v>
      </c>
      <c r="AO659" s="146"/>
      <c r="AP659" s="48"/>
      <c r="AQ659" s="51" t="str">
        <f>IFERROR(VLOOKUP(Book1345234[[#This Row],[Life and Safety Ranking (Injury/Loss of Life)]],'Data for Pull-down'!$K$4:$L$9,2,FALSE),"")</f>
        <v/>
      </c>
      <c r="AR659" s="100"/>
      <c r="AS659" s="146"/>
      <c r="AT659" s="146"/>
      <c r="AU659" s="146"/>
      <c r="AV659" s="48"/>
      <c r="AW659" s="51" t="str">
        <f>IFERROR(VLOOKUP(Book1345234[[#This Row],[Water Supply Yield Ranking]],'Data for Pull-down'!$M$4:$N$9,2,FALSE),"")</f>
        <v/>
      </c>
      <c r="AX659" s="100"/>
      <c r="AY659" s="52"/>
      <c r="AZ659" s="48"/>
      <c r="BA659" s="51" t="str">
        <f>IFERROR(VLOOKUP(Book1345234[[#This Row],[Social Vulnerability Ranking]],'Data for Pull-down'!$O$4:$P$9,2,FALSE),"")</f>
        <v/>
      </c>
      <c r="BB659" s="100"/>
      <c r="BC659" s="146"/>
      <c r="BD659" s="48"/>
      <c r="BE659" s="51" t="str">
        <f>IFERROR(VLOOKUP(Book1345234[[#This Row],[Nature-Based Solutions Ranking]],'Data for Pull-down'!$Q$4:$R$9,2,FALSE),"")</f>
        <v/>
      </c>
      <c r="BF659" s="100"/>
      <c r="BG659" s="52"/>
      <c r="BH659" s="48"/>
      <c r="BI659" s="51" t="str">
        <f>IFERROR(VLOOKUP(Book1345234[[#This Row],[Multiple Benefit Ranking]],'Data for Pull-down'!$S$4:$T$9,2,FALSE),"")</f>
        <v/>
      </c>
      <c r="BJ659" s="125"/>
      <c r="BK659" s="146"/>
      <c r="BL659" s="48"/>
      <c r="BM659" s="51" t="str">
        <f>IFERROR(VLOOKUP(Book1345234[[#This Row],[Operations and Maintenance Ranking]],'Data for Pull-down'!$U$4:$V$9,2,FALSE),"")</f>
        <v/>
      </c>
      <c r="BN659" s="100"/>
      <c r="BO659" s="48"/>
      <c r="BP659" s="51" t="str">
        <f>IFERROR(VLOOKUP(Book1345234[[#This Row],[Administrative, Regulatory and Other Obstacle Ranking]],'Data for Pull-down'!$W$4:$X$9,2,FALSE),"")</f>
        <v/>
      </c>
      <c r="BQ659" s="100"/>
      <c r="BR659" s="48"/>
      <c r="BS659" s="51" t="str">
        <f>IFERROR(VLOOKUP(Book1345234[[#This Row],[Environmental Benefit Ranking]],'Data for Pull-down'!$Y$4:$Z$9,2,FALSE),"")</f>
        <v/>
      </c>
      <c r="BT659" s="100"/>
      <c r="BU659" s="52"/>
      <c r="BV659" s="51" t="str">
        <f>IFERROR(VLOOKUP(Book1345234[[#This Row],[Environmental Impact Ranking]],'Data for Pull-down'!$AA$4:$AB$9,2,FALSE),"")</f>
        <v/>
      </c>
      <c r="BW659" s="117"/>
      <c r="BX659" s="123"/>
      <c r="BY659" s="48"/>
      <c r="BZ659" s="51" t="str">
        <f>IFERROR(VLOOKUP(Book1345234[[#This Row],[Mobility Ranking]],'Data for Pull-down'!$AC$4:$AD$9,2,FALSE),"")</f>
        <v/>
      </c>
      <c r="CA659" s="117"/>
      <c r="CB659" s="48"/>
      <c r="CC659" s="51" t="str">
        <f>IFERROR(VLOOKUP(Book1345234[[#This Row],[Regional Ranking]],'Data for Pull-down'!$AE$4:$AF$9,2,FALSE),"")</f>
        <v/>
      </c>
    </row>
    <row r="660" spans="1:81">
      <c r="A660" s="164"/>
      <c r="B660" s="142"/>
      <c r="C660" s="143">
        <f>Book1345234[[#This Row],[FMP]]*2</f>
        <v>0</v>
      </c>
      <c r="D660" s="43"/>
      <c r="E660" s="43"/>
      <c r="F660" s="52"/>
      <c r="G660" s="48"/>
      <c r="H660" s="48"/>
      <c r="I660" s="48"/>
      <c r="J660" s="48"/>
      <c r="K660" s="45" t="str">
        <f>IFERROR(Book1345234[[#This Row],[Project Cost]]/Book1345234[[#This Row],['# of Structures Removed from 1% Annual Chance FP]],"")</f>
        <v/>
      </c>
      <c r="L660" s="48"/>
      <c r="M660" s="48"/>
      <c r="N660" s="45"/>
      <c r="O660" s="156"/>
      <c r="P660" s="125"/>
      <c r="Q660" s="52"/>
      <c r="R660" s="48"/>
      <c r="S660" s="51" t="str">
        <f>IFERROR(VLOOKUP(Book1345234[[#This Row],[ Severity Ranking: Pre-Project Average Depth of Flooding (100-year)]],'Data for Pull-down'!$A$4:$B$9,2,FALSE),"")</f>
        <v/>
      </c>
      <c r="T660" s="100"/>
      <c r="U660" s="52"/>
      <c r="V660" s="52"/>
      <c r="W660" s="52"/>
      <c r="X660" s="48"/>
      <c r="Y660" s="51" t="str">
        <f>IFERROR(VLOOKUP(Book1345234[[#This Row],[Severity Ranking: Community Need (% Population)]],'Data for Pull-down'!$C$4:$D$9,2,FALSE),"")</f>
        <v/>
      </c>
      <c r="Z660" s="99"/>
      <c r="AA660" s="45"/>
      <c r="AB660" s="48"/>
      <c r="AC660" s="51" t="str">
        <f>IFERROR(VLOOKUP(Book1345234[[#This Row],[Flood Risk Reduction ]],'Data for Pull-down'!$E$4:$F$9,2,FALSE),"")</f>
        <v/>
      </c>
      <c r="AD660" s="99"/>
      <c r="AE660" s="118"/>
      <c r="AF660" s="52"/>
      <c r="AG660" s="52"/>
      <c r="AH660" s="48"/>
      <c r="AI660" s="51" t="str">
        <f>IFERROR(VLOOKUP(Book1345234[[#This Row],[Flood Damage Reduction]],'Data for Pull-down'!$G$4:$H$9,2,FALSE),"")</f>
        <v/>
      </c>
      <c r="AJ660" s="145"/>
      <c r="AK660" s="123"/>
      <c r="AL660" s="52"/>
      <c r="AM660" s="51" t="str">
        <f>IFERROR(VLOOKUP(Book1345234[[#This Row],[ Reduction in Critical Facilities Flood Risk]],'Data for Pull-down'!$I$5:$J$9,2,FALSE),"")</f>
        <v/>
      </c>
      <c r="AN660" s="100">
        <f>'Life and Safety Tabular Data'!L658</f>
        <v>0</v>
      </c>
      <c r="AO660" s="146"/>
      <c r="AP660" s="48"/>
      <c r="AQ660" s="51" t="str">
        <f>IFERROR(VLOOKUP(Book1345234[[#This Row],[Life and Safety Ranking (Injury/Loss of Life)]],'Data for Pull-down'!$K$4:$L$9,2,FALSE),"")</f>
        <v/>
      </c>
      <c r="AR660" s="100"/>
      <c r="AS660" s="146"/>
      <c r="AT660" s="146"/>
      <c r="AU660" s="146"/>
      <c r="AV660" s="48"/>
      <c r="AW660" s="51" t="str">
        <f>IFERROR(VLOOKUP(Book1345234[[#This Row],[Water Supply Yield Ranking]],'Data for Pull-down'!$M$4:$N$9,2,FALSE),"")</f>
        <v/>
      </c>
      <c r="AX660" s="100"/>
      <c r="AY660" s="52"/>
      <c r="AZ660" s="48"/>
      <c r="BA660" s="51" t="str">
        <f>IFERROR(VLOOKUP(Book1345234[[#This Row],[Social Vulnerability Ranking]],'Data for Pull-down'!$O$4:$P$9,2,FALSE),"")</f>
        <v/>
      </c>
      <c r="BB660" s="100"/>
      <c r="BC660" s="146"/>
      <c r="BD660" s="48"/>
      <c r="BE660" s="51" t="str">
        <f>IFERROR(VLOOKUP(Book1345234[[#This Row],[Nature-Based Solutions Ranking]],'Data for Pull-down'!$Q$4:$R$9,2,FALSE),"")</f>
        <v/>
      </c>
      <c r="BF660" s="100"/>
      <c r="BG660" s="52"/>
      <c r="BH660" s="48"/>
      <c r="BI660" s="51" t="str">
        <f>IFERROR(VLOOKUP(Book1345234[[#This Row],[Multiple Benefit Ranking]],'Data for Pull-down'!$S$4:$T$9,2,FALSE),"")</f>
        <v/>
      </c>
      <c r="BJ660" s="125"/>
      <c r="BK660" s="146"/>
      <c r="BL660" s="48"/>
      <c r="BM660" s="51" t="str">
        <f>IFERROR(VLOOKUP(Book1345234[[#This Row],[Operations and Maintenance Ranking]],'Data for Pull-down'!$U$4:$V$9,2,FALSE),"")</f>
        <v/>
      </c>
      <c r="BN660" s="100"/>
      <c r="BO660" s="48"/>
      <c r="BP660" s="51" t="str">
        <f>IFERROR(VLOOKUP(Book1345234[[#This Row],[Administrative, Regulatory and Other Obstacle Ranking]],'Data for Pull-down'!$W$4:$X$9,2,FALSE),"")</f>
        <v/>
      </c>
      <c r="BQ660" s="100"/>
      <c r="BR660" s="48"/>
      <c r="BS660" s="51" t="str">
        <f>IFERROR(VLOOKUP(Book1345234[[#This Row],[Environmental Benefit Ranking]],'Data for Pull-down'!$Y$4:$Z$9,2,FALSE),"")</f>
        <v/>
      </c>
      <c r="BT660" s="100"/>
      <c r="BU660" s="52"/>
      <c r="BV660" s="51" t="str">
        <f>IFERROR(VLOOKUP(Book1345234[[#This Row],[Environmental Impact Ranking]],'Data for Pull-down'!$AA$4:$AB$9,2,FALSE),"")</f>
        <v/>
      </c>
      <c r="BW660" s="117"/>
      <c r="BX660" s="123"/>
      <c r="BY660" s="48"/>
      <c r="BZ660" s="51" t="str">
        <f>IFERROR(VLOOKUP(Book1345234[[#This Row],[Mobility Ranking]],'Data for Pull-down'!$AC$4:$AD$9,2,FALSE),"")</f>
        <v/>
      </c>
      <c r="CA660" s="117"/>
      <c r="CB660" s="48"/>
      <c r="CC660" s="51" t="str">
        <f>IFERROR(VLOOKUP(Book1345234[[#This Row],[Regional Ranking]],'Data for Pull-down'!$AE$4:$AF$9,2,FALSE),"")</f>
        <v/>
      </c>
    </row>
    <row r="661" spans="1:81">
      <c r="A661" s="164"/>
      <c r="B661" s="142"/>
      <c r="C661" s="143">
        <f>Book1345234[[#This Row],[FMP]]*2</f>
        <v>0</v>
      </c>
      <c r="D661" s="43"/>
      <c r="E661" s="43"/>
      <c r="F661" s="52"/>
      <c r="G661" s="48"/>
      <c r="H661" s="48"/>
      <c r="I661" s="48"/>
      <c r="J661" s="48"/>
      <c r="K661" s="45" t="str">
        <f>IFERROR(Book1345234[[#This Row],[Project Cost]]/Book1345234[[#This Row],['# of Structures Removed from 1% Annual Chance FP]],"")</f>
        <v/>
      </c>
      <c r="L661" s="48"/>
      <c r="M661" s="48"/>
      <c r="N661" s="45"/>
      <c r="O661" s="156"/>
      <c r="P661" s="125"/>
      <c r="Q661" s="52"/>
      <c r="R661" s="48"/>
      <c r="S661" s="51" t="str">
        <f>IFERROR(VLOOKUP(Book1345234[[#This Row],[ Severity Ranking: Pre-Project Average Depth of Flooding (100-year)]],'Data for Pull-down'!$A$4:$B$9,2,FALSE),"")</f>
        <v/>
      </c>
      <c r="T661" s="100"/>
      <c r="U661" s="52"/>
      <c r="V661" s="52"/>
      <c r="W661" s="52"/>
      <c r="X661" s="48"/>
      <c r="Y661" s="51" t="str">
        <f>IFERROR(VLOOKUP(Book1345234[[#This Row],[Severity Ranking: Community Need (% Population)]],'Data for Pull-down'!$C$4:$D$9,2,FALSE),"")</f>
        <v/>
      </c>
      <c r="Z661" s="99"/>
      <c r="AA661" s="45"/>
      <c r="AB661" s="48"/>
      <c r="AC661" s="51" t="str">
        <f>IFERROR(VLOOKUP(Book1345234[[#This Row],[Flood Risk Reduction ]],'Data for Pull-down'!$E$4:$F$9,2,FALSE),"")</f>
        <v/>
      </c>
      <c r="AD661" s="99"/>
      <c r="AE661" s="118"/>
      <c r="AF661" s="52"/>
      <c r="AG661" s="52"/>
      <c r="AH661" s="48"/>
      <c r="AI661" s="51" t="str">
        <f>IFERROR(VLOOKUP(Book1345234[[#This Row],[Flood Damage Reduction]],'Data for Pull-down'!$G$4:$H$9,2,FALSE),"")</f>
        <v/>
      </c>
      <c r="AJ661" s="145"/>
      <c r="AK661" s="123"/>
      <c r="AL661" s="52"/>
      <c r="AM661" s="51" t="str">
        <f>IFERROR(VLOOKUP(Book1345234[[#This Row],[ Reduction in Critical Facilities Flood Risk]],'Data for Pull-down'!$I$5:$J$9,2,FALSE),"")</f>
        <v/>
      </c>
      <c r="AN661" s="100">
        <f>'Life and Safety Tabular Data'!L659</f>
        <v>0</v>
      </c>
      <c r="AO661" s="146"/>
      <c r="AP661" s="48"/>
      <c r="AQ661" s="51" t="str">
        <f>IFERROR(VLOOKUP(Book1345234[[#This Row],[Life and Safety Ranking (Injury/Loss of Life)]],'Data for Pull-down'!$K$4:$L$9,2,FALSE),"")</f>
        <v/>
      </c>
      <c r="AR661" s="100"/>
      <c r="AS661" s="146"/>
      <c r="AT661" s="146"/>
      <c r="AU661" s="146"/>
      <c r="AV661" s="48"/>
      <c r="AW661" s="51" t="str">
        <f>IFERROR(VLOOKUP(Book1345234[[#This Row],[Water Supply Yield Ranking]],'Data for Pull-down'!$M$4:$N$9,2,FALSE),"")</f>
        <v/>
      </c>
      <c r="AX661" s="100"/>
      <c r="AY661" s="52"/>
      <c r="AZ661" s="48"/>
      <c r="BA661" s="51" t="str">
        <f>IFERROR(VLOOKUP(Book1345234[[#This Row],[Social Vulnerability Ranking]],'Data for Pull-down'!$O$4:$P$9,2,FALSE),"")</f>
        <v/>
      </c>
      <c r="BB661" s="100"/>
      <c r="BC661" s="146"/>
      <c r="BD661" s="48"/>
      <c r="BE661" s="51" t="str">
        <f>IFERROR(VLOOKUP(Book1345234[[#This Row],[Nature-Based Solutions Ranking]],'Data for Pull-down'!$Q$4:$R$9,2,FALSE),"")</f>
        <v/>
      </c>
      <c r="BF661" s="100"/>
      <c r="BG661" s="52"/>
      <c r="BH661" s="48"/>
      <c r="BI661" s="51" t="str">
        <f>IFERROR(VLOOKUP(Book1345234[[#This Row],[Multiple Benefit Ranking]],'Data for Pull-down'!$S$4:$T$9,2,FALSE),"")</f>
        <v/>
      </c>
      <c r="BJ661" s="125"/>
      <c r="BK661" s="146"/>
      <c r="BL661" s="48"/>
      <c r="BM661" s="51" t="str">
        <f>IFERROR(VLOOKUP(Book1345234[[#This Row],[Operations and Maintenance Ranking]],'Data for Pull-down'!$U$4:$V$9,2,FALSE),"")</f>
        <v/>
      </c>
      <c r="BN661" s="100"/>
      <c r="BO661" s="48"/>
      <c r="BP661" s="51" t="str">
        <f>IFERROR(VLOOKUP(Book1345234[[#This Row],[Administrative, Regulatory and Other Obstacle Ranking]],'Data for Pull-down'!$W$4:$X$9,2,FALSE),"")</f>
        <v/>
      </c>
      <c r="BQ661" s="100"/>
      <c r="BR661" s="48"/>
      <c r="BS661" s="51" t="str">
        <f>IFERROR(VLOOKUP(Book1345234[[#This Row],[Environmental Benefit Ranking]],'Data for Pull-down'!$Y$4:$Z$9,2,FALSE),"")</f>
        <v/>
      </c>
      <c r="BT661" s="100"/>
      <c r="BU661" s="52"/>
      <c r="BV661" s="51" t="str">
        <f>IFERROR(VLOOKUP(Book1345234[[#This Row],[Environmental Impact Ranking]],'Data for Pull-down'!$AA$4:$AB$9,2,FALSE),"")</f>
        <v/>
      </c>
      <c r="BW661" s="117"/>
      <c r="BX661" s="123"/>
      <c r="BY661" s="48"/>
      <c r="BZ661" s="51" t="str">
        <f>IFERROR(VLOOKUP(Book1345234[[#This Row],[Mobility Ranking]],'Data for Pull-down'!$AC$4:$AD$9,2,FALSE),"")</f>
        <v/>
      </c>
      <c r="CA661" s="117"/>
      <c r="CB661" s="48"/>
      <c r="CC661" s="51" t="str">
        <f>IFERROR(VLOOKUP(Book1345234[[#This Row],[Regional Ranking]],'Data for Pull-down'!$AE$4:$AF$9,2,FALSE),"")</f>
        <v/>
      </c>
    </row>
    <row r="662" spans="1:81">
      <c r="A662" s="164"/>
      <c r="B662" s="142"/>
      <c r="C662" s="143">
        <f>Book1345234[[#This Row],[FMP]]*2</f>
        <v>0</v>
      </c>
      <c r="D662" s="43"/>
      <c r="E662" s="43"/>
      <c r="F662" s="52"/>
      <c r="G662" s="48"/>
      <c r="H662" s="48"/>
      <c r="I662" s="48"/>
      <c r="J662" s="48"/>
      <c r="K662" s="45" t="str">
        <f>IFERROR(Book1345234[[#This Row],[Project Cost]]/Book1345234[[#This Row],['# of Structures Removed from 1% Annual Chance FP]],"")</f>
        <v/>
      </c>
      <c r="L662" s="48"/>
      <c r="M662" s="48"/>
      <c r="N662" s="45"/>
      <c r="O662" s="156"/>
      <c r="P662" s="125"/>
      <c r="Q662" s="52"/>
      <c r="R662" s="48"/>
      <c r="S662" s="51" t="str">
        <f>IFERROR(VLOOKUP(Book1345234[[#This Row],[ Severity Ranking: Pre-Project Average Depth of Flooding (100-year)]],'Data for Pull-down'!$A$4:$B$9,2,FALSE),"")</f>
        <v/>
      </c>
      <c r="T662" s="100"/>
      <c r="U662" s="52"/>
      <c r="V662" s="52"/>
      <c r="W662" s="52"/>
      <c r="X662" s="48"/>
      <c r="Y662" s="51" t="str">
        <f>IFERROR(VLOOKUP(Book1345234[[#This Row],[Severity Ranking: Community Need (% Population)]],'Data for Pull-down'!$C$4:$D$9,2,FALSE),"")</f>
        <v/>
      </c>
      <c r="Z662" s="99"/>
      <c r="AA662" s="45"/>
      <c r="AB662" s="48"/>
      <c r="AC662" s="51" t="str">
        <f>IFERROR(VLOOKUP(Book1345234[[#This Row],[Flood Risk Reduction ]],'Data for Pull-down'!$E$4:$F$9,2,FALSE),"")</f>
        <v/>
      </c>
      <c r="AD662" s="99"/>
      <c r="AE662" s="118"/>
      <c r="AF662" s="52"/>
      <c r="AG662" s="52"/>
      <c r="AH662" s="48"/>
      <c r="AI662" s="51" t="str">
        <f>IFERROR(VLOOKUP(Book1345234[[#This Row],[Flood Damage Reduction]],'Data for Pull-down'!$G$4:$H$9,2,FALSE),"")</f>
        <v/>
      </c>
      <c r="AJ662" s="145"/>
      <c r="AK662" s="123"/>
      <c r="AL662" s="52"/>
      <c r="AM662" s="51" t="str">
        <f>IFERROR(VLOOKUP(Book1345234[[#This Row],[ Reduction in Critical Facilities Flood Risk]],'Data for Pull-down'!$I$5:$J$9,2,FALSE),"")</f>
        <v/>
      </c>
      <c r="AN662" s="100">
        <f>'Life and Safety Tabular Data'!L660</f>
        <v>0</v>
      </c>
      <c r="AO662" s="146"/>
      <c r="AP662" s="48"/>
      <c r="AQ662" s="51" t="str">
        <f>IFERROR(VLOOKUP(Book1345234[[#This Row],[Life and Safety Ranking (Injury/Loss of Life)]],'Data for Pull-down'!$K$4:$L$9,2,FALSE),"")</f>
        <v/>
      </c>
      <c r="AR662" s="100"/>
      <c r="AS662" s="146"/>
      <c r="AT662" s="146"/>
      <c r="AU662" s="146"/>
      <c r="AV662" s="48"/>
      <c r="AW662" s="51" t="str">
        <f>IFERROR(VLOOKUP(Book1345234[[#This Row],[Water Supply Yield Ranking]],'Data for Pull-down'!$M$4:$N$9,2,FALSE),"")</f>
        <v/>
      </c>
      <c r="AX662" s="100"/>
      <c r="AY662" s="52"/>
      <c r="AZ662" s="48"/>
      <c r="BA662" s="51" t="str">
        <f>IFERROR(VLOOKUP(Book1345234[[#This Row],[Social Vulnerability Ranking]],'Data for Pull-down'!$O$4:$P$9,2,FALSE),"")</f>
        <v/>
      </c>
      <c r="BB662" s="100"/>
      <c r="BC662" s="146"/>
      <c r="BD662" s="48"/>
      <c r="BE662" s="51" t="str">
        <f>IFERROR(VLOOKUP(Book1345234[[#This Row],[Nature-Based Solutions Ranking]],'Data for Pull-down'!$Q$4:$R$9,2,FALSE),"")</f>
        <v/>
      </c>
      <c r="BF662" s="100"/>
      <c r="BG662" s="52"/>
      <c r="BH662" s="48"/>
      <c r="BI662" s="51" t="str">
        <f>IFERROR(VLOOKUP(Book1345234[[#This Row],[Multiple Benefit Ranking]],'Data for Pull-down'!$S$4:$T$9,2,FALSE),"")</f>
        <v/>
      </c>
      <c r="BJ662" s="125"/>
      <c r="BK662" s="146"/>
      <c r="BL662" s="48"/>
      <c r="BM662" s="51" t="str">
        <f>IFERROR(VLOOKUP(Book1345234[[#This Row],[Operations and Maintenance Ranking]],'Data for Pull-down'!$U$4:$V$9,2,FALSE),"")</f>
        <v/>
      </c>
      <c r="BN662" s="100"/>
      <c r="BO662" s="48"/>
      <c r="BP662" s="51" t="str">
        <f>IFERROR(VLOOKUP(Book1345234[[#This Row],[Administrative, Regulatory and Other Obstacle Ranking]],'Data for Pull-down'!$W$4:$X$9,2,FALSE),"")</f>
        <v/>
      </c>
      <c r="BQ662" s="100"/>
      <c r="BR662" s="48"/>
      <c r="BS662" s="51" t="str">
        <f>IFERROR(VLOOKUP(Book1345234[[#This Row],[Environmental Benefit Ranking]],'Data for Pull-down'!$Y$4:$Z$9,2,FALSE),"")</f>
        <v/>
      </c>
      <c r="BT662" s="100"/>
      <c r="BU662" s="52"/>
      <c r="BV662" s="51" t="str">
        <f>IFERROR(VLOOKUP(Book1345234[[#This Row],[Environmental Impact Ranking]],'Data for Pull-down'!$AA$4:$AB$9,2,FALSE),"")</f>
        <v/>
      </c>
      <c r="BW662" s="117"/>
      <c r="BX662" s="123"/>
      <c r="BY662" s="48"/>
      <c r="BZ662" s="51" t="str">
        <f>IFERROR(VLOOKUP(Book1345234[[#This Row],[Mobility Ranking]],'Data for Pull-down'!$AC$4:$AD$9,2,FALSE),"")</f>
        <v/>
      </c>
      <c r="CA662" s="117"/>
      <c r="CB662" s="48"/>
      <c r="CC662" s="51" t="str">
        <f>IFERROR(VLOOKUP(Book1345234[[#This Row],[Regional Ranking]],'Data for Pull-down'!$AE$4:$AF$9,2,FALSE),"")</f>
        <v/>
      </c>
    </row>
    <row r="663" spans="1:81">
      <c r="A663" s="164"/>
      <c r="B663" s="142"/>
      <c r="C663" s="143">
        <f>Book1345234[[#This Row],[FMP]]*2</f>
        <v>0</v>
      </c>
      <c r="D663" s="43"/>
      <c r="E663" s="43"/>
      <c r="F663" s="52"/>
      <c r="G663" s="48"/>
      <c r="H663" s="48"/>
      <c r="I663" s="48"/>
      <c r="J663" s="48"/>
      <c r="K663" s="45" t="str">
        <f>IFERROR(Book1345234[[#This Row],[Project Cost]]/Book1345234[[#This Row],['# of Structures Removed from 1% Annual Chance FP]],"")</f>
        <v/>
      </c>
      <c r="L663" s="48"/>
      <c r="M663" s="48"/>
      <c r="N663" s="45"/>
      <c r="O663" s="156"/>
      <c r="P663" s="125"/>
      <c r="Q663" s="52"/>
      <c r="R663" s="48"/>
      <c r="S663" s="51" t="str">
        <f>IFERROR(VLOOKUP(Book1345234[[#This Row],[ Severity Ranking: Pre-Project Average Depth of Flooding (100-year)]],'Data for Pull-down'!$A$4:$B$9,2,FALSE),"")</f>
        <v/>
      </c>
      <c r="T663" s="100"/>
      <c r="U663" s="52"/>
      <c r="V663" s="52"/>
      <c r="W663" s="52"/>
      <c r="X663" s="48"/>
      <c r="Y663" s="51" t="str">
        <f>IFERROR(VLOOKUP(Book1345234[[#This Row],[Severity Ranking: Community Need (% Population)]],'Data for Pull-down'!$C$4:$D$9,2,FALSE),"")</f>
        <v/>
      </c>
      <c r="Z663" s="99"/>
      <c r="AA663" s="45"/>
      <c r="AB663" s="48"/>
      <c r="AC663" s="51" t="str">
        <f>IFERROR(VLOOKUP(Book1345234[[#This Row],[Flood Risk Reduction ]],'Data for Pull-down'!$E$4:$F$9,2,FALSE),"")</f>
        <v/>
      </c>
      <c r="AD663" s="99"/>
      <c r="AE663" s="118"/>
      <c r="AF663" s="52"/>
      <c r="AG663" s="52"/>
      <c r="AH663" s="48"/>
      <c r="AI663" s="51" t="str">
        <f>IFERROR(VLOOKUP(Book1345234[[#This Row],[Flood Damage Reduction]],'Data for Pull-down'!$G$4:$H$9,2,FALSE),"")</f>
        <v/>
      </c>
      <c r="AJ663" s="145"/>
      <c r="AK663" s="123"/>
      <c r="AL663" s="52"/>
      <c r="AM663" s="51" t="str">
        <f>IFERROR(VLOOKUP(Book1345234[[#This Row],[ Reduction in Critical Facilities Flood Risk]],'Data for Pull-down'!$I$5:$J$9,2,FALSE),"")</f>
        <v/>
      </c>
      <c r="AN663" s="100">
        <f>'Life and Safety Tabular Data'!L661</f>
        <v>0</v>
      </c>
      <c r="AO663" s="146"/>
      <c r="AP663" s="48"/>
      <c r="AQ663" s="51" t="str">
        <f>IFERROR(VLOOKUP(Book1345234[[#This Row],[Life and Safety Ranking (Injury/Loss of Life)]],'Data for Pull-down'!$K$4:$L$9,2,FALSE),"")</f>
        <v/>
      </c>
      <c r="AR663" s="100"/>
      <c r="AS663" s="146"/>
      <c r="AT663" s="146"/>
      <c r="AU663" s="146"/>
      <c r="AV663" s="48"/>
      <c r="AW663" s="51" t="str">
        <f>IFERROR(VLOOKUP(Book1345234[[#This Row],[Water Supply Yield Ranking]],'Data for Pull-down'!$M$4:$N$9,2,FALSE),"")</f>
        <v/>
      </c>
      <c r="AX663" s="100"/>
      <c r="AY663" s="52"/>
      <c r="AZ663" s="48"/>
      <c r="BA663" s="51" t="str">
        <f>IFERROR(VLOOKUP(Book1345234[[#This Row],[Social Vulnerability Ranking]],'Data for Pull-down'!$O$4:$P$9,2,FALSE),"")</f>
        <v/>
      </c>
      <c r="BB663" s="100"/>
      <c r="BC663" s="146"/>
      <c r="BD663" s="48"/>
      <c r="BE663" s="51" t="str">
        <f>IFERROR(VLOOKUP(Book1345234[[#This Row],[Nature-Based Solutions Ranking]],'Data for Pull-down'!$Q$4:$R$9,2,FALSE),"")</f>
        <v/>
      </c>
      <c r="BF663" s="100"/>
      <c r="BG663" s="52"/>
      <c r="BH663" s="48"/>
      <c r="BI663" s="51" t="str">
        <f>IFERROR(VLOOKUP(Book1345234[[#This Row],[Multiple Benefit Ranking]],'Data for Pull-down'!$S$4:$T$9,2,FALSE),"")</f>
        <v/>
      </c>
      <c r="BJ663" s="125"/>
      <c r="BK663" s="146"/>
      <c r="BL663" s="48"/>
      <c r="BM663" s="51" t="str">
        <f>IFERROR(VLOOKUP(Book1345234[[#This Row],[Operations and Maintenance Ranking]],'Data for Pull-down'!$U$4:$V$9,2,FALSE),"")</f>
        <v/>
      </c>
      <c r="BN663" s="100"/>
      <c r="BO663" s="48"/>
      <c r="BP663" s="51" t="str">
        <f>IFERROR(VLOOKUP(Book1345234[[#This Row],[Administrative, Regulatory and Other Obstacle Ranking]],'Data for Pull-down'!$W$4:$X$9,2,FALSE),"")</f>
        <v/>
      </c>
      <c r="BQ663" s="100"/>
      <c r="BR663" s="48"/>
      <c r="BS663" s="51" t="str">
        <f>IFERROR(VLOOKUP(Book1345234[[#This Row],[Environmental Benefit Ranking]],'Data for Pull-down'!$Y$4:$Z$9,2,FALSE),"")</f>
        <v/>
      </c>
      <c r="BT663" s="100"/>
      <c r="BU663" s="52"/>
      <c r="BV663" s="51" t="str">
        <f>IFERROR(VLOOKUP(Book1345234[[#This Row],[Environmental Impact Ranking]],'Data for Pull-down'!$AA$4:$AB$9,2,FALSE),"")</f>
        <v/>
      </c>
      <c r="BW663" s="117"/>
      <c r="BX663" s="123"/>
      <c r="BY663" s="48"/>
      <c r="BZ663" s="51" t="str">
        <f>IFERROR(VLOOKUP(Book1345234[[#This Row],[Mobility Ranking]],'Data for Pull-down'!$AC$4:$AD$9,2,FALSE),"")</f>
        <v/>
      </c>
      <c r="CA663" s="117"/>
      <c r="CB663" s="48"/>
      <c r="CC663" s="51" t="str">
        <f>IFERROR(VLOOKUP(Book1345234[[#This Row],[Regional Ranking]],'Data for Pull-down'!$AE$4:$AF$9,2,FALSE),"")</f>
        <v/>
      </c>
    </row>
    <row r="664" spans="1:81">
      <c r="A664" s="164"/>
      <c r="B664" s="142"/>
      <c r="C664" s="143">
        <f>Book1345234[[#This Row],[FMP]]*2</f>
        <v>0</v>
      </c>
      <c r="D664" s="43"/>
      <c r="E664" s="43"/>
      <c r="F664" s="52"/>
      <c r="G664" s="48"/>
      <c r="H664" s="48"/>
      <c r="I664" s="48"/>
      <c r="J664" s="48"/>
      <c r="K664" s="45" t="str">
        <f>IFERROR(Book1345234[[#This Row],[Project Cost]]/Book1345234[[#This Row],['# of Structures Removed from 1% Annual Chance FP]],"")</f>
        <v/>
      </c>
      <c r="L664" s="48"/>
      <c r="M664" s="48"/>
      <c r="N664" s="45"/>
      <c r="O664" s="156"/>
      <c r="P664" s="125"/>
      <c r="Q664" s="52"/>
      <c r="R664" s="48"/>
      <c r="S664" s="51" t="str">
        <f>IFERROR(VLOOKUP(Book1345234[[#This Row],[ Severity Ranking: Pre-Project Average Depth of Flooding (100-year)]],'Data for Pull-down'!$A$4:$B$9,2,FALSE),"")</f>
        <v/>
      </c>
      <c r="T664" s="100"/>
      <c r="U664" s="52"/>
      <c r="V664" s="52"/>
      <c r="W664" s="52"/>
      <c r="X664" s="48"/>
      <c r="Y664" s="51" t="str">
        <f>IFERROR(VLOOKUP(Book1345234[[#This Row],[Severity Ranking: Community Need (% Population)]],'Data for Pull-down'!$C$4:$D$9,2,FALSE),"")</f>
        <v/>
      </c>
      <c r="Z664" s="99"/>
      <c r="AA664" s="45"/>
      <c r="AB664" s="48"/>
      <c r="AC664" s="51" t="str">
        <f>IFERROR(VLOOKUP(Book1345234[[#This Row],[Flood Risk Reduction ]],'Data for Pull-down'!$E$4:$F$9,2,FALSE),"")</f>
        <v/>
      </c>
      <c r="AD664" s="99"/>
      <c r="AE664" s="118"/>
      <c r="AF664" s="52"/>
      <c r="AG664" s="52"/>
      <c r="AH664" s="48"/>
      <c r="AI664" s="51" t="str">
        <f>IFERROR(VLOOKUP(Book1345234[[#This Row],[Flood Damage Reduction]],'Data for Pull-down'!$G$4:$H$9,2,FALSE),"")</f>
        <v/>
      </c>
      <c r="AJ664" s="145"/>
      <c r="AK664" s="123"/>
      <c r="AL664" s="52"/>
      <c r="AM664" s="51" t="str">
        <f>IFERROR(VLOOKUP(Book1345234[[#This Row],[ Reduction in Critical Facilities Flood Risk]],'Data for Pull-down'!$I$5:$J$9,2,FALSE),"")</f>
        <v/>
      </c>
      <c r="AN664" s="100">
        <f>'Life and Safety Tabular Data'!L662</f>
        <v>0</v>
      </c>
      <c r="AO664" s="146"/>
      <c r="AP664" s="48"/>
      <c r="AQ664" s="51" t="str">
        <f>IFERROR(VLOOKUP(Book1345234[[#This Row],[Life and Safety Ranking (Injury/Loss of Life)]],'Data for Pull-down'!$K$4:$L$9,2,FALSE),"")</f>
        <v/>
      </c>
      <c r="AR664" s="100"/>
      <c r="AS664" s="146"/>
      <c r="AT664" s="146"/>
      <c r="AU664" s="146"/>
      <c r="AV664" s="48"/>
      <c r="AW664" s="51" t="str">
        <f>IFERROR(VLOOKUP(Book1345234[[#This Row],[Water Supply Yield Ranking]],'Data for Pull-down'!$M$4:$N$9,2,FALSE),"")</f>
        <v/>
      </c>
      <c r="AX664" s="100"/>
      <c r="AY664" s="52"/>
      <c r="AZ664" s="48"/>
      <c r="BA664" s="51" t="str">
        <f>IFERROR(VLOOKUP(Book1345234[[#This Row],[Social Vulnerability Ranking]],'Data for Pull-down'!$O$4:$P$9,2,FALSE),"")</f>
        <v/>
      </c>
      <c r="BB664" s="100"/>
      <c r="BC664" s="146"/>
      <c r="BD664" s="48"/>
      <c r="BE664" s="51" t="str">
        <f>IFERROR(VLOOKUP(Book1345234[[#This Row],[Nature-Based Solutions Ranking]],'Data for Pull-down'!$Q$4:$R$9,2,FALSE),"")</f>
        <v/>
      </c>
      <c r="BF664" s="100"/>
      <c r="BG664" s="52"/>
      <c r="BH664" s="48"/>
      <c r="BI664" s="51" t="str">
        <f>IFERROR(VLOOKUP(Book1345234[[#This Row],[Multiple Benefit Ranking]],'Data for Pull-down'!$S$4:$T$9,2,FALSE),"")</f>
        <v/>
      </c>
      <c r="BJ664" s="125"/>
      <c r="BK664" s="146"/>
      <c r="BL664" s="48"/>
      <c r="BM664" s="51" t="str">
        <f>IFERROR(VLOOKUP(Book1345234[[#This Row],[Operations and Maintenance Ranking]],'Data for Pull-down'!$U$4:$V$9,2,FALSE),"")</f>
        <v/>
      </c>
      <c r="BN664" s="100"/>
      <c r="BO664" s="48"/>
      <c r="BP664" s="51" t="str">
        <f>IFERROR(VLOOKUP(Book1345234[[#This Row],[Administrative, Regulatory and Other Obstacle Ranking]],'Data for Pull-down'!$W$4:$X$9,2,FALSE),"")</f>
        <v/>
      </c>
      <c r="BQ664" s="100"/>
      <c r="BR664" s="48"/>
      <c r="BS664" s="51" t="str">
        <f>IFERROR(VLOOKUP(Book1345234[[#This Row],[Environmental Benefit Ranking]],'Data for Pull-down'!$Y$4:$Z$9,2,FALSE),"")</f>
        <v/>
      </c>
      <c r="BT664" s="100"/>
      <c r="BU664" s="52"/>
      <c r="BV664" s="51" t="str">
        <f>IFERROR(VLOOKUP(Book1345234[[#This Row],[Environmental Impact Ranking]],'Data for Pull-down'!$AA$4:$AB$9,2,FALSE),"")</f>
        <v/>
      </c>
      <c r="BW664" s="117"/>
      <c r="BX664" s="123"/>
      <c r="BY664" s="48"/>
      <c r="BZ664" s="51" t="str">
        <f>IFERROR(VLOOKUP(Book1345234[[#This Row],[Mobility Ranking]],'Data for Pull-down'!$AC$4:$AD$9,2,FALSE),"")</f>
        <v/>
      </c>
      <c r="CA664" s="117"/>
      <c r="CB664" s="48"/>
      <c r="CC664" s="51" t="str">
        <f>IFERROR(VLOOKUP(Book1345234[[#This Row],[Regional Ranking]],'Data for Pull-down'!$AE$4:$AF$9,2,FALSE),"")</f>
        <v/>
      </c>
    </row>
    <row r="665" spans="1:81">
      <c r="A665" s="164"/>
      <c r="B665" s="142"/>
      <c r="C665" s="143">
        <f>Book1345234[[#This Row],[FMP]]*2</f>
        <v>0</v>
      </c>
      <c r="D665" s="43"/>
      <c r="E665" s="43"/>
      <c r="F665" s="52"/>
      <c r="G665" s="48"/>
      <c r="H665" s="48"/>
      <c r="I665" s="48"/>
      <c r="J665" s="48"/>
      <c r="K665" s="45" t="str">
        <f>IFERROR(Book1345234[[#This Row],[Project Cost]]/Book1345234[[#This Row],['# of Structures Removed from 1% Annual Chance FP]],"")</f>
        <v/>
      </c>
      <c r="L665" s="48"/>
      <c r="M665" s="48"/>
      <c r="N665" s="45"/>
      <c r="O665" s="156"/>
      <c r="P665" s="125"/>
      <c r="Q665" s="52"/>
      <c r="R665" s="48"/>
      <c r="S665" s="51" t="str">
        <f>IFERROR(VLOOKUP(Book1345234[[#This Row],[ Severity Ranking: Pre-Project Average Depth of Flooding (100-year)]],'Data for Pull-down'!$A$4:$B$9,2,FALSE),"")</f>
        <v/>
      </c>
      <c r="T665" s="100"/>
      <c r="U665" s="52"/>
      <c r="V665" s="52"/>
      <c r="W665" s="52"/>
      <c r="X665" s="48"/>
      <c r="Y665" s="51" t="str">
        <f>IFERROR(VLOOKUP(Book1345234[[#This Row],[Severity Ranking: Community Need (% Population)]],'Data for Pull-down'!$C$4:$D$9,2,FALSE),"")</f>
        <v/>
      </c>
      <c r="Z665" s="99"/>
      <c r="AA665" s="45"/>
      <c r="AB665" s="48"/>
      <c r="AC665" s="51" t="str">
        <f>IFERROR(VLOOKUP(Book1345234[[#This Row],[Flood Risk Reduction ]],'Data for Pull-down'!$E$4:$F$9,2,FALSE),"")</f>
        <v/>
      </c>
      <c r="AD665" s="99"/>
      <c r="AE665" s="118"/>
      <c r="AF665" s="52"/>
      <c r="AG665" s="52"/>
      <c r="AH665" s="48"/>
      <c r="AI665" s="51" t="str">
        <f>IFERROR(VLOOKUP(Book1345234[[#This Row],[Flood Damage Reduction]],'Data for Pull-down'!$G$4:$H$9,2,FALSE),"")</f>
        <v/>
      </c>
      <c r="AJ665" s="145"/>
      <c r="AK665" s="123"/>
      <c r="AL665" s="52"/>
      <c r="AM665" s="51" t="str">
        <f>IFERROR(VLOOKUP(Book1345234[[#This Row],[ Reduction in Critical Facilities Flood Risk]],'Data for Pull-down'!$I$5:$J$9,2,FALSE),"")</f>
        <v/>
      </c>
      <c r="AN665" s="100">
        <f>'Life and Safety Tabular Data'!L663</f>
        <v>0</v>
      </c>
      <c r="AO665" s="146"/>
      <c r="AP665" s="48"/>
      <c r="AQ665" s="51" t="str">
        <f>IFERROR(VLOOKUP(Book1345234[[#This Row],[Life and Safety Ranking (Injury/Loss of Life)]],'Data for Pull-down'!$K$4:$L$9,2,FALSE),"")</f>
        <v/>
      </c>
      <c r="AR665" s="100"/>
      <c r="AS665" s="146"/>
      <c r="AT665" s="146"/>
      <c r="AU665" s="146"/>
      <c r="AV665" s="48"/>
      <c r="AW665" s="51" t="str">
        <f>IFERROR(VLOOKUP(Book1345234[[#This Row],[Water Supply Yield Ranking]],'Data for Pull-down'!$M$4:$N$9,2,FALSE),"")</f>
        <v/>
      </c>
      <c r="AX665" s="100"/>
      <c r="AY665" s="52"/>
      <c r="AZ665" s="48"/>
      <c r="BA665" s="51" t="str">
        <f>IFERROR(VLOOKUP(Book1345234[[#This Row],[Social Vulnerability Ranking]],'Data for Pull-down'!$O$4:$P$9,2,FALSE),"")</f>
        <v/>
      </c>
      <c r="BB665" s="100"/>
      <c r="BC665" s="146"/>
      <c r="BD665" s="48"/>
      <c r="BE665" s="51" t="str">
        <f>IFERROR(VLOOKUP(Book1345234[[#This Row],[Nature-Based Solutions Ranking]],'Data for Pull-down'!$Q$4:$R$9,2,FALSE),"")</f>
        <v/>
      </c>
      <c r="BF665" s="100"/>
      <c r="BG665" s="52"/>
      <c r="BH665" s="48"/>
      <c r="BI665" s="51" t="str">
        <f>IFERROR(VLOOKUP(Book1345234[[#This Row],[Multiple Benefit Ranking]],'Data for Pull-down'!$S$4:$T$9,2,FALSE),"")</f>
        <v/>
      </c>
      <c r="BJ665" s="125"/>
      <c r="BK665" s="146"/>
      <c r="BL665" s="48"/>
      <c r="BM665" s="51" t="str">
        <f>IFERROR(VLOOKUP(Book1345234[[#This Row],[Operations and Maintenance Ranking]],'Data for Pull-down'!$U$4:$V$9,2,FALSE),"")</f>
        <v/>
      </c>
      <c r="BN665" s="100"/>
      <c r="BO665" s="48"/>
      <c r="BP665" s="51" t="str">
        <f>IFERROR(VLOOKUP(Book1345234[[#This Row],[Administrative, Regulatory and Other Obstacle Ranking]],'Data for Pull-down'!$W$4:$X$9,2,FALSE),"")</f>
        <v/>
      </c>
      <c r="BQ665" s="100"/>
      <c r="BR665" s="48"/>
      <c r="BS665" s="51" t="str">
        <f>IFERROR(VLOOKUP(Book1345234[[#This Row],[Environmental Benefit Ranking]],'Data for Pull-down'!$Y$4:$Z$9,2,FALSE),"")</f>
        <v/>
      </c>
      <c r="BT665" s="100"/>
      <c r="BU665" s="52"/>
      <c r="BV665" s="51" t="str">
        <f>IFERROR(VLOOKUP(Book1345234[[#This Row],[Environmental Impact Ranking]],'Data for Pull-down'!$AA$4:$AB$9,2,FALSE),"")</f>
        <v/>
      </c>
      <c r="BW665" s="117"/>
      <c r="BX665" s="123"/>
      <c r="BY665" s="48"/>
      <c r="BZ665" s="51" t="str">
        <f>IFERROR(VLOOKUP(Book1345234[[#This Row],[Mobility Ranking]],'Data for Pull-down'!$AC$4:$AD$9,2,FALSE),"")</f>
        <v/>
      </c>
      <c r="CA665" s="117"/>
      <c r="CB665" s="48"/>
      <c r="CC665" s="51" t="str">
        <f>IFERROR(VLOOKUP(Book1345234[[#This Row],[Regional Ranking]],'Data for Pull-down'!$AE$4:$AF$9,2,FALSE),"")</f>
        <v/>
      </c>
    </row>
    <row r="666" spans="1:81">
      <c r="A666" s="164"/>
      <c r="B666" s="142"/>
      <c r="C666" s="143">
        <f>Book1345234[[#This Row],[FMP]]*2</f>
        <v>0</v>
      </c>
      <c r="D666" s="43"/>
      <c r="E666" s="43"/>
      <c r="F666" s="52"/>
      <c r="G666" s="48"/>
      <c r="H666" s="48"/>
      <c r="I666" s="48"/>
      <c r="J666" s="48"/>
      <c r="K666" s="45" t="str">
        <f>IFERROR(Book1345234[[#This Row],[Project Cost]]/Book1345234[[#This Row],['# of Structures Removed from 1% Annual Chance FP]],"")</f>
        <v/>
      </c>
      <c r="L666" s="48"/>
      <c r="M666" s="48"/>
      <c r="N666" s="45"/>
      <c r="O666" s="156"/>
      <c r="P666" s="125"/>
      <c r="Q666" s="52"/>
      <c r="R666" s="48"/>
      <c r="S666" s="51" t="str">
        <f>IFERROR(VLOOKUP(Book1345234[[#This Row],[ Severity Ranking: Pre-Project Average Depth of Flooding (100-year)]],'Data for Pull-down'!$A$4:$B$9,2,FALSE),"")</f>
        <v/>
      </c>
      <c r="T666" s="100"/>
      <c r="U666" s="52"/>
      <c r="V666" s="52"/>
      <c r="W666" s="52"/>
      <c r="X666" s="48"/>
      <c r="Y666" s="51" t="str">
        <f>IFERROR(VLOOKUP(Book1345234[[#This Row],[Severity Ranking: Community Need (% Population)]],'Data for Pull-down'!$C$4:$D$9,2,FALSE),"")</f>
        <v/>
      </c>
      <c r="Z666" s="99"/>
      <c r="AA666" s="45"/>
      <c r="AB666" s="48"/>
      <c r="AC666" s="51" t="str">
        <f>IFERROR(VLOOKUP(Book1345234[[#This Row],[Flood Risk Reduction ]],'Data for Pull-down'!$E$4:$F$9,2,FALSE),"")</f>
        <v/>
      </c>
      <c r="AD666" s="99"/>
      <c r="AE666" s="118"/>
      <c r="AF666" s="52"/>
      <c r="AG666" s="52"/>
      <c r="AH666" s="48"/>
      <c r="AI666" s="51" t="str">
        <f>IFERROR(VLOOKUP(Book1345234[[#This Row],[Flood Damage Reduction]],'Data for Pull-down'!$G$4:$H$9,2,FALSE),"")</f>
        <v/>
      </c>
      <c r="AJ666" s="145"/>
      <c r="AK666" s="123"/>
      <c r="AL666" s="52"/>
      <c r="AM666" s="51" t="str">
        <f>IFERROR(VLOOKUP(Book1345234[[#This Row],[ Reduction in Critical Facilities Flood Risk]],'Data for Pull-down'!$I$5:$J$9,2,FALSE),"")</f>
        <v/>
      </c>
      <c r="AN666" s="100">
        <f>'Life and Safety Tabular Data'!L664</f>
        <v>0</v>
      </c>
      <c r="AO666" s="146"/>
      <c r="AP666" s="48"/>
      <c r="AQ666" s="51" t="str">
        <f>IFERROR(VLOOKUP(Book1345234[[#This Row],[Life and Safety Ranking (Injury/Loss of Life)]],'Data for Pull-down'!$K$4:$L$9,2,FALSE),"")</f>
        <v/>
      </c>
      <c r="AR666" s="100"/>
      <c r="AS666" s="146"/>
      <c r="AT666" s="146"/>
      <c r="AU666" s="146"/>
      <c r="AV666" s="48"/>
      <c r="AW666" s="51" t="str">
        <f>IFERROR(VLOOKUP(Book1345234[[#This Row],[Water Supply Yield Ranking]],'Data for Pull-down'!$M$4:$N$9,2,FALSE),"")</f>
        <v/>
      </c>
      <c r="AX666" s="100"/>
      <c r="AY666" s="52"/>
      <c r="AZ666" s="48"/>
      <c r="BA666" s="51" t="str">
        <f>IFERROR(VLOOKUP(Book1345234[[#This Row],[Social Vulnerability Ranking]],'Data for Pull-down'!$O$4:$P$9,2,FALSE),"")</f>
        <v/>
      </c>
      <c r="BB666" s="100"/>
      <c r="BC666" s="146"/>
      <c r="BD666" s="48"/>
      <c r="BE666" s="51" t="str">
        <f>IFERROR(VLOOKUP(Book1345234[[#This Row],[Nature-Based Solutions Ranking]],'Data for Pull-down'!$Q$4:$R$9,2,FALSE),"")</f>
        <v/>
      </c>
      <c r="BF666" s="100"/>
      <c r="BG666" s="52"/>
      <c r="BH666" s="48"/>
      <c r="BI666" s="51" t="str">
        <f>IFERROR(VLOOKUP(Book1345234[[#This Row],[Multiple Benefit Ranking]],'Data for Pull-down'!$S$4:$T$9,2,FALSE),"")</f>
        <v/>
      </c>
      <c r="BJ666" s="125"/>
      <c r="BK666" s="146"/>
      <c r="BL666" s="48"/>
      <c r="BM666" s="51" t="str">
        <f>IFERROR(VLOOKUP(Book1345234[[#This Row],[Operations and Maintenance Ranking]],'Data for Pull-down'!$U$4:$V$9,2,FALSE),"")</f>
        <v/>
      </c>
      <c r="BN666" s="100"/>
      <c r="BO666" s="48"/>
      <c r="BP666" s="51" t="str">
        <f>IFERROR(VLOOKUP(Book1345234[[#This Row],[Administrative, Regulatory and Other Obstacle Ranking]],'Data for Pull-down'!$W$4:$X$9,2,FALSE),"")</f>
        <v/>
      </c>
      <c r="BQ666" s="100"/>
      <c r="BR666" s="48"/>
      <c r="BS666" s="51" t="str">
        <f>IFERROR(VLOOKUP(Book1345234[[#This Row],[Environmental Benefit Ranking]],'Data for Pull-down'!$Y$4:$Z$9,2,FALSE),"")</f>
        <v/>
      </c>
      <c r="BT666" s="100"/>
      <c r="BU666" s="52"/>
      <c r="BV666" s="51" t="str">
        <f>IFERROR(VLOOKUP(Book1345234[[#This Row],[Environmental Impact Ranking]],'Data for Pull-down'!$AA$4:$AB$9,2,FALSE),"")</f>
        <v/>
      </c>
      <c r="BW666" s="117"/>
      <c r="BX666" s="123"/>
      <c r="BY666" s="48"/>
      <c r="BZ666" s="51" t="str">
        <f>IFERROR(VLOOKUP(Book1345234[[#This Row],[Mobility Ranking]],'Data for Pull-down'!$AC$4:$AD$9,2,FALSE),"")</f>
        <v/>
      </c>
      <c r="CA666" s="117"/>
      <c r="CB666" s="48"/>
      <c r="CC666" s="51" t="str">
        <f>IFERROR(VLOOKUP(Book1345234[[#This Row],[Regional Ranking]],'Data for Pull-down'!$AE$4:$AF$9,2,FALSE),"")</f>
        <v/>
      </c>
    </row>
    <row r="667" spans="1:81">
      <c r="A667" s="164"/>
      <c r="B667" s="142"/>
      <c r="C667" s="143">
        <f>Book1345234[[#This Row],[FMP]]*2</f>
        <v>0</v>
      </c>
      <c r="D667" s="43"/>
      <c r="E667" s="43"/>
      <c r="F667" s="52"/>
      <c r="G667" s="48"/>
      <c r="H667" s="48"/>
      <c r="I667" s="48"/>
      <c r="J667" s="48"/>
      <c r="K667" s="45" t="str">
        <f>IFERROR(Book1345234[[#This Row],[Project Cost]]/Book1345234[[#This Row],['# of Structures Removed from 1% Annual Chance FP]],"")</f>
        <v/>
      </c>
      <c r="L667" s="48"/>
      <c r="M667" s="48"/>
      <c r="N667" s="45"/>
      <c r="O667" s="156"/>
      <c r="P667" s="125"/>
      <c r="Q667" s="52"/>
      <c r="R667" s="48"/>
      <c r="S667" s="51" t="str">
        <f>IFERROR(VLOOKUP(Book1345234[[#This Row],[ Severity Ranking: Pre-Project Average Depth of Flooding (100-year)]],'Data for Pull-down'!$A$4:$B$9,2,FALSE),"")</f>
        <v/>
      </c>
      <c r="T667" s="100"/>
      <c r="U667" s="52"/>
      <c r="V667" s="52"/>
      <c r="W667" s="52"/>
      <c r="X667" s="48"/>
      <c r="Y667" s="51" t="str">
        <f>IFERROR(VLOOKUP(Book1345234[[#This Row],[Severity Ranking: Community Need (% Population)]],'Data for Pull-down'!$C$4:$D$9,2,FALSE),"")</f>
        <v/>
      </c>
      <c r="Z667" s="99"/>
      <c r="AA667" s="45"/>
      <c r="AB667" s="48"/>
      <c r="AC667" s="51" t="str">
        <f>IFERROR(VLOOKUP(Book1345234[[#This Row],[Flood Risk Reduction ]],'Data for Pull-down'!$E$4:$F$9,2,FALSE),"")</f>
        <v/>
      </c>
      <c r="AD667" s="99"/>
      <c r="AE667" s="118"/>
      <c r="AF667" s="52"/>
      <c r="AG667" s="52"/>
      <c r="AH667" s="48"/>
      <c r="AI667" s="51" t="str">
        <f>IFERROR(VLOOKUP(Book1345234[[#This Row],[Flood Damage Reduction]],'Data for Pull-down'!$G$4:$H$9,2,FALSE),"")</f>
        <v/>
      </c>
      <c r="AJ667" s="145"/>
      <c r="AK667" s="123"/>
      <c r="AL667" s="52"/>
      <c r="AM667" s="51" t="str">
        <f>IFERROR(VLOOKUP(Book1345234[[#This Row],[ Reduction in Critical Facilities Flood Risk]],'Data for Pull-down'!$I$5:$J$9,2,FALSE),"")</f>
        <v/>
      </c>
      <c r="AN667" s="100">
        <f>'Life and Safety Tabular Data'!L665</f>
        <v>0</v>
      </c>
      <c r="AO667" s="146"/>
      <c r="AP667" s="48"/>
      <c r="AQ667" s="51" t="str">
        <f>IFERROR(VLOOKUP(Book1345234[[#This Row],[Life and Safety Ranking (Injury/Loss of Life)]],'Data for Pull-down'!$K$4:$L$9,2,FALSE),"")</f>
        <v/>
      </c>
      <c r="AR667" s="100"/>
      <c r="AS667" s="146"/>
      <c r="AT667" s="146"/>
      <c r="AU667" s="146"/>
      <c r="AV667" s="48"/>
      <c r="AW667" s="51" t="str">
        <f>IFERROR(VLOOKUP(Book1345234[[#This Row],[Water Supply Yield Ranking]],'Data for Pull-down'!$M$4:$N$9,2,FALSE),"")</f>
        <v/>
      </c>
      <c r="AX667" s="100"/>
      <c r="AY667" s="52"/>
      <c r="AZ667" s="48"/>
      <c r="BA667" s="51" t="str">
        <f>IFERROR(VLOOKUP(Book1345234[[#This Row],[Social Vulnerability Ranking]],'Data for Pull-down'!$O$4:$P$9,2,FALSE),"")</f>
        <v/>
      </c>
      <c r="BB667" s="100"/>
      <c r="BC667" s="146"/>
      <c r="BD667" s="48"/>
      <c r="BE667" s="51" t="str">
        <f>IFERROR(VLOOKUP(Book1345234[[#This Row],[Nature-Based Solutions Ranking]],'Data for Pull-down'!$Q$4:$R$9,2,FALSE),"")</f>
        <v/>
      </c>
      <c r="BF667" s="100"/>
      <c r="BG667" s="52"/>
      <c r="BH667" s="48"/>
      <c r="BI667" s="51" t="str">
        <f>IFERROR(VLOOKUP(Book1345234[[#This Row],[Multiple Benefit Ranking]],'Data for Pull-down'!$S$4:$T$9,2,FALSE),"")</f>
        <v/>
      </c>
      <c r="BJ667" s="125"/>
      <c r="BK667" s="146"/>
      <c r="BL667" s="48"/>
      <c r="BM667" s="51" t="str">
        <f>IFERROR(VLOOKUP(Book1345234[[#This Row],[Operations and Maintenance Ranking]],'Data for Pull-down'!$U$4:$V$9,2,FALSE),"")</f>
        <v/>
      </c>
      <c r="BN667" s="100"/>
      <c r="BO667" s="48"/>
      <c r="BP667" s="51" t="str">
        <f>IFERROR(VLOOKUP(Book1345234[[#This Row],[Administrative, Regulatory and Other Obstacle Ranking]],'Data for Pull-down'!$W$4:$X$9,2,FALSE),"")</f>
        <v/>
      </c>
      <c r="BQ667" s="100"/>
      <c r="BR667" s="48"/>
      <c r="BS667" s="51" t="str">
        <f>IFERROR(VLOOKUP(Book1345234[[#This Row],[Environmental Benefit Ranking]],'Data for Pull-down'!$Y$4:$Z$9,2,FALSE),"")</f>
        <v/>
      </c>
      <c r="BT667" s="100"/>
      <c r="BU667" s="52"/>
      <c r="BV667" s="51" t="str">
        <f>IFERROR(VLOOKUP(Book1345234[[#This Row],[Environmental Impact Ranking]],'Data for Pull-down'!$AA$4:$AB$9,2,FALSE),"")</f>
        <v/>
      </c>
      <c r="BW667" s="117"/>
      <c r="BX667" s="123"/>
      <c r="BY667" s="48"/>
      <c r="BZ667" s="51" t="str">
        <f>IFERROR(VLOOKUP(Book1345234[[#This Row],[Mobility Ranking]],'Data for Pull-down'!$AC$4:$AD$9,2,FALSE),"")</f>
        <v/>
      </c>
      <c r="CA667" s="117"/>
      <c r="CB667" s="48"/>
      <c r="CC667" s="51" t="str">
        <f>IFERROR(VLOOKUP(Book1345234[[#This Row],[Regional Ranking]],'Data for Pull-down'!$AE$4:$AF$9,2,FALSE),"")</f>
        <v/>
      </c>
    </row>
    <row r="668" spans="1:81">
      <c r="A668" s="164"/>
      <c r="B668" s="142"/>
      <c r="C668" s="143">
        <f>Book1345234[[#This Row],[FMP]]*2</f>
        <v>0</v>
      </c>
      <c r="D668" s="43"/>
      <c r="E668" s="43"/>
      <c r="F668" s="52"/>
      <c r="G668" s="48"/>
      <c r="H668" s="48"/>
      <c r="I668" s="48"/>
      <c r="J668" s="48"/>
      <c r="K668" s="45" t="str">
        <f>IFERROR(Book1345234[[#This Row],[Project Cost]]/Book1345234[[#This Row],['# of Structures Removed from 1% Annual Chance FP]],"")</f>
        <v/>
      </c>
      <c r="L668" s="48"/>
      <c r="M668" s="48"/>
      <c r="N668" s="45"/>
      <c r="O668" s="156"/>
      <c r="P668" s="125"/>
      <c r="Q668" s="52"/>
      <c r="R668" s="48"/>
      <c r="S668" s="51" t="str">
        <f>IFERROR(VLOOKUP(Book1345234[[#This Row],[ Severity Ranking: Pre-Project Average Depth of Flooding (100-year)]],'Data for Pull-down'!$A$4:$B$9,2,FALSE),"")</f>
        <v/>
      </c>
      <c r="T668" s="100"/>
      <c r="U668" s="52"/>
      <c r="V668" s="52"/>
      <c r="W668" s="52"/>
      <c r="X668" s="48"/>
      <c r="Y668" s="51" t="str">
        <f>IFERROR(VLOOKUP(Book1345234[[#This Row],[Severity Ranking: Community Need (% Population)]],'Data for Pull-down'!$C$4:$D$9,2,FALSE),"")</f>
        <v/>
      </c>
      <c r="Z668" s="99"/>
      <c r="AA668" s="45"/>
      <c r="AB668" s="48"/>
      <c r="AC668" s="51" t="str">
        <f>IFERROR(VLOOKUP(Book1345234[[#This Row],[Flood Risk Reduction ]],'Data for Pull-down'!$E$4:$F$9,2,FALSE),"")</f>
        <v/>
      </c>
      <c r="AD668" s="99"/>
      <c r="AE668" s="118"/>
      <c r="AF668" s="52"/>
      <c r="AG668" s="52"/>
      <c r="AH668" s="48"/>
      <c r="AI668" s="51" t="str">
        <f>IFERROR(VLOOKUP(Book1345234[[#This Row],[Flood Damage Reduction]],'Data for Pull-down'!$G$4:$H$9,2,FALSE),"")</f>
        <v/>
      </c>
      <c r="AJ668" s="145"/>
      <c r="AK668" s="123"/>
      <c r="AL668" s="52"/>
      <c r="AM668" s="51" t="str">
        <f>IFERROR(VLOOKUP(Book1345234[[#This Row],[ Reduction in Critical Facilities Flood Risk]],'Data for Pull-down'!$I$5:$J$9,2,FALSE),"")</f>
        <v/>
      </c>
      <c r="AN668" s="100">
        <f>'Life and Safety Tabular Data'!L666</f>
        <v>0</v>
      </c>
      <c r="AO668" s="146"/>
      <c r="AP668" s="48"/>
      <c r="AQ668" s="51" t="str">
        <f>IFERROR(VLOOKUP(Book1345234[[#This Row],[Life and Safety Ranking (Injury/Loss of Life)]],'Data for Pull-down'!$K$4:$L$9,2,FALSE),"")</f>
        <v/>
      </c>
      <c r="AR668" s="100"/>
      <c r="AS668" s="146"/>
      <c r="AT668" s="146"/>
      <c r="AU668" s="146"/>
      <c r="AV668" s="48"/>
      <c r="AW668" s="51" t="str">
        <f>IFERROR(VLOOKUP(Book1345234[[#This Row],[Water Supply Yield Ranking]],'Data for Pull-down'!$M$4:$N$9,2,FALSE),"")</f>
        <v/>
      </c>
      <c r="AX668" s="100"/>
      <c r="AY668" s="52"/>
      <c r="AZ668" s="48"/>
      <c r="BA668" s="51" t="str">
        <f>IFERROR(VLOOKUP(Book1345234[[#This Row],[Social Vulnerability Ranking]],'Data for Pull-down'!$O$4:$P$9,2,FALSE),"")</f>
        <v/>
      </c>
      <c r="BB668" s="100"/>
      <c r="BC668" s="146"/>
      <c r="BD668" s="48"/>
      <c r="BE668" s="51" t="str">
        <f>IFERROR(VLOOKUP(Book1345234[[#This Row],[Nature-Based Solutions Ranking]],'Data for Pull-down'!$Q$4:$R$9,2,FALSE),"")</f>
        <v/>
      </c>
      <c r="BF668" s="100"/>
      <c r="BG668" s="52"/>
      <c r="BH668" s="48"/>
      <c r="BI668" s="51" t="str">
        <f>IFERROR(VLOOKUP(Book1345234[[#This Row],[Multiple Benefit Ranking]],'Data for Pull-down'!$S$4:$T$9,2,FALSE),"")</f>
        <v/>
      </c>
      <c r="BJ668" s="125"/>
      <c r="BK668" s="146"/>
      <c r="BL668" s="48"/>
      <c r="BM668" s="51" t="str">
        <f>IFERROR(VLOOKUP(Book1345234[[#This Row],[Operations and Maintenance Ranking]],'Data for Pull-down'!$U$4:$V$9,2,FALSE),"")</f>
        <v/>
      </c>
      <c r="BN668" s="100"/>
      <c r="BO668" s="48"/>
      <c r="BP668" s="51" t="str">
        <f>IFERROR(VLOOKUP(Book1345234[[#This Row],[Administrative, Regulatory and Other Obstacle Ranking]],'Data for Pull-down'!$W$4:$X$9,2,FALSE),"")</f>
        <v/>
      </c>
      <c r="BQ668" s="100"/>
      <c r="BR668" s="48"/>
      <c r="BS668" s="51" t="str">
        <f>IFERROR(VLOOKUP(Book1345234[[#This Row],[Environmental Benefit Ranking]],'Data for Pull-down'!$Y$4:$Z$9,2,FALSE),"")</f>
        <v/>
      </c>
      <c r="BT668" s="100"/>
      <c r="BU668" s="52"/>
      <c r="BV668" s="51" t="str">
        <f>IFERROR(VLOOKUP(Book1345234[[#This Row],[Environmental Impact Ranking]],'Data for Pull-down'!$AA$4:$AB$9,2,FALSE),"")</f>
        <v/>
      </c>
      <c r="BW668" s="117"/>
      <c r="BX668" s="123"/>
      <c r="BY668" s="48"/>
      <c r="BZ668" s="51" t="str">
        <f>IFERROR(VLOOKUP(Book1345234[[#This Row],[Mobility Ranking]],'Data for Pull-down'!$AC$4:$AD$9,2,FALSE),"")</f>
        <v/>
      </c>
      <c r="CA668" s="117"/>
      <c r="CB668" s="48"/>
      <c r="CC668" s="51" t="str">
        <f>IFERROR(VLOOKUP(Book1345234[[#This Row],[Regional Ranking]],'Data for Pull-down'!$AE$4:$AF$9,2,FALSE),"")</f>
        <v/>
      </c>
    </row>
    <row r="669" spans="1:81">
      <c r="A669" s="164"/>
      <c r="B669" s="142"/>
      <c r="C669" s="143">
        <f>Book1345234[[#This Row],[FMP]]*2</f>
        <v>0</v>
      </c>
      <c r="D669" s="43"/>
      <c r="E669" s="43"/>
      <c r="F669" s="52"/>
      <c r="G669" s="48"/>
      <c r="H669" s="48"/>
      <c r="I669" s="48"/>
      <c r="J669" s="48"/>
      <c r="K669" s="45" t="str">
        <f>IFERROR(Book1345234[[#This Row],[Project Cost]]/Book1345234[[#This Row],['# of Structures Removed from 1% Annual Chance FP]],"")</f>
        <v/>
      </c>
      <c r="L669" s="48"/>
      <c r="M669" s="48"/>
      <c r="N669" s="45"/>
      <c r="O669" s="156"/>
      <c r="P669" s="125"/>
      <c r="Q669" s="52"/>
      <c r="R669" s="48"/>
      <c r="S669" s="51" t="str">
        <f>IFERROR(VLOOKUP(Book1345234[[#This Row],[ Severity Ranking: Pre-Project Average Depth of Flooding (100-year)]],'Data for Pull-down'!$A$4:$B$9,2,FALSE),"")</f>
        <v/>
      </c>
      <c r="T669" s="100"/>
      <c r="U669" s="52"/>
      <c r="V669" s="52"/>
      <c r="W669" s="52"/>
      <c r="X669" s="48"/>
      <c r="Y669" s="51" t="str">
        <f>IFERROR(VLOOKUP(Book1345234[[#This Row],[Severity Ranking: Community Need (% Population)]],'Data for Pull-down'!$C$4:$D$9,2,FALSE),"")</f>
        <v/>
      </c>
      <c r="Z669" s="99"/>
      <c r="AA669" s="45"/>
      <c r="AB669" s="48"/>
      <c r="AC669" s="51" t="str">
        <f>IFERROR(VLOOKUP(Book1345234[[#This Row],[Flood Risk Reduction ]],'Data for Pull-down'!$E$4:$F$9,2,FALSE),"")</f>
        <v/>
      </c>
      <c r="AD669" s="99"/>
      <c r="AE669" s="118"/>
      <c r="AF669" s="52"/>
      <c r="AG669" s="52"/>
      <c r="AH669" s="48"/>
      <c r="AI669" s="51" t="str">
        <f>IFERROR(VLOOKUP(Book1345234[[#This Row],[Flood Damage Reduction]],'Data for Pull-down'!$G$4:$H$9,2,FALSE),"")</f>
        <v/>
      </c>
      <c r="AJ669" s="145"/>
      <c r="AK669" s="123"/>
      <c r="AL669" s="52"/>
      <c r="AM669" s="51" t="str">
        <f>IFERROR(VLOOKUP(Book1345234[[#This Row],[ Reduction in Critical Facilities Flood Risk]],'Data for Pull-down'!$I$5:$J$9,2,FALSE),"")</f>
        <v/>
      </c>
      <c r="AN669" s="100">
        <f>'Life and Safety Tabular Data'!L667</f>
        <v>0</v>
      </c>
      <c r="AO669" s="146"/>
      <c r="AP669" s="48"/>
      <c r="AQ669" s="51" t="str">
        <f>IFERROR(VLOOKUP(Book1345234[[#This Row],[Life and Safety Ranking (Injury/Loss of Life)]],'Data for Pull-down'!$K$4:$L$9,2,FALSE),"")</f>
        <v/>
      </c>
      <c r="AR669" s="100"/>
      <c r="AS669" s="146"/>
      <c r="AT669" s="146"/>
      <c r="AU669" s="146"/>
      <c r="AV669" s="48"/>
      <c r="AW669" s="51" t="str">
        <f>IFERROR(VLOOKUP(Book1345234[[#This Row],[Water Supply Yield Ranking]],'Data for Pull-down'!$M$4:$N$9,2,FALSE),"")</f>
        <v/>
      </c>
      <c r="AX669" s="100"/>
      <c r="AY669" s="52"/>
      <c r="AZ669" s="48"/>
      <c r="BA669" s="51" t="str">
        <f>IFERROR(VLOOKUP(Book1345234[[#This Row],[Social Vulnerability Ranking]],'Data for Pull-down'!$O$4:$P$9,2,FALSE),"")</f>
        <v/>
      </c>
      <c r="BB669" s="100"/>
      <c r="BC669" s="146"/>
      <c r="BD669" s="48"/>
      <c r="BE669" s="51" t="str">
        <f>IFERROR(VLOOKUP(Book1345234[[#This Row],[Nature-Based Solutions Ranking]],'Data for Pull-down'!$Q$4:$R$9,2,FALSE),"")</f>
        <v/>
      </c>
      <c r="BF669" s="100"/>
      <c r="BG669" s="52"/>
      <c r="BH669" s="48"/>
      <c r="BI669" s="51" t="str">
        <f>IFERROR(VLOOKUP(Book1345234[[#This Row],[Multiple Benefit Ranking]],'Data for Pull-down'!$S$4:$T$9,2,FALSE),"")</f>
        <v/>
      </c>
      <c r="BJ669" s="125"/>
      <c r="BK669" s="146"/>
      <c r="BL669" s="48"/>
      <c r="BM669" s="51" t="str">
        <f>IFERROR(VLOOKUP(Book1345234[[#This Row],[Operations and Maintenance Ranking]],'Data for Pull-down'!$U$4:$V$9,2,FALSE),"")</f>
        <v/>
      </c>
      <c r="BN669" s="100"/>
      <c r="BO669" s="48"/>
      <c r="BP669" s="51" t="str">
        <f>IFERROR(VLOOKUP(Book1345234[[#This Row],[Administrative, Regulatory and Other Obstacle Ranking]],'Data for Pull-down'!$W$4:$X$9,2,FALSE),"")</f>
        <v/>
      </c>
      <c r="BQ669" s="100"/>
      <c r="BR669" s="48"/>
      <c r="BS669" s="51" t="str">
        <f>IFERROR(VLOOKUP(Book1345234[[#This Row],[Environmental Benefit Ranking]],'Data for Pull-down'!$Y$4:$Z$9,2,FALSE),"")</f>
        <v/>
      </c>
      <c r="BT669" s="100"/>
      <c r="BU669" s="52"/>
      <c r="BV669" s="51" t="str">
        <f>IFERROR(VLOOKUP(Book1345234[[#This Row],[Environmental Impact Ranking]],'Data for Pull-down'!$AA$4:$AB$9,2,FALSE),"")</f>
        <v/>
      </c>
      <c r="BW669" s="117"/>
      <c r="BX669" s="123"/>
      <c r="BY669" s="48"/>
      <c r="BZ669" s="51" t="str">
        <f>IFERROR(VLOOKUP(Book1345234[[#This Row],[Mobility Ranking]],'Data for Pull-down'!$AC$4:$AD$9,2,FALSE),"")</f>
        <v/>
      </c>
      <c r="CA669" s="117"/>
      <c r="CB669" s="48"/>
      <c r="CC669" s="51" t="str">
        <f>IFERROR(VLOOKUP(Book1345234[[#This Row],[Regional Ranking]],'Data for Pull-down'!$AE$4:$AF$9,2,FALSE),"")</f>
        <v/>
      </c>
    </row>
    <row r="670" spans="1:81">
      <c r="A670" s="164"/>
      <c r="B670" s="142"/>
      <c r="C670" s="143">
        <f>Book1345234[[#This Row],[FMP]]*2</f>
        <v>0</v>
      </c>
      <c r="D670" s="43"/>
      <c r="E670" s="43"/>
      <c r="F670" s="52"/>
      <c r="G670" s="48"/>
      <c r="H670" s="48"/>
      <c r="I670" s="48"/>
      <c r="J670" s="48"/>
      <c r="K670" s="45" t="str">
        <f>IFERROR(Book1345234[[#This Row],[Project Cost]]/Book1345234[[#This Row],['# of Structures Removed from 1% Annual Chance FP]],"")</f>
        <v/>
      </c>
      <c r="L670" s="48"/>
      <c r="M670" s="48"/>
      <c r="N670" s="45"/>
      <c r="O670" s="156"/>
      <c r="P670" s="125"/>
      <c r="Q670" s="52"/>
      <c r="R670" s="48"/>
      <c r="S670" s="51" t="str">
        <f>IFERROR(VLOOKUP(Book1345234[[#This Row],[ Severity Ranking: Pre-Project Average Depth of Flooding (100-year)]],'Data for Pull-down'!$A$4:$B$9,2,FALSE),"")</f>
        <v/>
      </c>
      <c r="T670" s="100"/>
      <c r="U670" s="52"/>
      <c r="V670" s="52"/>
      <c r="W670" s="52"/>
      <c r="X670" s="48"/>
      <c r="Y670" s="51" t="str">
        <f>IFERROR(VLOOKUP(Book1345234[[#This Row],[Severity Ranking: Community Need (% Population)]],'Data for Pull-down'!$C$4:$D$9,2,FALSE),"")</f>
        <v/>
      </c>
      <c r="Z670" s="99"/>
      <c r="AA670" s="45"/>
      <c r="AB670" s="48"/>
      <c r="AC670" s="51" t="str">
        <f>IFERROR(VLOOKUP(Book1345234[[#This Row],[Flood Risk Reduction ]],'Data for Pull-down'!$E$4:$F$9,2,FALSE),"")</f>
        <v/>
      </c>
      <c r="AD670" s="99"/>
      <c r="AE670" s="118"/>
      <c r="AF670" s="52"/>
      <c r="AG670" s="52"/>
      <c r="AH670" s="48"/>
      <c r="AI670" s="51" t="str">
        <f>IFERROR(VLOOKUP(Book1345234[[#This Row],[Flood Damage Reduction]],'Data for Pull-down'!$G$4:$H$9,2,FALSE),"")</f>
        <v/>
      </c>
      <c r="AJ670" s="145"/>
      <c r="AK670" s="123"/>
      <c r="AL670" s="52"/>
      <c r="AM670" s="51" t="str">
        <f>IFERROR(VLOOKUP(Book1345234[[#This Row],[ Reduction in Critical Facilities Flood Risk]],'Data for Pull-down'!$I$5:$J$9,2,FALSE),"")</f>
        <v/>
      </c>
      <c r="AN670" s="100">
        <f>'Life and Safety Tabular Data'!L668</f>
        <v>0</v>
      </c>
      <c r="AO670" s="146"/>
      <c r="AP670" s="48"/>
      <c r="AQ670" s="51" t="str">
        <f>IFERROR(VLOOKUP(Book1345234[[#This Row],[Life and Safety Ranking (Injury/Loss of Life)]],'Data for Pull-down'!$K$4:$L$9,2,FALSE),"")</f>
        <v/>
      </c>
      <c r="AR670" s="100"/>
      <c r="AS670" s="146"/>
      <c r="AT670" s="146"/>
      <c r="AU670" s="146"/>
      <c r="AV670" s="48"/>
      <c r="AW670" s="51" t="str">
        <f>IFERROR(VLOOKUP(Book1345234[[#This Row],[Water Supply Yield Ranking]],'Data for Pull-down'!$M$4:$N$9,2,FALSE),"")</f>
        <v/>
      </c>
      <c r="AX670" s="100"/>
      <c r="AY670" s="52"/>
      <c r="AZ670" s="48"/>
      <c r="BA670" s="51" t="str">
        <f>IFERROR(VLOOKUP(Book1345234[[#This Row],[Social Vulnerability Ranking]],'Data for Pull-down'!$O$4:$P$9,2,FALSE),"")</f>
        <v/>
      </c>
      <c r="BB670" s="100"/>
      <c r="BC670" s="146"/>
      <c r="BD670" s="48"/>
      <c r="BE670" s="51" t="str">
        <f>IFERROR(VLOOKUP(Book1345234[[#This Row],[Nature-Based Solutions Ranking]],'Data for Pull-down'!$Q$4:$R$9,2,FALSE),"")</f>
        <v/>
      </c>
      <c r="BF670" s="100"/>
      <c r="BG670" s="52"/>
      <c r="BH670" s="48"/>
      <c r="BI670" s="51" t="str">
        <f>IFERROR(VLOOKUP(Book1345234[[#This Row],[Multiple Benefit Ranking]],'Data for Pull-down'!$S$4:$T$9,2,FALSE),"")</f>
        <v/>
      </c>
      <c r="BJ670" s="125"/>
      <c r="BK670" s="146"/>
      <c r="BL670" s="48"/>
      <c r="BM670" s="51" t="str">
        <f>IFERROR(VLOOKUP(Book1345234[[#This Row],[Operations and Maintenance Ranking]],'Data for Pull-down'!$U$4:$V$9,2,FALSE),"")</f>
        <v/>
      </c>
      <c r="BN670" s="100"/>
      <c r="BO670" s="48"/>
      <c r="BP670" s="51" t="str">
        <f>IFERROR(VLOOKUP(Book1345234[[#This Row],[Administrative, Regulatory and Other Obstacle Ranking]],'Data for Pull-down'!$W$4:$X$9,2,FALSE),"")</f>
        <v/>
      </c>
      <c r="BQ670" s="100"/>
      <c r="BR670" s="48"/>
      <c r="BS670" s="51" t="str">
        <f>IFERROR(VLOOKUP(Book1345234[[#This Row],[Environmental Benefit Ranking]],'Data for Pull-down'!$Y$4:$Z$9,2,FALSE),"")</f>
        <v/>
      </c>
      <c r="BT670" s="100"/>
      <c r="BU670" s="52"/>
      <c r="BV670" s="51" t="str">
        <f>IFERROR(VLOOKUP(Book1345234[[#This Row],[Environmental Impact Ranking]],'Data for Pull-down'!$AA$4:$AB$9,2,FALSE),"")</f>
        <v/>
      </c>
      <c r="BW670" s="117"/>
      <c r="BX670" s="123"/>
      <c r="BY670" s="48"/>
      <c r="BZ670" s="51" t="str">
        <f>IFERROR(VLOOKUP(Book1345234[[#This Row],[Mobility Ranking]],'Data for Pull-down'!$AC$4:$AD$9,2,FALSE),"")</f>
        <v/>
      </c>
      <c r="CA670" s="117"/>
      <c r="CB670" s="48"/>
      <c r="CC670" s="51" t="str">
        <f>IFERROR(VLOOKUP(Book1345234[[#This Row],[Regional Ranking]],'Data for Pull-down'!$AE$4:$AF$9,2,FALSE),"")</f>
        <v/>
      </c>
    </row>
    <row r="671" spans="1:81">
      <c r="A671" s="164"/>
      <c r="B671" s="142"/>
      <c r="C671" s="143">
        <f>Book1345234[[#This Row],[FMP]]*2</f>
        <v>0</v>
      </c>
      <c r="D671" s="43"/>
      <c r="E671" s="43"/>
      <c r="F671" s="52"/>
      <c r="G671" s="48"/>
      <c r="H671" s="48"/>
      <c r="I671" s="48"/>
      <c r="J671" s="48"/>
      <c r="K671" s="45" t="str">
        <f>IFERROR(Book1345234[[#This Row],[Project Cost]]/Book1345234[[#This Row],['# of Structures Removed from 1% Annual Chance FP]],"")</f>
        <v/>
      </c>
      <c r="L671" s="48"/>
      <c r="M671" s="48"/>
      <c r="N671" s="45"/>
      <c r="O671" s="156"/>
      <c r="P671" s="125"/>
      <c r="Q671" s="52"/>
      <c r="R671" s="48"/>
      <c r="S671" s="51" t="str">
        <f>IFERROR(VLOOKUP(Book1345234[[#This Row],[ Severity Ranking: Pre-Project Average Depth of Flooding (100-year)]],'Data for Pull-down'!$A$4:$B$9,2,FALSE),"")</f>
        <v/>
      </c>
      <c r="T671" s="100"/>
      <c r="U671" s="52"/>
      <c r="V671" s="52"/>
      <c r="W671" s="52"/>
      <c r="X671" s="48"/>
      <c r="Y671" s="51" t="str">
        <f>IFERROR(VLOOKUP(Book1345234[[#This Row],[Severity Ranking: Community Need (% Population)]],'Data for Pull-down'!$C$4:$D$9,2,FALSE),"")</f>
        <v/>
      </c>
      <c r="Z671" s="99"/>
      <c r="AA671" s="45"/>
      <c r="AB671" s="48"/>
      <c r="AC671" s="51" t="str">
        <f>IFERROR(VLOOKUP(Book1345234[[#This Row],[Flood Risk Reduction ]],'Data for Pull-down'!$E$4:$F$9,2,FALSE),"")</f>
        <v/>
      </c>
      <c r="AD671" s="99"/>
      <c r="AE671" s="118"/>
      <c r="AF671" s="52"/>
      <c r="AG671" s="52"/>
      <c r="AH671" s="48"/>
      <c r="AI671" s="51" t="str">
        <f>IFERROR(VLOOKUP(Book1345234[[#This Row],[Flood Damage Reduction]],'Data for Pull-down'!$G$4:$H$9,2,FALSE),"")</f>
        <v/>
      </c>
      <c r="AJ671" s="145"/>
      <c r="AK671" s="123"/>
      <c r="AL671" s="52"/>
      <c r="AM671" s="51" t="str">
        <f>IFERROR(VLOOKUP(Book1345234[[#This Row],[ Reduction in Critical Facilities Flood Risk]],'Data for Pull-down'!$I$5:$J$9,2,FALSE),"")</f>
        <v/>
      </c>
      <c r="AN671" s="100">
        <f>'Life and Safety Tabular Data'!L669</f>
        <v>0</v>
      </c>
      <c r="AO671" s="146"/>
      <c r="AP671" s="48"/>
      <c r="AQ671" s="51" t="str">
        <f>IFERROR(VLOOKUP(Book1345234[[#This Row],[Life and Safety Ranking (Injury/Loss of Life)]],'Data for Pull-down'!$K$4:$L$9,2,FALSE),"")</f>
        <v/>
      </c>
      <c r="AR671" s="100"/>
      <c r="AS671" s="146"/>
      <c r="AT671" s="146"/>
      <c r="AU671" s="146"/>
      <c r="AV671" s="48"/>
      <c r="AW671" s="51" t="str">
        <f>IFERROR(VLOOKUP(Book1345234[[#This Row],[Water Supply Yield Ranking]],'Data for Pull-down'!$M$4:$N$9,2,FALSE),"")</f>
        <v/>
      </c>
      <c r="AX671" s="100"/>
      <c r="AY671" s="52"/>
      <c r="AZ671" s="48"/>
      <c r="BA671" s="51" t="str">
        <f>IFERROR(VLOOKUP(Book1345234[[#This Row],[Social Vulnerability Ranking]],'Data for Pull-down'!$O$4:$P$9,2,FALSE),"")</f>
        <v/>
      </c>
      <c r="BB671" s="100"/>
      <c r="BC671" s="146"/>
      <c r="BD671" s="48"/>
      <c r="BE671" s="51" t="str">
        <f>IFERROR(VLOOKUP(Book1345234[[#This Row],[Nature-Based Solutions Ranking]],'Data for Pull-down'!$Q$4:$R$9,2,FALSE),"")</f>
        <v/>
      </c>
      <c r="BF671" s="100"/>
      <c r="BG671" s="52"/>
      <c r="BH671" s="48"/>
      <c r="BI671" s="51" t="str">
        <f>IFERROR(VLOOKUP(Book1345234[[#This Row],[Multiple Benefit Ranking]],'Data for Pull-down'!$S$4:$T$9,2,FALSE),"")</f>
        <v/>
      </c>
      <c r="BJ671" s="125"/>
      <c r="BK671" s="146"/>
      <c r="BL671" s="48"/>
      <c r="BM671" s="51" t="str">
        <f>IFERROR(VLOOKUP(Book1345234[[#This Row],[Operations and Maintenance Ranking]],'Data for Pull-down'!$U$4:$V$9,2,FALSE),"")</f>
        <v/>
      </c>
      <c r="BN671" s="100"/>
      <c r="BO671" s="48"/>
      <c r="BP671" s="51" t="str">
        <f>IFERROR(VLOOKUP(Book1345234[[#This Row],[Administrative, Regulatory and Other Obstacle Ranking]],'Data for Pull-down'!$W$4:$X$9,2,FALSE),"")</f>
        <v/>
      </c>
      <c r="BQ671" s="100"/>
      <c r="BR671" s="48"/>
      <c r="BS671" s="51" t="str">
        <f>IFERROR(VLOOKUP(Book1345234[[#This Row],[Environmental Benefit Ranking]],'Data for Pull-down'!$Y$4:$Z$9,2,FALSE),"")</f>
        <v/>
      </c>
      <c r="BT671" s="100"/>
      <c r="BU671" s="52"/>
      <c r="BV671" s="51" t="str">
        <f>IFERROR(VLOOKUP(Book1345234[[#This Row],[Environmental Impact Ranking]],'Data for Pull-down'!$AA$4:$AB$9,2,FALSE),"")</f>
        <v/>
      </c>
      <c r="BW671" s="117"/>
      <c r="BX671" s="123"/>
      <c r="BY671" s="48"/>
      <c r="BZ671" s="51" t="str">
        <f>IFERROR(VLOOKUP(Book1345234[[#This Row],[Mobility Ranking]],'Data for Pull-down'!$AC$4:$AD$9,2,FALSE),"")</f>
        <v/>
      </c>
      <c r="CA671" s="117"/>
      <c r="CB671" s="48"/>
      <c r="CC671" s="51" t="str">
        <f>IFERROR(VLOOKUP(Book1345234[[#This Row],[Regional Ranking]],'Data for Pull-down'!$AE$4:$AF$9,2,FALSE),"")</f>
        <v/>
      </c>
    </row>
    <row r="672" spans="1:81">
      <c r="A672" s="164"/>
      <c r="B672" s="142"/>
      <c r="C672" s="143">
        <f>Book1345234[[#This Row],[FMP]]*2</f>
        <v>0</v>
      </c>
      <c r="D672" s="43"/>
      <c r="E672" s="43"/>
      <c r="F672" s="52"/>
      <c r="G672" s="48"/>
      <c r="H672" s="48"/>
      <c r="I672" s="48"/>
      <c r="J672" s="48"/>
      <c r="K672" s="45" t="str">
        <f>IFERROR(Book1345234[[#This Row],[Project Cost]]/Book1345234[[#This Row],['# of Structures Removed from 1% Annual Chance FP]],"")</f>
        <v/>
      </c>
      <c r="L672" s="48"/>
      <c r="M672" s="48"/>
      <c r="N672" s="45"/>
      <c r="O672" s="156"/>
      <c r="P672" s="125"/>
      <c r="Q672" s="52"/>
      <c r="R672" s="48"/>
      <c r="S672" s="51" t="str">
        <f>IFERROR(VLOOKUP(Book1345234[[#This Row],[ Severity Ranking: Pre-Project Average Depth of Flooding (100-year)]],'Data for Pull-down'!$A$4:$B$9,2,FALSE),"")</f>
        <v/>
      </c>
      <c r="T672" s="100"/>
      <c r="U672" s="52"/>
      <c r="V672" s="52"/>
      <c r="W672" s="52"/>
      <c r="X672" s="48"/>
      <c r="Y672" s="51" t="str">
        <f>IFERROR(VLOOKUP(Book1345234[[#This Row],[Severity Ranking: Community Need (% Population)]],'Data for Pull-down'!$C$4:$D$9,2,FALSE),"")</f>
        <v/>
      </c>
      <c r="Z672" s="99"/>
      <c r="AA672" s="45"/>
      <c r="AB672" s="48"/>
      <c r="AC672" s="51" t="str">
        <f>IFERROR(VLOOKUP(Book1345234[[#This Row],[Flood Risk Reduction ]],'Data for Pull-down'!$E$4:$F$9,2,FALSE),"")</f>
        <v/>
      </c>
      <c r="AD672" s="99"/>
      <c r="AE672" s="118"/>
      <c r="AF672" s="52"/>
      <c r="AG672" s="52"/>
      <c r="AH672" s="48"/>
      <c r="AI672" s="51" t="str">
        <f>IFERROR(VLOOKUP(Book1345234[[#This Row],[Flood Damage Reduction]],'Data for Pull-down'!$G$4:$H$9,2,FALSE),"")</f>
        <v/>
      </c>
      <c r="AJ672" s="145"/>
      <c r="AK672" s="123"/>
      <c r="AL672" s="52"/>
      <c r="AM672" s="51" t="str">
        <f>IFERROR(VLOOKUP(Book1345234[[#This Row],[ Reduction in Critical Facilities Flood Risk]],'Data for Pull-down'!$I$5:$J$9,2,FALSE),"")</f>
        <v/>
      </c>
      <c r="AN672" s="100">
        <f>'Life and Safety Tabular Data'!L670</f>
        <v>0</v>
      </c>
      <c r="AO672" s="146"/>
      <c r="AP672" s="48"/>
      <c r="AQ672" s="51" t="str">
        <f>IFERROR(VLOOKUP(Book1345234[[#This Row],[Life and Safety Ranking (Injury/Loss of Life)]],'Data for Pull-down'!$K$4:$L$9,2,FALSE),"")</f>
        <v/>
      </c>
      <c r="AR672" s="100"/>
      <c r="AS672" s="146"/>
      <c r="AT672" s="146"/>
      <c r="AU672" s="146"/>
      <c r="AV672" s="48"/>
      <c r="AW672" s="51" t="str">
        <f>IFERROR(VLOOKUP(Book1345234[[#This Row],[Water Supply Yield Ranking]],'Data for Pull-down'!$M$4:$N$9,2,FALSE),"")</f>
        <v/>
      </c>
      <c r="AX672" s="100"/>
      <c r="AY672" s="52"/>
      <c r="AZ672" s="48"/>
      <c r="BA672" s="51" t="str">
        <f>IFERROR(VLOOKUP(Book1345234[[#This Row],[Social Vulnerability Ranking]],'Data for Pull-down'!$O$4:$P$9,2,FALSE),"")</f>
        <v/>
      </c>
      <c r="BB672" s="100"/>
      <c r="BC672" s="146"/>
      <c r="BD672" s="48"/>
      <c r="BE672" s="51" t="str">
        <f>IFERROR(VLOOKUP(Book1345234[[#This Row],[Nature-Based Solutions Ranking]],'Data for Pull-down'!$Q$4:$R$9,2,FALSE),"")</f>
        <v/>
      </c>
      <c r="BF672" s="100"/>
      <c r="BG672" s="52"/>
      <c r="BH672" s="48"/>
      <c r="BI672" s="51" t="str">
        <f>IFERROR(VLOOKUP(Book1345234[[#This Row],[Multiple Benefit Ranking]],'Data for Pull-down'!$S$4:$T$9,2,FALSE),"")</f>
        <v/>
      </c>
      <c r="BJ672" s="125"/>
      <c r="BK672" s="146"/>
      <c r="BL672" s="48"/>
      <c r="BM672" s="51" t="str">
        <f>IFERROR(VLOOKUP(Book1345234[[#This Row],[Operations and Maintenance Ranking]],'Data for Pull-down'!$U$4:$V$9,2,FALSE),"")</f>
        <v/>
      </c>
      <c r="BN672" s="100"/>
      <c r="BO672" s="48"/>
      <c r="BP672" s="51" t="str">
        <f>IFERROR(VLOOKUP(Book1345234[[#This Row],[Administrative, Regulatory and Other Obstacle Ranking]],'Data for Pull-down'!$W$4:$X$9,2,FALSE),"")</f>
        <v/>
      </c>
      <c r="BQ672" s="100"/>
      <c r="BR672" s="48"/>
      <c r="BS672" s="51" t="str">
        <f>IFERROR(VLOOKUP(Book1345234[[#This Row],[Environmental Benefit Ranking]],'Data for Pull-down'!$Y$4:$Z$9,2,FALSE),"")</f>
        <v/>
      </c>
      <c r="BT672" s="100"/>
      <c r="BU672" s="52"/>
      <c r="BV672" s="51" t="str">
        <f>IFERROR(VLOOKUP(Book1345234[[#This Row],[Environmental Impact Ranking]],'Data for Pull-down'!$AA$4:$AB$9,2,FALSE),"")</f>
        <v/>
      </c>
      <c r="BW672" s="117"/>
      <c r="BX672" s="123"/>
      <c r="BY672" s="48"/>
      <c r="BZ672" s="51" t="str">
        <f>IFERROR(VLOOKUP(Book1345234[[#This Row],[Mobility Ranking]],'Data for Pull-down'!$AC$4:$AD$9,2,FALSE),"")</f>
        <v/>
      </c>
      <c r="CA672" s="117"/>
      <c r="CB672" s="48"/>
      <c r="CC672" s="51" t="str">
        <f>IFERROR(VLOOKUP(Book1345234[[#This Row],[Regional Ranking]],'Data for Pull-down'!$AE$4:$AF$9,2,FALSE),"")</f>
        <v/>
      </c>
    </row>
    <row r="673" spans="1:81">
      <c r="A673" s="164"/>
      <c r="B673" s="142"/>
      <c r="C673" s="143">
        <f>Book1345234[[#This Row],[FMP]]*2</f>
        <v>0</v>
      </c>
      <c r="D673" s="43"/>
      <c r="E673" s="43"/>
      <c r="F673" s="52"/>
      <c r="G673" s="48"/>
      <c r="H673" s="48"/>
      <c r="I673" s="48"/>
      <c r="J673" s="48"/>
      <c r="K673" s="45" t="str">
        <f>IFERROR(Book1345234[[#This Row],[Project Cost]]/Book1345234[[#This Row],['# of Structures Removed from 1% Annual Chance FP]],"")</f>
        <v/>
      </c>
      <c r="L673" s="48"/>
      <c r="M673" s="48"/>
      <c r="N673" s="45"/>
      <c r="O673" s="156"/>
      <c r="P673" s="125"/>
      <c r="Q673" s="52"/>
      <c r="R673" s="48"/>
      <c r="S673" s="51" t="str">
        <f>IFERROR(VLOOKUP(Book1345234[[#This Row],[ Severity Ranking: Pre-Project Average Depth of Flooding (100-year)]],'Data for Pull-down'!$A$4:$B$9,2,FALSE),"")</f>
        <v/>
      </c>
      <c r="T673" s="100"/>
      <c r="U673" s="52"/>
      <c r="V673" s="52"/>
      <c r="W673" s="52"/>
      <c r="X673" s="48"/>
      <c r="Y673" s="51" t="str">
        <f>IFERROR(VLOOKUP(Book1345234[[#This Row],[Severity Ranking: Community Need (% Population)]],'Data for Pull-down'!$C$4:$D$9,2,FALSE),"")</f>
        <v/>
      </c>
      <c r="Z673" s="99"/>
      <c r="AA673" s="45"/>
      <c r="AB673" s="48"/>
      <c r="AC673" s="51" t="str">
        <f>IFERROR(VLOOKUP(Book1345234[[#This Row],[Flood Risk Reduction ]],'Data for Pull-down'!$E$4:$F$9,2,FALSE),"")</f>
        <v/>
      </c>
      <c r="AD673" s="99"/>
      <c r="AE673" s="118"/>
      <c r="AF673" s="52"/>
      <c r="AG673" s="52"/>
      <c r="AH673" s="48"/>
      <c r="AI673" s="51" t="str">
        <f>IFERROR(VLOOKUP(Book1345234[[#This Row],[Flood Damage Reduction]],'Data for Pull-down'!$G$4:$H$9,2,FALSE),"")</f>
        <v/>
      </c>
      <c r="AJ673" s="145"/>
      <c r="AK673" s="123"/>
      <c r="AL673" s="52"/>
      <c r="AM673" s="51" t="str">
        <f>IFERROR(VLOOKUP(Book1345234[[#This Row],[ Reduction in Critical Facilities Flood Risk]],'Data for Pull-down'!$I$5:$J$9,2,FALSE),"")</f>
        <v/>
      </c>
      <c r="AN673" s="100">
        <f>'Life and Safety Tabular Data'!L671</f>
        <v>0</v>
      </c>
      <c r="AO673" s="146"/>
      <c r="AP673" s="48"/>
      <c r="AQ673" s="51" t="str">
        <f>IFERROR(VLOOKUP(Book1345234[[#This Row],[Life and Safety Ranking (Injury/Loss of Life)]],'Data for Pull-down'!$K$4:$L$9,2,FALSE),"")</f>
        <v/>
      </c>
      <c r="AR673" s="100"/>
      <c r="AS673" s="146"/>
      <c r="AT673" s="146"/>
      <c r="AU673" s="146"/>
      <c r="AV673" s="48"/>
      <c r="AW673" s="51" t="str">
        <f>IFERROR(VLOOKUP(Book1345234[[#This Row],[Water Supply Yield Ranking]],'Data for Pull-down'!$M$4:$N$9,2,FALSE),"")</f>
        <v/>
      </c>
      <c r="AX673" s="100"/>
      <c r="AY673" s="52"/>
      <c r="AZ673" s="48"/>
      <c r="BA673" s="51" t="str">
        <f>IFERROR(VLOOKUP(Book1345234[[#This Row],[Social Vulnerability Ranking]],'Data for Pull-down'!$O$4:$P$9,2,FALSE),"")</f>
        <v/>
      </c>
      <c r="BB673" s="100"/>
      <c r="BC673" s="146"/>
      <c r="BD673" s="48"/>
      <c r="BE673" s="51" t="str">
        <f>IFERROR(VLOOKUP(Book1345234[[#This Row],[Nature-Based Solutions Ranking]],'Data for Pull-down'!$Q$4:$R$9,2,FALSE),"")</f>
        <v/>
      </c>
      <c r="BF673" s="100"/>
      <c r="BG673" s="52"/>
      <c r="BH673" s="48"/>
      <c r="BI673" s="51" t="str">
        <f>IFERROR(VLOOKUP(Book1345234[[#This Row],[Multiple Benefit Ranking]],'Data for Pull-down'!$S$4:$T$9,2,FALSE),"")</f>
        <v/>
      </c>
      <c r="BJ673" s="125"/>
      <c r="BK673" s="146"/>
      <c r="BL673" s="48"/>
      <c r="BM673" s="51" t="str">
        <f>IFERROR(VLOOKUP(Book1345234[[#This Row],[Operations and Maintenance Ranking]],'Data for Pull-down'!$U$4:$V$9,2,FALSE),"")</f>
        <v/>
      </c>
      <c r="BN673" s="100"/>
      <c r="BO673" s="48"/>
      <c r="BP673" s="51" t="str">
        <f>IFERROR(VLOOKUP(Book1345234[[#This Row],[Administrative, Regulatory and Other Obstacle Ranking]],'Data for Pull-down'!$W$4:$X$9,2,FALSE),"")</f>
        <v/>
      </c>
      <c r="BQ673" s="100"/>
      <c r="BR673" s="48"/>
      <c r="BS673" s="51" t="str">
        <f>IFERROR(VLOOKUP(Book1345234[[#This Row],[Environmental Benefit Ranking]],'Data for Pull-down'!$Y$4:$Z$9,2,FALSE),"")</f>
        <v/>
      </c>
      <c r="BT673" s="100"/>
      <c r="BU673" s="52"/>
      <c r="BV673" s="51" t="str">
        <f>IFERROR(VLOOKUP(Book1345234[[#This Row],[Environmental Impact Ranking]],'Data for Pull-down'!$AA$4:$AB$9,2,FALSE),"")</f>
        <v/>
      </c>
      <c r="BW673" s="117"/>
      <c r="BX673" s="123"/>
      <c r="BY673" s="48"/>
      <c r="BZ673" s="51" t="str">
        <f>IFERROR(VLOOKUP(Book1345234[[#This Row],[Mobility Ranking]],'Data for Pull-down'!$AC$4:$AD$9,2,FALSE),"")</f>
        <v/>
      </c>
      <c r="CA673" s="117"/>
      <c r="CB673" s="48"/>
      <c r="CC673" s="51" t="str">
        <f>IFERROR(VLOOKUP(Book1345234[[#This Row],[Regional Ranking]],'Data for Pull-down'!$AE$4:$AF$9,2,FALSE),"")</f>
        <v/>
      </c>
    </row>
    <row r="674" spans="1:81">
      <c r="A674" s="164"/>
      <c r="B674" s="142"/>
      <c r="C674" s="143">
        <f>Book1345234[[#This Row],[FMP]]*2</f>
        <v>0</v>
      </c>
      <c r="D674" s="43"/>
      <c r="E674" s="43"/>
      <c r="F674" s="52"/>
      <c r="G674" s="48"/>
      <c r="H674" s="48"/>
      <c r="I674" s="48"/>
      <c r="J674" s="48"/>
      <c r="K674" s="45" t="str">
        <f>IFERROR(Book1345234[[#This Row],[Project Cost]]/Book1345234[[#This Row],['# of Structures Removed from 1% Annual Chance FP]],"")</f>
        <v/>
      </c>
      <c r="L674" s="48"/>
      <c r="M674" s="48"/>
      <c r="N674" s="45"/>
      <c r="O674" s="156"/>
      <c r="P674" s="125"/>
      <c r="Q674" s="52"/>
      <c r="R674" s="48"/>
      <c r="S674" s="51" t="str">
        <f>IFERROR(VLOOKUP(Book1345234[[#This Row],[ Severity Ranking: Pre-Project Average Depth of Flooding (100-year)]],'Data for Pull-down'!$A$4:$B$9,2,FALSE),"")</f>
        <v/>
      </c>
      <c r="T674" s="100"/>
      <c r="U674" s="52"/>
      <c r="V674" s="52"/>
      <c r="W674" s="52"/>
      <c r="X674" s="48"/>
      <c r="Y674" s="51" t="str">
        <f>IFERROR(VLOOKUP(Book1345234[[#This Row],[Severity Ranking: Community Need (% Population)]],'Data for Pull-down'!$C$4:$D$9,2,FALSE),"")</f>
        <v/>
      </c>
      <c r="Z674" s="99"/>
      <c r="AA674" s="45"/>
      <c r="AB674" s="48"/>
      <c r="AC674" s="51" t="str">
        <f>IFERROR(VLOOKUP(Book1345234[[#This Row],[Flood Risk Reduction ]],'Data for Pull-down'!$E$4:$F$9,2,FALSE),"")</f>
        <v/>
      </c>
      <c r="AD674" s="99"/>
      <c r="AE674" s="118"/>
      <c r="AF674" s="52"/>
      <c r="AG674" s="52"/>
      <c r="AH674" s="48"/>
      <c r="AI674" s="51" t="str">
        <f>IFERROR(VLOOKUP(Book1345234[[#This Row],[Flood Damage Reduction]],'Data for Pull-down'!$G$4:$H$9,2,FALSE),"")</f>
        <v/>
      </c>
      <c r="AJ674" s="145"/>
      <c r="AK674" s="123"/>
      <c r="AL674" s="52"/>
      <c r="AM674" s="51" t="str">
        <f>IFERROR(VLOOKUP(Book1345234[[#This Row],[ Reduction in Critical Facilities Flood Risk]],'Data for Pull-down'!$I$5:$J$9,2,FALSE),"")</f>
        <v/>
      </c>
      <c r="AN674" s="100">
        <f>'Life and Safety Tabular Data'!L672</f>
        <v>0</v>
      </c>
      <c r="AO674" s="146"/>
      <c r="AP674" s="48"/>
      <c r="AQ674" s="51" t="str">
        <f>IFERROR(VLOOKUP(Book1345234[[#This Row],[Life and Safety Ranking (Injury/Loss of Life)]],'Data for Pull-down'!$K$4:$L$9,2,FALSE),"")</f>
        <v/>
      </c>
      <c r="AR674" s="100"/>
      <c r="AS674" s="146"/>
      <c r="AT674" s="146"/>
      <c r="AU674" s="146"/>
      <c r="AV674" s="48"/>
      <c r="AW674" s="51" t="str">
        <f>IFERROR(VLOOKUP(Book1345234[[#This Row],[Water Supply Yield Ranking]],'Data for Pull-down'!$M$4:$N$9,2,FALSE),"")</f>
        <v/>
      </c>
      <c r="AX674" s="100"/>
      <c r="AY674" s="52"/>
      <c r="AZ674" s="48"/>
      <c r="BA674" s="51" t="str">
        <f>IFERROR(VLOOKUP(Book1345234[[#This Row],[Social Vulnerability Ranking]],'Data for Pull-down'!$O$4:$P$9,2,FALSE),"")</f>
        <v/>
      </c>
      <c r="BB674" s="100"/>
      <c r="BC674" s="146"/>
      <c r="BD674" s="48"/>
      <c r="BE674" s="51" t="str">
        <f>IFERROR(VLOOKUP(Book1345234[[#This Row],[Nature-Based Solutions Ranking]],'Data for Pull-down'!$Q$4:$R$9,2,FALSE),"")</f>
        <v/>
      </c>
      <c r="BF674" s="100"/>
      <c r="BG674" s="52"/>
      <c r="BH674" s="48"/>
      <c r="BI674" s="51" t="str">
        <f>IFERROR(VLOOKUP(Book1345234[[#This Row],[Multiple Benefit Ranking]],'Data for Pull-down'!$S$4:$T$9,2,FALSE),"")</f>
        <v/>
      </c>
      <c r="BJ674" s="125"/>
      <c r="BK674" s="146"/>
      <c r="BL674" s="48"/>
      <c r="BM674" s="51" t="str">
        <f>IFERROR(VLOOKUP(Book1345234[[#This Row],[Operations and Maintenance Ranking]],'Data for Pull-down'!$U$4:$V$9,2,FALSE),"")</f>
        <v/>
      </c>
      <c r="BN674" s="100"/>
      <c r="BO674" s="48"/>
      <c r="BP674" s="51" t="str">
        <f>IFERROR(VLOOKUP(Book1345234[[#This Row],[Administrative, Regulatory and Other Obstacle Ranking]],'Data for Pull-down'!$W$4:$X$9,2,FALSE),"")</f>
        <v/>
      </c>
      <c r="BQ674" s="100"/>
      <c r="BR674" s="48"/>
      <c r="BS674" s="51" t="str">
        <f>IFERROR(VLOOKUP(Book1345234[[#This Row],[Environmental Benefit Ranking]],'Data for Pull-down'!$Y$4:$Z$9,2,FALSE),"")</f>
        <v/>
      </c>
      <c r="BT674" s="100"/>
      <c r="BU674" s="52"/>
      <c r="BV674" s="51" t="str">
        <f>IFERROR(VLOOKUP(Book1345234[[#This Row],[Environmental Impact Ranking]],'Data for Pull-down'!$AA$4:$AB$9,2,FALSE),"")</f>
        <v/>
      </c>
      <c r="BW674" s="117"/>
      <c r="BX674" s="123"/>
      <c r="BY674" s="48"/>
      <c r="BZ674" s="51" t="str">
        <f>IFERROR(VLOOKUP(Book1345234[[#This Row],[Mobility Ranking]],'Data for Pull-down'!$AC$4:$AD$9,2,FALSE),"")</f>
        <v/>
      </c>
      <c r="CA674" s="117"/>
      <c r="CB674" s="48"/>
      <c r="CC674" s="51" t="str">
        <f>IFERROR(VLOOKUP(Book1345234[[#This Row],[Regional Ranking]],'Data for Pull-down'!$AE$4:$AF$9,2,FALSE),"")</f>
        <v/>
      </c>
    </row>
    <row r="675" spans="1:81">
      <c r="A675" s="164"/>
      <c r="B675" s="142"/>
      <c r="C675" s="143">
        <f>Book1345234[[#This Row],[FMP]]*2</f>
        <v>0</v>
      </c>
      <c r="D675" s="43"/>
      <c r="E675" s="43"/>
      <c r="F675" s="52"/>
      <c r="G675" s="48"/>
      <c r="H675" s="48"/>
      <c r="I675" s="48"/>
      <c r="J675" s="48"/>
      <c r="K675" s="45" t="str">
        <f>IFERROR(Book1345234[[#This Row],[Project Cost]]/Book1345234[[#This Row],['# of Structures Removed from 1% Annual Chance FP]],"")</f>
        <v/>
      </c>
      <c r="L675" s="48"/>
      <c r="M675" s="48"/>
      <c r="N675" s="45"/>
      <c r="O675" s="156"/>
      <c r="P675" s="125"/>
      <c r="Q675" s="52"/>
      <c r="R675" s="48"/>
      <c r="S675" s="51" t="str">
        <f>IFERROR(VLOOKUP(Book1345234[[#This Row],[ Severity Ranking: Pre-Project Average Depth of Flooding (100-year)]],'Data for Pull-down'!$A$4:$B$9,2,FALSE),"")</f>
        <v/>
      </c>
      <c r="T675" s="100"/>
      <c r="U675" s="52"/>
      <c r="V675" s="52"/>
      <c r="W675" s="52"/>
      <c r="X675" s="48"/>
      <c r="Y675" s="51" t="str">
        <f>IFERROR(VLOOKUP(Book1345234[[#This Row],[Severity Ranking: Community Need (% Population)]],'Data for Pull-down'!$C$4:$D$9,2,FALSE),"")</f>
        <v/>
      </c>
      <c r="Z675" s="99"/>
      <c r="AA675" s="45"/>
      <c r="AB675" s="48"/>
      <c r="AC675" s="51" t="str">
        <f>IFERROR(VLOOKUP(Book1345234[[#This Row],[Flood Risk Reduction ]],'Data for Pull-down'!$E$4:$F$9,2,FALSE),"")</f>
        <v/>
      </c>
      <c r="AD675" s="99"/>
      <c r="AE675" s="118"/>
      <c r="AF675" s="52"/>
      <c r="AG675" s="52"/>
      <c r="AH675" s="48"/>
      <c r="AI675" s="51" t="str">
        <f>IFERROR(VLOOKUP(Book1345234[[#This Row],[Flood Damage Reduction]],'Data for Pull-down'!$G$4:$H$9,2,FALSE),"")</f>
        <v/>
      </c>
      <c r="AJ675" s="145"/>
      <c r="AK675" s="123"/>
      <c r="AL675" s="52"/>
      <c r="AM675" s="51" t="str">
        <f>IFERROR(VLOOKUP(Book1345234[[#This Row],[ Reduction in Critical Facilities Flood Risk]],'Data for Pull-down'!$I$5:$J$9,2,FALSE),"")</f>
        <v/>
      </c>
      <c r="AN675" s="100">
        <f>'Life and Safety Tabular Data'!L673</f>
        <v>0</v>
      </c>
      <c r="AO675" s="146"/>
      <c r="AP675" s="48"/>
      <c r="AQ675" s="51" t="str">
        <f>IFERROR(VLOOKUP(Book1345234[[#This Row],[Life and Safety Ranking (Injury/Loss of Life)]],'Data for Pull-down'!$K$4:$L$9,2,FALSE),"")</f>
        <v/>
      </c>
      <c r="AR675" s="100"/>
      <c r="AS675" s="146"/>
      <c r="AT675" s="146"/>
      <c r="AU675" s="146"/>
      <c r="AV675" s="48"/>
      <c r="AW675" s="51" t="str">
        <f>IFERROR(VLOOKUP(Book1345234[[#This Row],[Water Supply Yield Ranking]],'Data for Pull-down'!$M$4:$N$9,2,FALSE),"")</f>
        <v/>
      </c>
      <c r="AX675" s="100"/>
      <c r="AY675" s="52"/>
      <c r="AZ675" s="48"/>
      <c r="BA675" s="51" t="str">
        <f>IFERROR(VLOOKUP(Book1345234[[#This Row],[Social Vulnerability Ranking]],'Data for Pull-down'!$O$4:$P$9,2,FALSE),"")</f>
        <v/>
      </c>
      <c r="BB675" s="100"/>
      <c r="BC675" s="146"/>
      <c r="BD675" s="48"/>
      <c r="BE675" s="51" t="str">
        <f>IFERROR(VLOOKUP(Book1345234[[#This Row],[Nature-Based Solutions Ranking]],'Data for Pull-down'!$Q$4:$R$9,2,FALSE),"")</f>
        <v/>
      </c>
      <c r="BF675" s="100"/>
      <c r="BG675" s="52"/>
      <c r="BH675" s="48"/>
      <c r="BI675" s="51" t="str">
        <f>IFERROR(VLOOKUP(Book1345234[[#This Row],[Multiple Benefit Ranking]],'Data for Pull-down'!$S$4:$T$9,2,FALSE),"")</f>
        <v/>
      </c>
      <c r="BJ675" s="125"/>
      <c r="BK675" s="146"/>
      <c r="BL675" s="48"/>
      <c r="BM675" s="51" t="str">
        <f>IFERROR(VLOOKUP(Book1345234[[#This Row],[Operations and Maintenance Ranking]],'Data for Pull-down'!$U$4:$V$9,2,FALSE),"")</f>
        <v/>
      </c>
      <c r="BN675" s="100"/>
      <c r="BO675" s="48"/>
      <c r="BP675" s="51" t="str">
        <f>IFERROR(VLOOKUP(Book1345234[[#This Row],[Administrative, Regulatory and Other Obstacle Ranking]],'Data for Pull-down'!$W$4:$X$9,2,FALSE),"")</f>
        <v/>
      </c>
      <c r="BQ675" s="100"/>
      <c r="BR675" s="48"/>
      <c r="BS675" s="51" t="str">
        <f>IFERROR(VLOOKUP(Book1345234[[#This Row],[Environmental Benefit Ranking]],'Data for Pull-down'!$Y$4:$Z$9,2,FALSE),"")</f>
        <v/>
      </c>
      <c r="BT675" s="100"/>
      <c r="BU675" s="52"/>
      <c r="BV675" s="51" t="str">
        <f>IFERROR(VLOOKUP(Book1345234[[#This Row],[Environmental Impact Ranking]],'Data for Pull-down'!$AA$4:$AB$9,2,FALSE),"")</f>
        <v/>
      </c>
      <c r="BW675" s="117"/>
      <c r="BX675" s="123"/>
      <c r="BY675" s="48"/>
      <c r="BZ675" s="51" t="str">
        <f>IFERROR(VLOOKUP(Book1345234[[#This Row],[Mobility Ranking]],'Data for Pull-down'!$AC$4:$AD$9,2,FALSE),"")</f>
        <v/>
      </c>
      <c r="CA675" s="117"/>
      <c r="CB675" s="48"/>
      <c r="CC675" s="51" t="str">
        <f>IFERROR(VLOOKUP(Book1345234[[#This Row],[Regional Ranking]],'Data for Pull-down'!$AE$4:$AF$9,2,FALSE),"")</f>
        <v/>
      </c>
    </row>
    <row r="676" spans="1:81">
      <c r="A676" s="164"/>
      <c r="B676" s="142"/>
      <c r="C676" s="143">
        <f>Book1345234[[#This Row],[FMP]]*2</f>
        <v>0</v>
      </c>
      <c r="D676" s="43"/>
      <c r="E676" s="43"/>
      <c r="F676" s="52"/>
      <c r="G676" s="48"/>
      <c r="H676" s="48"/>
      <c r="I676" s="48"/>
      <c r="J676" s="48"/>
      <c r="K676" s="45" t="str">
        <f>IFERROR(Book1345234[[#This Row],[Project Cost]]/Book1345234[[#This Row],['# of Structures Removed from 1% Annual Chance FP]],"")</f>
        <v/>
      </c>
      <c r="L676" s="48"/>
      <c r="M676" s="48"/>
      <c r="N676" s="45"/>
      <c r="O676" s="156"/>
      <c r="P676" s="125"/>
      <c r="Q676" s="52"/>
      <c r="R676" s="48"/>
      <c r="S676" s="51" t="str">
        <f>IFERROR(VLOOKUP(Book1345234[[#This Row],[ Severity Ranking: Pre-Project Average Depth of Flooding (100-year)]],'Data for Pull-down'!$A$4:$B$9,2,FALSE),"")</f>
        <v/>
      </c>
      <c r="T676" s="100"/>
      <c r="U676" s="52"/>
      <c r="V676" s="52"/>
      <c r="W676" s="52"/>
      <c r="X676" s="48"/>
      <c r="Y676" s="51" t="str">
        <f>IFERROR(VLOOKUP(Book1345234[[#This Row],[Severity Ranking: Community Need (% Population)]],'Data for Pull-down'!$C$4:$D$9,2,FALSE),"")</f>
        <v/>
      </c>
      <c r="Z676" s="99"/>
      <c r="AA676" s="45"/>
      <c r="AB676" s="48"/>
      <c r="AC676" s="51" t="str">
        <f>IFERROR(VLOOKUP(Book1345234[[#This Row],[Flood Risk Reduction ]],'Data for Pull-down'!$E$4:$F$9,2,FALSE),"")</f>
        <v/>
      </c>
      <c r="AD676" s="99"/>
      <c r="AE676" s="118"/>
      <c r="AF676" s="52"/>
      <c r="AG676" s="52"/>
      <c r="AH676" s="48"/>
      <c r="AI676" s="51" t="str">
        <f>IFERROR(VLOOKUP(Book1345234[[#This Row],[Flood Damage Reduction]],'Data for Pull-down'!$G$4:$H$9,2,FALSE),"")</f>
        <v/>
      </c>
      <c r="AJ676" s="145"/>
      <c r="AK676" s="123"/>
      <c r="AL676" s="52"/>
      <c r="AM676" s="51" t="str">
        <f>IFERROR(VLOOKUP(Book1345234[[#This Row],[ Reduction in Critical Facilities Flood Risk]],'Data for Pull-down'!$I$5:$J$9,2,FALSE),"")</f>
        <v/>
      </c>
      <c r="AN676" s="100">
        <f>'Life and Safety Tabular Data'!L674</f>
        <v>0</v>
      </c>
      <c r="AO676" s="146"/>
      <c r="AP676" s="48"/>
      <c r="AQ676" s="51" t="str">
        <f>IFERROR(VLOOKUP(Book1345234[[#This Row],[Life and Safety Ranking (Injury/Loss of Life)]],'Data for Pull-down'!$K$4:$L$9,2,FALSE),"")</f>
        <v/>
      </c>
      <c r="AR676" s="100"/>
      <c r="AS676" s="146"/>
      <c r="AT676" s="146"/>
      <c r="AU676" s="146"/>
      <c r="AV676" s="48"/>
      <c r="AW676" s="51" t="str">
        <f>IFERROR(VLOOKUP(Book1345234[[#This Row],[Water Supply Yield Ranking]],'Data for Pull-down'!$M$4:$N$9,2,FALSE),"")</f>
        <v/>
      </c>
      <c r="AX676" s="100"/>
      <c r="AY676" s="52"/>
      <c r="AZ676" s="48"/>
      <c r="BA676" s="51" t="str">
        <f>IFERROR(VLOOKUP(Book1345234[[#This Row],[Social Vulnerability Ranking]],'Data for Pull-down'!$O$4:$P$9,2,FALSE),"")</f>
        <v/>
      </c>
      <c r="BB676" s="100"/>
      <c r="BC676" s="146"/>
      <c r="BD676" s="48"/>
      <c r="BE676" s="51" t="str">
        <f>IFERROR(VLOOKUP(Book1345234[[#This Row],[Nature-Based Solutions Ranking]],'Data for Pull-down'!$Q$4:$R$9,2,FALSE),"")</f>
        <v/>
      </c>
      <c r="BF676" s="100"/>
      <c r="BG676" s="52"/>
      <c r="BH676" s="48"/>
      <c r="BI676" s="51" t="str">
        <f>IFERROR(VLOOKUP(Book1345234[[#This Row],[Multiple Benefit Ranking]],'Data for Pull-down'!$S$4:$T$9,2,FALSE),"")</f>
        <v/>
      </c>
      <c r="BJ676" s="125"/>
      <c r="BK676" s="146"/>
      <c r="BL676" s="48"/>
      <c r="BM676" s="51" t="str">
        <f>IFERROR(VLOOKUP(Book1345234[[#This Row],[Operations and Maintenance Ranking]],'Data for Pull-down'!$U$4:$V$9,2,FALSE),"")</f>
        <v/>
      </c>
      <c r="BN676" s="100"/>
      <c r="BO676" s="48"/>
      <c r="BP676" s="51" t="str">
        <f>IFERROR(VLOOKUP(Book1345234[[#This Row],[Administrative, Regulatory and Other Obstacle Ranking]],'Data for Pull-down'!$W$4:$X$9,2,FALSE),"")</f>
        <v/>
      </c>
      <c r="BQ676" s="100"/>
      <c r="BR676" s="48"/>
      <c r="BS676" s="51" t="str">
        <f>IFERROR(VLOOKUP(Book1345234[[#This Row],[Environmental Benefit Ranking]],'Data for Pull-down'!$Y$4:$Z$9,2,FALSE),"")</f>
        <v/>
      </c>
      <c r="BT676" s="100"/>
      <c r="BU676" s="52"/>
      <c r="BV676" s="51" t="str">
        <f>IFERROR(VLOOKUP(Book1345234[[#This Row],[Environmental Impact Ranking]],'Data for Pull-down'!$AA$4:$AB$9,2,FALSE),"")</f>
        <v/>
      </c>
      <c r="BW676" s="117"/>
      <c r="BX676" s="123"/>
      <c r="BY676" s="48"/>
      <c r="BZ676" s="51" t="str">
        <f>IFERROR(VLOOKUP(Book1345234[[#This Row],[Mobility Ranking]],'Data for Pull-down'!$AC$4:$AD$9,2,FALSE),"")</f>
        <v/>
      </c>
      <c r="CA676" s="117"/>
      <c r="CB676" s="48"/>
      <c r="CC676" s="51" t="str">
        <f>IFERROR(VLOOKUP(Book1345234[[#This Row],[Regional Ranking]],'Data for Pull-down'!$AE$4:$AF$9,2,FALSE),"")</f>
        <v/>
      </c>
    </row>
    <row r="677" spans="1:81">
      <c r="A677" s="164"/>
      <c r="B677" s="142"/>
      <c r="C677" s="143">
        <f>Book1345234[[#This Row],[FMP]]*2</f>
        <v>0</v>
      </c>
      <c r="D677" s="43"/>
      <c r="E677" s="43"/>
      <c r="F677" s="52"/>
      <c r="G677" s="48"/>
      <c r="H677" s="48"/>
      <c r="I677" s="48"/>
      <c r="J677" s="48"/>
      <c r="K677" s="45" t="str">
        <f>IFERROR(Book1345234[[#This Row],[Project Cost]]/Book1345234[[#This Row],['# of Structures Removed from 1% Annual Chance FP]],"")</f>
        <v/>
      </c>
      <c r="L677" s="48"/>
      <c r="M677" s="48"/>
      <c r="N677" s="45"/>
      <c r="O677" s="156"/>
      <c r="P677" s="125"/>
      <c r="Q677" s="52"/>
      <c r="R677" s="48"/>
      <c r="S677" s="51" t="str">
        <f>IFERROR(VLOOKUP(Book1345234[[#This Row],[ Severity Ranking: Pre-Project Average Depth of Flooding (100-year)]],'Data for Pull-down'!$A$4:$B$9,2,FALSE),"")</f>
        <v/>
      </c>
      <c r="T677" s="100"/>
      <c r="U677" s="52"/>
      <c r="V677" s="52"/>
      <c r="W677" s="52"/>
      <c r="X677" s="48"/>
      <c r="Y677" s="51" t="str">
        <f>IFERROR(VLOOKUP(Book1345234[[#This Row],[Severity Ranking: Community Need (% Population)]],'Data for Pull-down'!$C$4:$D$9,2,FALSE),"")</f>
        <v/>
      </c>
      <c r="Z677" s="99"/>
      <c r="AA677" s="45"/>
      <c r="AB677" s="48"/>
      <c r="AC677" s="51" t="str">
        <f>IFERROR(VLOOKUP(Book1345234[[#This Row],[Flood Risk Reduction ]],'Data for Pull-down'!$E$4:$F$9,2,FALSE),"")</f>
        <v/>
      </c>
      <c r="AD677" s="99"/>
      <c r="AE677" s="118"/>
      <c r="AF677" s="52"/>
      <c r="AG677" s="52"/>
      <c r="AH677" s="48"/>
      <c r="AI677" s="51" t="str">
        <f>IFERROR(VLOOKUP(Book1345234[[#This Row],[Flood Damage Reduction]],'Data for Pull-down'!$G$4:$H$9,2,FALSE),"")</f>
        <v/>
      </c>
      <c r="AJ677" s="145"/>
      <c r="AK677" s="123"/>
      <c r="AL677" s="52"/>
      <c r="AM677" s="51" t="str">
        <f>IFERROR(VLOOKUP(Book1345234[[#This Row],[ Reduction in Critical Facilities Flood Risk]],'Data for Pull-down'!$I$5:$J$9,2,FALSE),"")</f>
        <v/>
      </c>
      <c r="AN677" s="100">
        <f>'Life and Safety Tabular Data'!L675</f>
        <v>0</v>
      </c>
      <c r="AO677" s="146"/>
      <c r="AP677" s="48"/>
      <c r="AQ677" s="51" t="str">
        <f>IFERROR(VLOOKUP(Book1345234[[#This Row],[Life and Safety Ranking (Injury/Loss of Life)]],'Data for Pull-down'!$K$4:$L$9,2,FALSE),"")</f>
        <v/>
      </c>
      <c r="AR677" s="100"/>
      <c r="AS677" s="146"/>
      <c r="AT677" s="146"/>
      <c r="AU677" s="146"/>
      <c r="AV677" s="48"/>
      <c r="AW677" s="51" t="str">
        <f>IFERROR(VLOOKUP(Book1345234[[#This Row],[Water Supply Yield Ranking]],'Data for Pull-down'!$M$4:$N$9,2,FALSE),"")</f>
        <v/>
      </c>
      <c r="AX677" s="100"/>
      <c r="AY677" s="52"/>
      <c r="AZ677" s="48"/>
      <c r="BA677" s="51" t="str">
        <f>IFERROR(VLOOKUP(Book1345234[[#This Row],[Social Vulnerability Ranking]],'Data for Pull-down'!$O$4:$P$9,2,FALSE),"")</f>
        <v/>
      </c>
      <c r="BB677" s="100"/>
      <c r="BC677" s="146"/>
      <c r="BD677" s="48"/>
      <c r="BE677" s="51" t="str">
        <f>IFERROR(VLOOKUP(Book1345234[[#This Row],[Nature-Based Solutions Ranking]],'Data for Pull-down'!$Q$4:$R$9,2,FALSE),"")</f>
        <v/>
      </c>
      <c r="BF677" s="100"/>
      <c r="BG677" s="52"/>
      <c r="BH677" s="48"/>
      <c r="BI677" s="51" t="str">
        <f>IFERROR(VLOOKUP(Book1345234[[#This Row],[Multiple Benefit Ranking]],'Data for Pull-down'!$S$4:$T$9,2,FALSE),"")</f>
        <v/>
      </c>
      <c r="BJ677" s="125"/>
      <c r="BK677" s="146"/>
      <c r="BL677" s="48"/>
      <c r="BM677" s="51" t="str">
        <f>IFERROR(VLOOKUP(Book1345234[[#This Row],[Operations and Maintenance Ranking]],'Data for Pull-down'!$U$4:$V$9,2,FALSE),"")</f>
        <v/>
      </c>
      <c r="BN677" s="100"/>
      <c r="BO677" s="48"/>
      <c r="BP677" s="51" t="str">
        <f>IFERROR(VLOOKUP(Book1345234[[#This Row],[Administrative, Regulatory and Other Obstacle Ranking]],'Data for Pull-down'!$W$4:$X$9,2,FALSE),"")</f>
        <v/>
      </c>
      <c r="BQ677" s="100"/>
      <c r="BR677" s="48"/>
      <c r="BS677" s="51" t="str">
        <f>IFERROR(VLOOKUP(Book1345234[[#This Row],[Environmental Benefit Ranking]],'Data for Pull-down'!$Y$4:$Z$9,2,FALSE),"")</f>
        <v/>
      </c>
      <c r="BT677" s="100"/>
      <c r="BU677" s="52"/>
      <c r="BV677" s="51" t="str">
        <f>IFERROR(VLOOKUP(Book1345234[[#This Row],[Environmental Impact Ranking]],'Data for Pull-down'!$AA$4:$AB$9,2,FALSE),"")</f>
        <v/>
      </c>
      <c r="BW677" s="117"/>
      <c r="BX677" s="123"/>
      <c r="BY677" s="48"/>
      <c r="BZ677" s="51" t="str">
        <f>IFERROR(VLOOKUP(Book1345234[[#This Row],[Mobility Ranking]],'Data for Pull-down'!$AC$4:$AD$9,2,FALSE),"")</f>
        <v/>
      </c>
      <c r="CA677" s="117"/>
      <c r="CB677" s="48"/>
      <c r="CC677" s="51" t="str">
        <f>IFERROR(VLOOKUP(Book1345234[[#This Row],[Regional Ranking]],'Data for Pull-down'!$AE$4:$AF$9,2,FALSE),"")</f>
        <v/>
      </c>
    </row>
    <row r="678" spans="1:81">
      <c r="A678" s="164"/>
      <c r="B678" s="142"/>
      <c r="C678" s="143">
        <f>Book1345234[[#This Row],[FMP]]*2</f>
        <v>0</v>
      </c>
      <c r="D678" s="43"/>
      <c r="E678" s="43"/>
      <c r="F678" s="52"/>
      <c r="G678" s="48"/>
      <c r="H678" s="48"/>
      <c r="I678" s="48"/>
      <c r="J678" s="48"/>
      <c r="K678" s="45" t="str">
        <f>IFERROR(Book1345234[[#This Row],[Project Cost]]/Book1345234[[#This Row],['# of Structures Removed from 1% Annual Chance FP]],"")</f>
        <v/>
      </c>
      <c r="L678" s="48"/>
      <c r="M678" s="48"/>
      <c r="N678" s="45"/>
      <c r="O678" s="156"/>
      <c r="P678" s="125"/>
      <c r="Q678" s="52"/>
      <c r="R678" s="48"/>
      <c r="S678" s="51" t="str">
        <f>IFERROR(VLOOKUP(Book1345234[[#This Row],[ Severity Ranking: Pre-Project Average Depth of Flooding (100-year)]],'Data for Pull-down'!$A$4:$B$9,2,FALSE),"")</f>
        <v/>
      </c>
      <c r="T678" s="100"/>
      <c r="U678" s="52"/>
      <c r="V678" s="52"/>
      <c r="W678" s="52"/>
      <c r="X678" s="48"/>
      <c r="Y678" s="51" t="str">
        <f>IFERROR(VLOOKUP(Book1345234[[#This Row],[Severity Ranking: Community Need (% Population)]],'Data for Pull-down'!$C$4:$D$9,2,FALSE),"")</f>
        <v/>
      </c>
      <c r="Z678" s="99"/>
      <c r="AA678" s="45"/>
      <c r="AB678" s="48"/>
      <c r="AC678" s="51" t="str">
        <f>IFERROR(VLOOKUP(Book1345234[[#This Row],[Flood Risk Reduction ]],'Data for Pull-down'!$E$4:$F$9,2,FALSE),"")</f>
        <v/>
      </c>
      <c r="AD678" s="99"/>
      <c r="AE678" s="118"/>
      <c r="AF678" s="52"/>
      <c r="AG678" s="52"/>
      <c r="AH678" s="48"/>
      <c r="AI678" s="51" t="str">
        <f>IFERROR(VLOOKUP(Book1345234[[#This Row],[Flood Damage Reduction]],'Data for Pull-down'!$G$4:$H$9,2,FALSE),"")</f>
        <v/>
      </c>
      <c r="AJ678" s="145"/>
      <c r="AK678" s="123"/>
      <c r="AL678" s="52"/>
      <c r="AM678" s="51" t="str">
        <f>IFERROR(VLOOKUP(Book1345234[[#This Row],[ Reduction in Critical Facilities Flood Risk]],'Data for Pull-down'!$I$5:$J$9,2,FALSE),"")</f>
        <v/>
      </c>
      <c r="AN678" s="100">
        <f>'Life and Safety Tabular Data'!L676</f>
        <v>0</v>
      </c>
      <c r="AO678" s="146"/>
      <c r="AP678" s="48"/>
      <c r="AQ678" s="51" t="str">
        <f>IFERROR(VLOOKUP(Book1345234[[#This Row],[Life and Safety Ranking (Injury/Loss of Life)]],'Data for Pull-down'!$K$4:$L$9,2,FALSE),"")</f>
        <v/>
      </c>
      <c r="AR678" s="100"/>
      <c r="AS678" s="146"/>
      <c r="AT678" s="146"/>
      <c r="AU678" s="146"/>
      <c r="AV678" s="48"/>
      <c r="AW678" s="51" t="str">
        <f>IFERROR(VLOOKUP(Book1345234[[#This Row],[Water Supply Yield Ranking]],'Data for Pull-down'!$M$4:$N$9,2,FALSE),"")</f>
        <v/>
      </c>
      <c r="AX678" s="100"/>
      <c r="AY678" s="52"/>
      <c r="AZ678" s="48"/>
      <c r="BA678" s="51" t="str">
        <f>IFERROR(VLOOKUP(Book1345234[[#This Row],[Social Vulnerability Ranking]],'Data for Pull-down'!$O$4:$P$9,2,FALSE),"")</f>
        <v/>
      </c>
      <c r="BB678" s="100"/>
      <c r="BC678" s="146"/>
      <c r="BD678" s="48"/>
      <c r="BE678" s="51" t="str">
        <f>IFERROR(VLOOKUP(Book1345234[[#This Row],[Nature-Based Solutions Ranking]],'Data for Pull-down'!$Q$4:$R$9,2,FALSE),"")</f>
        <v/>
      </c>
      <c r="BF678" s="100"/>
      <c r="BG678" s="52"/>
      <c r="BH678" s="48"/>
      <c r="BI678" s="51" t="str">
        <f>IFERROR(VLOOKUP(Book1345234[[#This Row],[Multiple Benefit Ranking]],'Data for Pull-down'!$S$4:$T$9,2,FALSE),"")</f>
        <v/>
      </c>
      <c r="BJ678" s="125"/>
      <c r="BK678" s="146"/>
      <c r="BL678" s="48"/>
      <c r="BM678" s="51" t="str">
        <f>IFERROR(VLOOKUP(Book1345234[[#This Row],[Operations and Maintenance Ranking]],'Data for Pull-down'!$U$4:$V$9,2,FALSE),"")</f>
        <v/>
      </c>
      <c r="BN678" s="100"/>
      <c r="BO678" s="48"/>
      <c r="BP678" s="51" t="str">
        <f>IFERROR(VLOOKUP(Book1345234[[#This Row],[Administrative, Regulatory and Other Obstacle Ranking]],'Data for Pull-down'!$W$4:$X$9,2,FALSE),"")</f>
        <v/>
      </c>
      <c r="BQ678" s="100"/>
      <c r="BR678" s="48"/>
      <c r="BS678" s="51" t="str">
        <f>IFERROR(VLOOKUP(Book1345234[[#This Row],[Environmental Benefit Ranking]],'Data for Pull-down'!$Y$4:$Z$9,2,FALSE),"")</f>
        <v/>
      </c>
      <c r="BT678" s="100"/>
      <c r="BU678" s="52"/>
      <c r="BV678" s="51" t="str">
        <f>IFERROR(VLOOKUP(Book1345234[[#This Row],[Environmental Impact Ranking]],'Data for Pull-down'!$AA$4:$AB$9,2,FALSE),"")</f>
        <v/>
      </c>
      <c r="BW678" s="117"/>
      <c r="BX678" s="123"/>
      <c r="BY678" s="48"/>
      <c r="BZ678" s="51" t="str">
        <f>IFERROR(VLOOKUP(Book1345234[[#This Row],[Mobility Ranking]],'Data for Pull-down'!$AC$4:$AD$9,2,FALSE),"")</f>
        <v/>
      </c>
      <c r="CA678" s="117"/>
      <c r="CB678" s="48"/>
      <c r="CC678" s="51" t="str">
        <f>IFERROR(VLOOKUP(Book1345234[[#This Row],[Regional Ranking]],'Data for Pull-down'!$AE$4:$AF$9,2,FALSE),"")</f>
        <v/>
      </c>
    </row>
    <row r="679" spans="1:81">
      <c r="A679" s="164"/>
      <c r="B679" s="142"/>
      <c r="C679" s="143">
        <f>Book1345234[[#This Row],[FMP]]*2</f>
        <v>0</v>
      </c>
      <c r="D679" s="43"/>
      <c r="E679" s="43"/>
      <c r="F679" s="52"/>
      <c r="G679" s="48"/>
      <c r="H679" s="48"/>
      <c r="I679" s="48"/>
      <c r="J679" s="48"/>
      <c r="K679" s="45" t="str">
        <f>IFERROR(Book1345234[[#This Row],[Project Cost]]/Book1345234[[#This Row],['# of Structures Removed from 1% Annual Chance FP]],"")</f>
        <v/>
      </c>
      <c r="L679" s="48"/>
      <c r="M679" s="48"/>
      <c r="N679" s="45"/>
      <c r="O679" s="156"/>
      <c r="P679" s="125"/>
      <c r="Q679" s="52"/>
      <c r="R679" s="48"/>
      <c r="S679" s="51" t="str">
        <f>IFERROR(VLOOKUP(Book1345234[[#This Row],[ Severity Ranking: Pre-Project Average Depth of Flooding (100-year)]],'Data for Pull-down'!$A$4:$B$9,2,FALSE),"")</f>
        <v/>
      </c>
      <c r="T679" s="100"/>
      <c r="U679" s="52"/>
      <c r="V679" s="52"/>
      <c r="W679" s="52"/>
      <c r="X679" s="48"/>
      <c r="Y679" s="51" t="str">
        <f>IFERROR(VLOOKUP(Book1345234[[#This Row],[Severity Ranking: Community Need (% Population)]],'Data for Pull-down'!$C$4:$D$9,2,FALSE),"")</f>
        <v/>
      </c>
      <c r="Z679" s="99"/>
      <c r="AA679" s="45"/>
      <c r="AB679" s="48"/>
      <c r="AC679" s="51" t="str">
        <f>IFERROR(VLOOKUP(Book1345234[[#This Row],[Flood Risk Reduction ]],'Data for Pull-down'!$E$4:$F$9,2,FALSE),"")</f>
        <v/>
      </c>
      <c r="AD679" s="99"/>
      <c r="AE679" s="118"/>
      <c r="AF679" s="52"/>
      <c r="AG679" s="52"/>
      <c r="AH679" s="48"/>
      <c r="AI679" s="51" t="str">
        <f>IFERROR(VLOOKUP(Book1345234[[#This Row],[Flood Damage Reduction]],'Data for Pull-down'!$G$4:$H$9,2,FALSE),"")</f>
        <v/>
      </c>
      <c r="AJ679" s="145"/>
      <c r="AK679" s="123"/>
      <c r="AL679" s="52"/>
      <c r="AM679" s="51" t="str">
        <f>IFERROR(VLOOKUP(Book1345234[[#This Row],[ Reduction in Critical Facilities Flood Risk]],'Data for Pull-down'!$I$5:$J$9,2,FALSE),"")</f>
        <v/>
      </c>
      <c r="AN679" s="100">
        <f>'Life and Safety Tabular Data'!L677</f>
        <v>0</v>
      </c>
      <c r="AO679" s="146"/>
      <c r="AP679" s="48"/>
      <c r="AQ679" s="51" t="str">
        <f>IFERROR(VLOOKUP(Book1345234[[#This Row],[Life and Safety Ranking (Injury/Loss of Life)]],'Data for Pull-down'!$K$4:$L$9,2,FALSE),"")</f>
        <v/>
      </c>
      <c r="AR679" s="100"/>
      <c r="AS679" s="146"/>
      <c r="AT679" s="146"/>
      <c r="AU679" s="146"/>
      <c r="AV679" s="48"/>
      <c r="AW679" s="51" t="str">
        <f>IFERROR(VLOOKUP(Book1345234[[#This Row],[Water Supply Yield Ranking]],'Data for Pull-down'!$M$4:$N$9,2,FALSE),"")</f>
        <v/>
      </c>
      <c r="AX679" s="100"/>
      <c r="AY679" s="52"/>
      <c r="AZ679" s="48"/>
      <c r="BA679" s="51" t="str">
        <f>IFERROR(VLOOKUP(Book1345234[[#This Row],[Social Vulnerability Ranking]],'Data for Pull-down'!$O$4:$P$9,2,FALSE),"")</f>
        <v/>
      </c>
      <c r="BB679" s="100"/>
      <c r="BC679" s="146"/>
      <c r="BD679" s="48"/>
      <c r="BE679" s="51" t="str">
        <f>IFERROR(VLOOKUP(Book1345234[[#This Row],[Nature-Based Solutions Ranking]],'Data for Pull-down'!$Q$4:$R$9,2,FALSE),"")</f>
        <v/>
      </c>
      <c r="BF679" s="100"/>
      <c r="BG679" s="52"/>
      <c r="BH679" s="48"/>
      <c r="BI679" s="51" t="str">
        <f>IFERROR(VLOOKUP(Book1345234[[#This Row],[Multiple Benefit Ranking]],'Data for Pull-down'!$S$4:$T$9,2,FALSE),"")</f>
        <v/>
      </c>
      <c r="BJ679" s="125"/>
      <c r="BK679" s="146"/>
      <c r="BL679" s="48"/>
      <c r="BM679" s="51" t="str">
        <f>IFERROR(VLOOKUP(Book1345234[[#This Row],[Operations and Maintenance Ranking]],'Data for Pull-down'!$U$4:$V$9,2,FALSE),"")</f>
        <v/>
      </c>
      <c r="BN679" s="100"/>
      <c r="BO679" s="48"/>
      <c r="BP679" s="51" t="str">
        <f>IFERROR(VLOOKUP(Book1345234[[#This Row],[Administrative, Regulatory and Other Obstacle Ranking]],'Data for Pull-down'!$W$4:$X$9,2,FALSE),"")</f>
        <v/>
      </c>
      <c r="BQ679" s="100"/>
      <c r="BR679" s="48"/>
      <c r="BS679" s="51" t="str">
        <f>IFERROR(VLOOKUP(Book1345234[[#This Row],[Environmental Benefit Ranking]],'Data for Pull-down'!$Y$4:$Z$9,2,FALSE),"")</f>
        <v/>
      </c>
      <c r="BT679" s="100"/>
      <c r="BU679" s="52"/>
      <c r="BV679" s="51" t="str">
        <f>IFERROR(VLOOKUP(Book1345234[[#This Row],[Environmental Impact Ranking]],'Data for Pull-down'!$AA$4:$AB$9,2,FALSE),"")</f>
        <v/>
      </c>
      <c r="BW679" s="117"/>
      <c r="BX679" s="123"/>
      <c r="BY679" s="48"/>
      <c r="BZ679" s="51" t="str">
        <f>IFERROR(VLOOKUP(Book1345234[[#This Row],[Mobility Ranking]],'Data for Pull-down'!$AC$4:$AD$9,2,FALSE),"")</f>
        <v/>
      </c>
      <c r="CA679" s="117"/>
      <c r="CB679" s="48"/>
      <c r="CC679" s="51" t="str">
        <f>IFERROR(VLOOKUP(Book1345234[[#This Row],[Regional Ranking]],'Data for Pull-down'!$AE$4:$AF$9,2,FALSE),"")</f>
        <v/>
      </c>
    </row>
    <row r="680" spans="1:81">
      <c r="A680" s="164"/>
      <c r="B680" s="142"/>
      <c r="C680" s="143">
        <f>Book1345234[[#This Row],[FMP]]*2</f>
        <v>0</v>
      </c>
      <c r="D680" s="43"/>
      <c r="E680" s="43"/>
      <c r="F680" s="52"/>
      <c r="G680" s="48"/>
      <c r="H680" s="48"/>
      <c r="I680" s="48"/>
      <c r="J680" s="48"/>
      <c r="K680" s="45" t="str">
        <f>IFERROR(Book1345234[[#This Row],[Project Cost]]/Book1345234[[#This Row],['# of Structures Removed from 1% Annual Chance FP]],"")</f>
        <v/>
      </c>
      <c r="L680" s="48"/>
      <c r="M680" s="48"/>
      <c r="N680" s="45"/>
      <c r="O680" s="156"/>
      <c r="P680" s="125"/>
      <c r="Q680" s="52"/>
      <c r="R680" s="48"/>
      <c r="S680" s="51" t="str">
        <f>IFERROR(VLOOKUP(Book1345234[[#This Row],[ Severity Ranking: Pre-Project Average Depth of Flooding (100-year)]],'Data for Pull-down'!$A$4:$B$9,2,FALSE),"")</f>
        <v/>
      </c>
      <c r="T680" s="100"/>
      <c r="U680" s="52"/>
      <c r="V680" s="52"/>
      <c r="W680" s="52"/>
      <c r="X680" s="48"/>
      <c r="Y680" s="51" t="str">
        <f>IFERROR(VLOOKUP(Book1345234[[#This Row],[Severity Ranking: Community Need (% Population)]],'Data for Pull-down'!$C$4:$D$9,2,FALSE),"")</f>
        <v/>
      </c>
      <c r="Z680" s="99"/>
      <c r="AA680" s="45"/>
      <c r="AB680" s="48"/>
      <c r="AC680" s="51" t="str">
        <f>IFERROR(VLOOKUP(Book1345234[[#This Row],[Flood Risk Reduction ]],'Data for Pull-down'!$E$4:$F$9,2,FALSE),"")</f>
        <v/>
      </c>
      <c r="AD680" s="99"/>
      <c r="AE680" s="118"/>
      <c r="AF680" s="52"/>
      <c r="AG680" s="52"/>
      <c r="AH680" s="48"/>
      <c r="AI680" s="51" t="str">
        <f>IFERROR(VLOOKUP(Book1345234[[#This Row],[Flood Damage Reduction]],'Data for Pull-down'!$G$4:$H$9,2,FALSE),"")</f>
        <v/>
      </c>
      <c r="AJ680" s="145"/>
      <c r="AK680" s="123"/>
      <c r="AL680" s="52"/>
      <c r="AM680" s="51" t="str">
        <f>IFERROR(VLOOKUP(Book1345234[[#This Row],[ Reduction in Critical Facilities Flood Risk]],'Data for Pull-down'!$I$5:$J$9,2,FALSE),"")</f>
        <v/>
      </c>
      <c r="AN680" s="100">
        <f>'Life and Safety Tabular Data'!L678</f>
        <v>0</v>
      </c>
      <c r="AO680" s="146"/>
      <c r="AP680" s="48"/>
      <c r="AQ680" s="51" t="str">
        <f>IFERROR(VLOOKUP(Book1345234[[#This Row],[Life and Safety Ranking (Injury/Loss of Life)]],'Data for Pull-down'!$K$4:$L$9,2,FALSE),"")</f>
        <v/>
      </c>
      <c r="AR680" s="100"/>
      <c r="AS680" s="146"/>
      <c r="AT680" s="146"/>
      <c r="AU680" s="146"/>
      <c r="AV680" s="48"/>
      <c r="AW680" s="51" t="str">
        <f>IFERROR(VLOOKUP(Book1345234[[#This Row],[Water Supply Yield Ranking]],'Data for Pull-down'!$M$4:$N$9,2,FALSE),"")</f>
        <v/>
      </c>
      <c r="AX680" s="100"/>
      <c r="AY680" s="52"/>
      <c r="AZ680" s="48"/>
      <c r="BA680" s="51" t="str">
        <f>IFERROR(VLOOKUP(Book1345234[[#This Row],[Social Vulnerability Ranking]],'Data for Pull-down'!$O$4:$P$9,2,FALSE),"")</f>
        <v/>
      </c>
      <c r="BB680" s="100"/>
      <c r="BC680" s="146"/>
      <c r="BD680" s="48"/>
      <c r="BE680" s="51" t="str">
        <f>IFERROR(VLOOKUP(Book1345234[[#This Row],[Nature-Based Solutions Ranking]],'Data for Pull-down'!$Q$4:$R$9,2,FALSE),"")</f>
        <v/>
      </c>
      <c r="BF680" s="100"/>
      <c r="BG680" s="52"/>
      <c r="BH680" s="48"/>
      <c r="BI680" s="51" t="str">
        <f>IFERROR(VLOOKUP(Book1345234[[#This Row],[Multiple Benefit Ranking]],'Data for Pull-down'!$S$4:$T$9,2,FALSE),"")</f>
        <v/>
      </c>
      <c r="BJ680" s="125"/>
      <c r="BK680" s="146"/>
      <c r="BL680" s="48"/>
      <c r="BM680" s="51" t="str">
        <f>IFERROR(VLOOKUP(Book1345234[[#This Row],[Operations and Maintenance Ranking]],'Data for Pull-down'!$U$4:$V$9,2,FALSE),"")</f>
        <v/>
      </c>
      <c r="BN680" s="100"/>
      <c r="BO680" s="48"/>
      <c r="BP680" s="51" t="str">
        <f>IFERROR(VLOOKUP(Book1345234[[#This Row],[Administrative, Regulatory and Other Obstacle Ranking]],'Data for Pull-down'!$W$4:$X$9,2,FALSE),"")</f>
        <v/>
      </c>
      <c r="BQ680" s="100"/>
      <c r="BR680" s="48"/>
      <c r="BS680" s="51" t="str">
        <f>IFERROR(VLOOKUP(Book1345234[[#This Row],[Environmental Benefit Ranking]],'Data for Pull-down'!$Y$4:$Z$9,2,FALSE),"")</f>
        <v/>
      </c>
      <c r="BT680" s="100"/>
      <c r="BU680" s="52"/>
      <c r="BV680" s="51" t="str">
        <f>IFERROR(VLOOKUP(Book1345234[[#This Row],[Environmental Impact Ranking]],'Data for Pull-down'!$AA$4:$AB$9,2,FALSE),"")</f>
        <v/>
      </c>
      <c r="BW680" s="117"/>
      <c r="BX680" s="123"/>
      <c r="BY680" s="48"/>
      <c r="BZ680" s="51" t="str">
        <f>IFERROR(VLOOKUP(Book1345234[[#This Row],[Mobility Ranking]],'Data for Pull-down'!$AC$4:$AD$9,2,FALSE),"")</f>
        <v/>
      </c>
      <c r="CA680" s="117"/>
      <c r="CB680" s="48"/>
      <c r="CC680" s="51" t="str">
        <f>IFERROR(VLOOKUP(Book1345234[[#This Row],[Regional Ranking]],'Data for Pull-down'!$AE$4:$AF$9,2,FALSE),"")</f>
        <v/>
      </c>
    </row>
    <row r="681" spans="1:81">
      <c r="A681" s="164"/>
      <c r="B681" s="142"/>
      <c r="C681" s="143">
        <f>Book1345234[[#This Row],[FMP]]*2</f>
        <v>0</v>
      </c>
      <c r="D681" s="43"/>
      <c r="E681" s="43"/>
      <c r="F681" s="52"/>
      <c r="G681" s="48"/>
      <c r="H681" s="48"/>
      <c r="I681" s="48"/>
      <c r="J681" s="48"/>
      <c r="K681" s="45" t="str">
        <f>IFERROR(Book1345234[[#This Row],[Project Cost]]/Book1345234[[#This Row],['# of Structures Removed from 1% Annual Chance FP]],"")</f>
        <v/>
      </c>
      <c r="L681" s="48"/>
      <c r="M681" s="48"/>
      <c r="N681" s="45"/>
      <c r="O681" s="156"/>
      <c r="P681" s="125"/>
      <c r="Q681" s="52"/>
      <c r="R681" s="48"/>
      <c r="S681" s="51" t="str">
        <f>IFERROR(VLOOKUP(Book1345234[[#This Row],[ Severity Ranking: Pre-Project Average Depth of Flooding (100-year)]],'Data for Pull-down'!$A$4:$B$9,2,FALSE),"")</f>
        <v/>
      </c>
      <c r="T681" s="100"/>
      <c r="U681" s="52"/>
      <c r="V681" s="52"/>
      <c r="W681" s="52"/>
      <c r="X681" s="48"/>
      <c r="Y681" s="51" t="str">
        <f>IFERROR(VLOOKUP(Book1345234[[#This Row],[Severity Ranking: Community Need (% Population)]],'Data for Pull-down'!$C$4:$D$9,2,FALSE),"")</f>
        <v/>
      </c>
      <c r="Z681" s="99"/>
      <c r="AA681" s="45"/>
      <c r="AB681" s="48"/>
      <c r="AC681" s="51" t="str">
        <f>IFERROR(VLOOKUP(Book1345234[[#This Row],[Flood Risk Reduction ]],'Data for Pull-down'!$E$4:$F$9,2,FALSE),"")</f>
        <v/>
      </c>
      <c r="AD681" s="99"/>
      <c r="AE681" s="118"/>
      <c r="AF681" s="52"/>
      <c r="AG681" s="52"/>
      <c r="AH681" s="48"/>
      <c r="AI681" s="51" t="str">
        <f>IFERROR(VLOOKUP(Book1345234[[#This Row],[Flood Damage Reduction]],'Data for Pull-down'!$G$4:$H$9,2,FALSE),"")</f>
        <v/>
      </c>
      <c r="AJ681" s="145"/>
      <c r="AK681" s="123"/>
      <c r="AL681" s="52"/>
      <c r="AM681" s="51" t="str">
        <f>IFERROR(VLOOKUP(Book1345234[[#This Row],[ Reduction in Critical Facilities Flood Risk]],'Data for Pull-down'!$I$5:$J$9,2,FALSE),"")</f>
        <v/>
      </c>
      <c r="AN681" s="100">
        <f>'Life and Safety Tabular Data'!L679</f>
        <v>0</v>
      </c>
      <c r="AO681" s="146"/>
      <c r="AP681" s="48"/>
      <c r="AQ681" s="51" t="str">
        <f>IFERROR(VLOOKUP(Book1345234[[#This Row],[Life and Safety Ranking (Injury/Loss of Life)]],'Data for Pull-down'!$K$4:$L$9,2,FALSE),"")</f>
        <v/>
      </c>
      <c r="AR681" s="100"/>
      <c r="AS681" s="146"/>
      <c r="AT681" s="146"/>
      <c r="AU681" s="146"/>
      <c r="AV681" s="48"/>
      <c r="AW681" s="51" t="str">
        <f>IFERROR(VLOOKUP(Book1345234[[#This Row],[Water Supply Yield Ranking]],'Data for Pull-down'!$M$4:$N$9,2,FALSE),"")</f>
        <v/>
      </c>
      <c r="AX681" s="100"/>
      <c r="AY681" s="52"/>
      <c r="AZ681" s="48"/>
      <c r="BA681" s="51" t="str">
        <f>IFERROR(VLOOKUP(Book1345234[[#This Row],[Social Vulnerability Ranking]],'Data for Pull-down'!$O$4:$P$9,2,FALSE),"")</f>
        <v/>
      </c>
      <c r="BB681" s="100"/>
      <c r="BC681" s="146"/>
      <c r="BD681" s="48"/>
      <c r="BE681" s="51" t="str">
        <f>IFERROR(VLOOKUP(Book1345234[[#This Row],[Nature-Based Solutions Ranking]],'Data for Pull-down'!$Q$4:$R$9,2,FALSE),"")</f>
        <v/>
      </c>
      <c r="BF681" s="100"/>
      <c r="BG681" s="52"/>
      <c r="BH681" s="48"/>
      <c r="BI681" s="51" t="str">
        <f>IFERROR(VLOOKUP(Book1345234[[#This Row],[Multiple Benefit Ranking]],'Data for Pull-down'!$S$4:$T$9,2,FALSE),"")</f>
        <v/>
      </c>
      <c r="BJ681" s="125"/>
      <c r="BK681" s="146"/>
      <c r="BL681" s="48"/>
      <c r="BM681" s="51" t="str">
        <f>IFERROR(VLOOKUP(Book1345234[[#This Row],[Operations and Maintenance Ranking]],'Data for Pull-down'!$U$4:$V$9,2,FALSE),"")</f>
        <v/>
      </c>
      <c r="BN681" s="100"/>
      <c r="BO681" s="48"/>
      <c r="BP681" s="51" t="str">
        <f>IFERROR(VLOOKUP(Book1345234[[#This Row],[Administrative, Regulatory and Other Obstacle Ranking]],'Data for Pull-down'!$W$4:$X$9,2,FALSE),"")</f>
        <v/>
      </c>
      <c r="BQ681" s="100"/>
      <c r="BR681" s="48"/>
      <c r="BS681" s="51" t="str">
        <f>IFERROR(VLOOKUP(Book1345234[[#This Row],[Environmental Benefit Ranking]],'Data for Pull-down'!$Y$4:$Z$9,2,FALSE),"")</f>
        <v/>
      </c>
      <c r="BT681" s="100"/>
      <c r="BU681" s="52"/>
      <c r="BV681" s="51" t="str">
        <f>IFERROR(VLOOKUP(Book1345234[[#This Row],[Environmental Impact Ranking]],'Data for Pull-down'!$AA$4:$AB$9,2,FALSE),"")</f>
        <v/>
      </c>
      <c r="BW681" s="117"/>
      <c r="BX681" s="123"/>
      <c r="BY681" s="48"/>
      <c r="BZ681" s="51" t="str">
        <f>IFERROR(VLOOKUP(Book1345234[[#This Row],[Mobility Ranking]],'Data for Pull-down'!$AC$4:$AD$9,2,FALSE),"")</f>
        <v/>
      </c>
      <c r="CA681" s="117"/>
      <c r="CB681" s="48"/>
      <c r="CC681" s="51" t="str">
        <f>IFERROR(VLOOKUP(Book1345234[[#This Row],[Regional Ranking]],'Data for Pull-down'!$AE$4:$AF$9,2,FALSE),"")</f>
        <v/>
      </c>
    </row>
    <row r="682" spans="1:81">
      <c r="A682" s="164"/>
      <c r="B682" s="142"/>
      <c r="C682" s="143">
        <f>Book1345234[[#This Row],[FMP]]*2</f>
        <v>0</v>
      </c>
      <c r="D682" s="43"/>
      <c r="E682" s="43"/>
      <c r="F682" s="52"/>
      <c r="G682" s="48"/>
      <c r="H682" s="48"/>
      <c r="I682" s="48"/>
      <c r="J682" s="48"/>
      <c r="K682" s="45" t="str">
        <f>IFERROR(Book1345234[[#This Row],[Project Cost]]/Book1345234[[#This Row],['# of Structures Removed from 1% Annual Chance FP]],"")</f>
        <v/>
      </c>
      <c r="L682" s="48"/>
      <c r="M682" s="48"/>
      <c r="N682" s="45"/>
      <c r="O682" s="156"/>
      <c r="P682" s="125"/>
      <c r="Q682" s="52"/>
      <c r="R682" s="48"/>
      <c r="S682" s="51" t="str">
        <f>IFERROR(VLOOKUP(Book1345234[[#This Row],[ Severity Ranking: Pre-Project Average Depth of Flooding (100-year)]],'Data for Pull-down'!$A$4:$B$9,2,FALSE),"")</f>
        <v/>
      </c>
      <c r="T682" s="100"/>
      <c r="U682" s="52"/>
      <c r="V682" s="52"/>
      <c r="W682" s="52"/>
      <c r="X682" s="48"/>
      <c r="Y682" s="51" t="str">
        <f>IFERROR(VLOOKUP(Book1345234[[#This Row],[Severity Ranking: Community Need (% Population)]],'Data for Pull-down'!$C$4:$D$9,2,FALSE),"")</f>
        <v/>
      </c>
      <c r="Z682" s="99"/>
      <c r="AA682" s="45"/>
      <c r="AB682" s="48"/>
      <c r="AC682" s="51" t="str">
        <f>IFERROR(VLOOKUP(Book1345234[[#This Row],[Flood Risk Reduction ]],'Data for Pull-down'!$E$4:$F$9,2,FALSE),"")</f>
        <v/>
      </c>
      <c r="AD682" s="99"/>
      <c r="AE682" s="118"/>
      <c r="AF682" s="52"/>
      <c r="AG682" s="52"/>
      <c r="AH682" s="48"/>
      <c r="AI682" s="51" t="str">
        <f>IFERROR(VLOOKUP(Book1345234[[#This Row],[Flood Damage Reduction]],'Data for Pull-down'!$G$4:$H$9,2,FALSE),"")</f>
        <v/>
      </c>
      <c r="AJ682" s="145"/>
      <c r="AK682" s="123"/>
      <c r="AL682" s="52"/>
      <c r="AM682" s="51" t="str">
        <f>IFERROR(VLOOKUP(Book1345234[[#This Row],[ Reduction in Critical Facilities Flood Risk]],'Data for Pull-down'!$I$5:$J$9,2,FALSE),"")</f>
        <v/>
      </c>
      <c r="AN682" s="100">
        <f>'Life and Safety Tabular Data'!L680</f>
        <v>0</v>
      </c>
      <c r="AO682" s="146"/>
      <c r="AP682" s="48"/>
      <c r="AQ682" s="51" t="str">
        <f>IFERROR(VLOOKUP(Book1345234[[#This Row],[Life and Safety Ranking (Injury/Loss of Life)]],'Data for Pull-down'!$K$4:$L$9,2,FALSE),"")</f>
        <v/>
      </c>
      <c r="AR682" s="100"/>
      <c r="AS682" s="146"/>
      <c r="AT682" s="146"/>
      <c r="AU682" s="146"/>
      <c r="AV682" s="48"/>
      <c r="AW682" s="51" t="str">
        <f>IFERROR(VLOOKUP(Book1345234[[#This Row],[Water Supply Yield Ranking]],'Data for Pull-down'!$M$4:$N$9,2,FALSE),"")</f>
        <v/>
      </c>
      <c r="AX682" s="100"/>
      <c r="AY682" s="52"/>
      <c r="AZ682" s="48"/>
      <c r="BA682" s="51" t="str">
        <f>IFERROR(VLOOKUP(Book1345234[[#This Row],[Social Vulnerability Ranking]],'Data for Pull-down'!$O$4:$P$9,2,FALSE),"")</f>
        <v/>
      </c>
      <c r="BB682" s="100"/>
      <c r="BC682" s="146"/>
      <c r="BD682" s="48"/>
      <c r="BE682" s="51" t="str">
        <f>IFERROR(VLOOKUP(Book1345234[[#This Row],[Nature-Based Solutions Ranking]],'Data for Pull-down'!$Q$4:$R$9,2,FALSE),"")</f>
        <v/>
      </c>
      <c r="BF682" s="100"/>
      <c r="BG682" s="52"/>
      <c r="BH682" s="48"/>
      <c r="BI682" s="51" t="str">
        <f>IFERROR(VLOOKUP(Book1345234[[#This Row],[Multiple Benefit Ranking]],'Data for Pull-down'!$S$4:$T$9,2,FALSE),"")</f>
        <v/>
      </c>
      <c r="BJ682" s="125"/>
      <c r="BK682" s="146"/>
      <c r="BL682" s="48"/>
      <c r="BM682" s="51" t="str">
        <f>IFERROR(VLOOKUP(Book1345234[[#This Row],[Operations and Maintenance Ranking]],'Data for Pull-down'!$U$4:$V$9,2,FALSE),"")</f>
        <v/>
      </c>
      <c r="BN682" s="100"/>
      <c r="BO682" s="48"/>
      <c r="BP682" s="51" t="str">
        <f>IFERROR(VLOOKUP(Book1345234[[#This Row],[Administrative, Regulatory and Other Obstacle Ranking]],'Data for Pull-down'!$W$4:$X$9,2,FALSE),"")</f>
        <v/>
      </c>
      <c r="BQ682" s="100"/>
      <c r="BR682" s="48"/>
      <c r="BS682" s="51" t="str">
        <f>IFERROR(VLOOKUP(Book1345234[[#This Row],[Environmental Benefit Ranking]],'Data for Pull-down'!$Y$4:$Z$9,2,FALSE),"")</f>
        <v/>
      </c>
      <c r="BT682" s="100"/>
      <c r="BU682" s="52"/>
      <c r="BV682" s="51" t="str">
        <f>IFERROR(VLOOKUP(Book1345234[[#This Row],[Environmental Impact Ranking]],'Data for Pull-down'!$AA$4:$AB$9,2,FALSE),"")</f>
        <v/>
      </c>
      <c r="BW682" s="117"/>
      <c r="BX682" s="123"/>
      <c r="BY682" s="48"/>
      <c r="BZ682" s="51" t="str">
        <f>IFERROR(VLOOKUP(Book1345234[[#This Row],[Mobility Ranking]],'Data for Pull-down'!$AC$4:$AD$9,2,FALSE),"")</f>
        <v/>
      </c>
      <c r="CA682" s="117"/>
      <c r="CB682" s="48"/>
      <c r="CC682" s="51" t="str">
        <f>IFERROR(VLOOKUP(Book1345234[[#This Row],[Regional Ranking]],'Data for Pull-down'!$AE$4:$AF$9,2,FALSE),"")</f>
        <v/>
      </c>
    </row>
    <row r="683" spans="1:81">
      <c r="A683" s="164"/>
      <c r="B683" s="142"/>
      <c r="C683" s="143">
        <f>Book1345234[[#This Row],[FMP]]*2</f>
        <v>0</v>
      </c>
      <c r="D683" s="43"/>
      <c r="E683" s="43"/>
      <c r="F683" s="52"/>
      <c r="G683" s="48"/>
      <c r="H683" s="48"/>
      <c r="I683" s="48"/>
      <c r="J683" s="48"/>
      <c r="K683" s="45" t="str">
        <f>IFERROR(Book1345234[[#This Row],[Project Cost]]/Book1345234[[#This Row],['# of Structures Removed from 1% Annual Chance FP]],"")</f>
        <v/>
      </c>
      <c r="L683" s="48"/>
      <c r="M683" s="48"/>
      <c r="N683" s="45"/>
      <c r="O683" s="156"/>
      <c r="P683" s="125"/>
      <c r="Q683" s="52"/>
      <c r="R683" s="48"/>
      <c r="S683" s="51" t="str">
        <f>IFERROR(VLOOKUP(Book1345234[[#This Row],[ Severity Ranking: Pre-Project Average Depth of Flooding (100-year)]],'Data for Pull-down'!$A$4:$B$9,2,FALSE),"")</f>
        <v/>
      </c>
      <c r="T683" s="100"/>
      <c r="U683" s="52"/>
      <c r="V683" s="52"/>
      <c r="W683" s="52"/>
      <c r="X683" s="48"/>
      <c r="Y683" s="51" t="str">
        <f>IFERROR(VLOOKUP(Book1345234[[#This Row],[Severity Ranking: Community Need (% Population)]],'Data for Pull-down'!$C$4:$D$9,2,FALSE),"")</f>
        <v/>
      </c>
      <c r="Z683" s="99"/>
      <c r="AA683" s="45"/>
      <c r="AB683" s="48"/>
      <c r="AC683" s="51" t="str">
        <f>IFERROR(VLOOKUP(Book1345234[[#This Row],[Flood Risk Reduction ]],'Data for Pull-down'!$E$4:$F$9,2,FALSE),"")</f>
        <v/>
      </c>
      <c r="AD683" s="99"/>
      <c r="AE683" s="118"/>
      <c r="AF683" s="52"/>
      <c r="AG683" s="52"/>
      <c r="AH683" s="48"/>
      <c r="AI683" s="51" t="str">
        <f>IFERROR(VLOOKUP(Book1345234[[#This Row],[Flood Damage Reduction]],'Data for Pull-down'!$G$4:$H$9,2,FALSE),"")</f>
        <v/>
      </c>
      <c r="AJ683" s="145"/>
      <c r="AK683" s="123"/>
      <c r="AL683" s="52"/>
      <c r="AM683" s="51" t="str">
        <f>IFERROR(VLOOKUP(Book1345234[[#This Row],[ Reduction in Critical Facilities Flood Risk]],'Data for Pull-down'!$I$5:$J$9,2,FALSE),"")</f>
        <v/>
      </c>
      <c r="AN683" s="100">
        <f>'Life and Safety Tabular Data'!L681</f>
        <v>0</v>
      </c>
      <c r="AO683" s="146"/>
      <c r="AP683" s="48"/>
      <c r="AQ683" s="51" t="str">
        <f>IFERROR(VLOOKUP(Book1345234[[#This Row],[Life and Safety Ranking (Injury/Loss of Life)]],'Data for Pull-down'!$K$4:$L$9,2,FALSE),"")</f>
        <v/>
      </c>
      <c r="AR683" s="100"/>
      <c r="AS683" s="146"/>
      <c r="AT683" s="146"/>
      <c r="AU683" s="146"/>
      <c r="AV683" s="48"/>
      <c r="AW683" s="51" t="str">
        <f>IFERROR(VLOOKUP(Book1345234[[#This Row],[Water Supply Yield Ranking]],'Data for Pull-down'!$M$4:$N$9,2,FALSE),"")</f>
        <v/>
      </c>
      <c r="AX683" s="100"/>
      <c r="AY683" s="52"/>
      <c r="AZ683" s="48"/>
      <c r="BA683" s="51" t="str">
        <f>IFERROR(VLOOKUP(Book1345234[[#This Row],[Social Vulnerability Ranking]],'Data for Pull-down'!$O$4:$P$9,2,FALSE),"")</f>
        <v/>
      </c>
      <c r="BB683" s="100"/>
      <c r="BC683" s="146"/>
      <c r="BD683" s="48"/>
      <c r="BE683" s="51" t="str">
        <f>IFERROR(VLOOKUP(Book1345234[[#This Row],[Nature-Based Solutions Ranking]],'Data for Pull-down'!$Q$4:$R$9,2,FALSE),"")</f>
        <v/>
      </c>
      <c r="BF683" s="100"/>
      <c r="BG683" s="52"/>
      <c r="BH683" s="48"/>
      <c r="BI683" s="51" t="str">
        <f>IFERROR(VLOOKUP(Book1345234[[#This Row],[Multiple Benefit Ranking]],'Data for Pull-down'!$S$4:$T$9,2,FALSE),"")</f>
        <v/>
      </c>
      <c r="BJ683" s="125"/>
      <c r="BK683" s="146"/>
      <c r="BL683" s="48"/>
      <c r="BM683" s="51" t="str">
        <f>IFERROR(VLOOKUP(Book1345234[[#This Row],[Operations and Maintenance Ranking]],'Data for Pull-down'!$U$4:$V$9,2,FALSE),"")</f>
        <v/>
      </c>
      <c r="BN683" s="100"/>
      <c r="BO683" s="48"/>
      <c r="BP683" s="51" t="str">
        <f>IFERROR(VLOOKUP(Book1345234[[#This Row],[Administrative, Regulatory and Other Obstacle Ranking]],'Data for Pull-down'!$W$4:$X$9,2,FALSE),"")</f>
        <v/>
      </c>
      <c r="BQ683" s="100"/>
      <c r="BR683" s="48"/>
      <c r="BS683" s="51" t="str">
        <f>IFERROR(VLOOKUP(Book1345234[[#This Row],[Environmental Benefit Ranking]],'Data for Pull-down'!$Y$4:$Z$9,2,FALSE),"")</f>
        <v/>
      </c>
      <c r="BT683" s="100"/>
      <c r="BU683" s="52"/>
      <c r="BV683" s="51" t="str">
        <f>IFERROR(VLOOKUP(Book1345234[[#This Row],[Environmental Impact Ranking]],'Data for Pull-down'!$AA$4:$AB$9,2,FALSE),"")</f>
        <v/>
      </c>
      <c r="BW683" s="117"/>
      <c r="BX683" s="123"/>
      <c r="BY683" s="48"/>
      <c r="BZ683" s="51" t="str">
        <f>IFERROR(VLOOKUP(Book1345234[[#This Row],[Mobility Ranking]],'Data for Pull-down'!$AC$4:$AD$9,2,FALSE),"")</f>
        <v/>
      </c>
      <c r="CA683" s="117"/>
      <c r="CB683" s="48"/>
      <c r="CC683" s="51" t="str">
        <f>IFERROR(VLOOKUP(Book1345234[[#This Row],[Regional Ranking]],'Data for Pull-down'!$AE$4:$AF$9,2,FALSE),"")</f>
        <v/>
      </c>
    </row>
    <row r="684" spans="1:81">
      <c r="A684" s="164"/>
      <c r="B684" s="142"/>
      <c r="C684" s="143">
        <f>Book1345234[[#This Row],[FMP]]*2</f>
        <v>0</v>
      </c>
      <c r="D684" s="43"/>
      <c r="E684" s="43"/>
      <c r="F684" s="52"/>
      <c r="G684" s="48"/>
      <c r="H684" s="48"/>
      <c r="I684" s="48"/>
      <c r="J684" s="48"/>
      <c r="K684" s="45" t="str">
        <f>IFERROR(Book1345234[[#This Row],[Project Cost]]/Book1345234[[#This Row],['# of Structures Removed from 1% Annual Chance FP]],"")</f>
        <v/>
      </c>
      <c r="L684" s="48"/>
      <c r="M684" s="48"/>
      <c r="N684" s="45"/>
      <c r="O684" s="156"/>
      <c r="P684" s="125"/>
      <c r="Q684" s="52"/>
      <c r="R684" s="48"/>
      <c r="S684" s="51" t="str">
        <f>IFERROR(VLOOKUP(Book1345234[[#This Row],[ Severity Ranking: Pre-Project Average Depth of Flooding (100-year)]],'Data for Pull-down'!$A$4:$B$9,2,FALSE),"")</f>
        <v/>
      </c>
      <c r="T684" s="100"/>
      <c r="U684" s="52"/>
      <c r="V684" s="52"/>
      <c r="W684" s="52"/>
      <c r="X684" s="48"/>
      <c r="Y684" s="51" t="str">
        <f>IFERROR(VLOOKUP(Book1345234[[#This Row],[Severity Ranking: Community Need (% Population)]],'Data for Pull-down'!$C$4:$D$9,2,FALSE),"")</f>
        <v/>
      </c>
      <c r="Z684" s="99"/>
      <c r="AA684" s="45"/>
      <c r="AB684" s="48"/>
      <c r="AC684" s="51" t="str">
        <f>IFERROR(VLOOKUP(Book1345234[[#This Row],[Flood Risk Reduction ]],'Data for Pull-down'!$E$4:$F$9,2,FALSE),"")</f>
        <v/>
      </c>
      <c r="AD684" s="99"/>
      <c r="AE684" s="118"/>
      <c r="AF684" s="52"/>
      <c r="AG684" s="52"/>
      <c r="AH684" s="48"/>
      <c r="AI684" s="51" t="str">
        <f>IFERROR(VLOOKUP(Book1345234[[#This Row],[Flood Damage Reduction]],'Data for Pull-down'!$G$4:$H$9,2,FALSE),"")</f>
        <v/>
      </c>
      <c r="AJ684" s="145"/>
      <c r="AK684" s="123"/>
      <c r="AL684" s="52"/>
      <c r="AM684" s="51" t="str">
        <f>IFERROR(VLOOKUP(Book1345234[[#This Row],[ Reduction in Critical Facilities Flood Risk]],'Data for Pull-down'!$I$5:$J$9,2,FALSE),"")</f>
        <v/>
      </c>
      <c r="AN684" s="100">
        <f>'Life and Safety Tabular Data'!L682</f>
        <v>0</v>
      </c>
      <c r="AO684" s="146"/>
      <c r="AP684" s="48"/>
      <c r="AQ684" s="51" t="str">
        <f>IFERROR(VLOOKUP(Book1345234[[#This Row],[Life and Safety Ranking (Injury/Loss of Life)]],'Data for Pull-down'!$K$4:$L$9,2,FALSE),"")</f>
        <v/>
      </c>
      <c r="AR684" s="100"/>
      <c r="AS684" s="146"/>
      <c r="AT684" s="146"/>
      <c r="AU684" s="146"/>
      <c r="AV684" s="48"/>
      <c r="AW684" s="51" t="str">
        <f>IFERROR(VLOOKUP(Book1345234[[#This Row],[Water Supply Yield Ranking]],'Data for Pull-down'!$M$4:$N$9,2,FALSE),"")</f>
        <v/>
      </c>
      <c r="AX684" s="100"/>
      <c r="AY684" s="52"/>
      <c r="AZ684" s="48"/>
      <c r="BA684" s="51" t="str">
        <f>IFERROR(VLOOKUP(Book1345234[[#This Row],[Social Vulnerability Ranking]],'Data for Pull-down'!$O$4:$P$9,2,FALSE),"")</f>
        <v/>
      </c>
      <c r="BB684" s="100"/>
      <c r="BC684" s="146"/>
      <c r="BD684" s="48"/>
      <c r="BE684" s="51" t="str">
        <f>IFERROR(VLOOKUP(Book1345234[[#This Row],[Nature-Based Solutions Ranking]],'Data for Pull-down'!$Q$4:$R$9,2,FALSE),"")</f>
        <v/>
      </c>
      <c r="BF684" s="100"/>
      <c r="BG684" s="52"/>
      <c r="BH684" s="48"/>
      <c r="BI684" s="51" t="str">
        <f>IFERROR(VLOOKUP(Book1345234[[#This Row],[Multiple Benefit Ranking]],'Data for Pull-down'!$S$4:$T$9,2,FALSE),"")</f>
        <v/>
      </c>
      <c r="BJ684" s="125"/>
      <c r="BK684" s="146"/>
      <c r="BL684" s="48"/>
      <c r="BM684" s="51" t="str">
        <f>IFERROR(VLOOKUP(Book1345234[[#This Row],[Operations and Maintenance Ranking]],'Data for Pull-down'!$U$4:$V$9,2,FALSE),"")</f>
        <v/>
      </c>
      <c r="BN684" s="100"/>
      <c r="BO684" s="48"/>
      <c r="BP684" s="51" t="str">
        <f>IFERROR(VLOOKUP(Book1345234[[#This Row],[Administrative, Regulatory and Other Obstacle Ranking]],'Data for Pull-down'!$W$4:$X$9,2,FALSE),"")</f>
        <v/>
      </c>
      <c r="BQ684" s="100"/>
      <c r="BR684" s="48"/>
      <c r="BS684" s="51" t="str">
        <f>IFERROR(VLOOKUP(Book1345234[[#This Row],[Environmental Benefit Ranking]],'Data for Pull-down'!$Y$4:$Z$9,2,FALSE),"")</f>
        <v/>
      </c>
      <c r="BT684" s="100"/>
      <c r="BU684" s="52"/>
      <c r="BV684" s="51" t="str">
        <f>IFERROR(VLOOKUP(Book1345234[[#This Row],[Environmental Impact Ranking]],'Data for Pull-down'!$AA$4:$AB$9,2,FALSE),"")</f>
        <v/>
      </c>
      <c r="BW684" s="117"/>
      <c r="BX684" s="123"/>
      <c r="BY684" s="48"/>
      <c r="BZ684" s="51" t="str">
        <f>IFERROR(VLOOKUP(Book1345234[[#This Row],[Mobility Ranking]],'Data for Pull-down'!$AC$4:$AD$9,2,FALSE),"")</f>
        <v/>
      </c>
      <c r="CA684" s="117"/>
      <c r="CB684" s="48"/>
      <c r="CC684" s="51" t="str">
        <f>IFERROR(VLOOKUP(Book1345234[[#This Row],[Regional Ranking]],'Data for Pull-down'!$AE$4:$AF$9,2,FALSE),"")</f>
        <v/>
      </c>
    </row>
    <row r="685" spans="1:81">
      <c r="A685" s="164"/>
      <c r="B685" s="142"/>
      <c r="C685" s="143">
        <f>Book1345234[[#This Row],[FMP]]*2</f>
        <v>0</v>
      </c>
      <c r="D685" s="43"/>
      <c r="E685" s="43"/>
      <c r="F685" s="52"/>
      <c r="G685" s="48"/>
      <c r="H685" s="48"/>
      <c r="I685" s="48"/>
      <c r="J685" s="48"/>
      <c r="K685" s="45" t="str">
        <f>IFERROR(Book1345234[[#This Row],[Project Cost]]/Book1345234[[#This Row],['# of Structures Removed from 1% Annual Chance FP]],"")</f>
        <v/>
      </c>
      <c r="L685" s="48"/>
      <c r="M685" s="48"/>
      <c r="N685" s="45"/>
      <c r="O685" s="156"/>
      <c r="P685" s="125"/>
      <c r="Q685" s="52"/>
      <c r="R685" s="48"/>
      <c r="S685" s="51" t="str">
        <f>IFERROR(VLOOKUP(Book1345234[[#This Row],[ Severity Ranking: Pre-Project Average Depth of Flooding (100-year)]],'Data for Pull-down'!$A$4:$B$9,2,FALSE),"")</f>
        <v/>
      </c>
      <c r="T685" s="100"/>
      <c r="U685" s="52"/>
      <c r="V685" s="52"/>
      <c r="W685" s="52"/>
      <c r="X685" s="48"/>
      <c r="Y685" s="51" t="str">
        <f>IFERROR(VLOOKUP(Book1345234[[#This Row],[Severity Ranking: Community Need (% Population)]],'Data for Pull-down'!$C$4:$D$9,2,FALSE),"")</f>
        <v/>
      </c>
      <c r="Z685" s="99"/>
      <c r="AA685" s="45"/>
      <c r="AB685" s="48"/>
      <c r="AC685" s="51" t="str">
        <f>IFERROR(VLOOKUP(Book1345234[[#This Row],[Flood Risk Reduction ]],'Data for Pull-down'!$E$4:$F$9,2,FALSE),"")</f>
        <v/>
      </c>
      <c r="AD685" s="99"/>
      <c r="AE685" s="118"/>
      <c r="AF685" s="52"/>
      <c r="AG685" s="52"/>
      <c r="AH685" s="48"/>
      <c r="AI685" s="51" t="str">
        <f>IFERROR(VLOOKUP(Book1345234[[#This Row],[Flood Damage Reduction]],'Data for Pull-down'!$G$4:$H$9,2,FALSE),"")</f>
        <v/>
      </c>
      <c r="AJ685" s="145"/>
      <c r="AK685" s="123"/>
      <c r="AL685" s="52"/>
      <c r="AM685" s="51" t="str">
        <f>IFERROR(VLOOKUP(Book1345234[[#This Row],[ Reduction in Critical Facilities Flood Risk]],'Data for Pull-down'!$I$5:$J$9,2,FALSE),"")</f>
        <v/>
      </c>
      <c r="AN685" s="100">
        <f>'Life and Safety Tabular Data'!L683</f>
        <v>0</v>
      </c>
      <c r="AO685" s="146"/>
      <c r="AP685" s="48"/>
      <c r="AQ685" s="51" t="str">
        <f>IFERROR(VLOOKUP(Book1345234[[#This Row],[Life and Safety Ranking (Injury/Loss of Life)]],'Data for Pull-down'!$K$4:$L$9,2,FALSE),"")</f>
        <v/>
      </c>
      <c r="AR685" s="100"/>
      <c r="AS685" s="146"/>
      <c r="AT685" s="146"/>
      <c r="AU685" s="146"/>
      <c r="AV685" s="48"/>
      <c r="AW685" s="51" t="str">
        <f>IFERROR(VLOOKUP(Book1345234[[#This Row],[Water Supply Yield Ranking]],'Data for Pull-down'!$M$4:$N$9,2,FALSE),"")</f>
        <v/>
      </c>
      <c r="AX685" s="100"/>
      <c r="AY685" s="52"/>
      <c r="AZ685" s="48"/>
      <c r="BA685" s="51" t="str">
        <f>IFERROR(VLOOKUP(Book1345234[[#This Row],[Social Vulnerability Ranking]],'Data for Pull-down'!$O$4:$P$9,2,FALSE),"")</f>
        <v/>
      </c>
      <c r="BB685" s="100"/>
      <c r="BC685" s="146"/>
      <c r="BD685" s="48"/>
      <c r="BE685" s="51" t="str">
        <f>IFERROR(VLOOKUP(Book1345234[[#This Row],[Nature-Based Solutions Ranking]],'Data for Pull-down'!$Q$4:$R$9,2,FALSE),"")</f>
        <v/>
      </c>
      <c r="BF685" s="100"/>
      <c r="BG685" s="52"/>
      <c r="BH685" s="48"/>
      <c r="BI685" s="51" t="str">
        <f>IFERROR(VLOOKUP(Book1345234[[#This Row],[Multiple Benefit Ranking]],'Data for Pull-down'!$S$4:$T$9,2,FALSE),"")</f>
        <v/>
      </c>
      <c r="BJ685" s="125"/>
      <c r="BK685" s="146"/>
      <c r="BL685" s="48"/>
      <c r="BM685" s="51" t="str">
        <f>IFERROR(VLOOKUP(Book1345234[[#This Row],[Operations and Maintenance Ranking]],'Data for Pull-down'!$U$4:$V$9,2,FALSE),"")</f>
        <v/>
      </c>
      <c r="BN685" s="100"/>
      <c r="BO685" s="48"/>
      <c r="BP685" s="51" t="str">
        <f>IFERROR(VLOOKUP(Book1345234[[#This Row],[Administrative, Regulatory and Other Obstacle Ranking]],'Data for Pull-down'!$W$4:$X$9,2,FALSE),"")</f>
        <v/>
      </c>
      <c r="BQ685" s="100"/>
      <c r="BR685" s="48"/>
      <c r="BS685" s="51" t="str">
        <f>IFERROR(VLOOKUP(Book1345234[[#This Row],[Environmental Benefit Ranking]],'Data for Pull-down'!$Y$4:$Z$9,2,FALSE),"")</f>
        <v/>
      </c>
      <c r="BT685" s="100"/>
      <c r="BU685" s="52"/>
      <c r="BV685" s="51" t="str">
        <f>IFERROR(VLOOKUP(Book1345234[[#This Row],[Environmental Impact Ranking]],'Data for Pull-down'!$AA$4:$AB$9,2,FALSE),"")</f>
        <v/>
      </c>
      <c r="BW685" s="117"/>
      <c r="BX685" s="123"/>
      <c r="BY685" s="48"/>
      <c r="BZ685" s="51" t="str">
        <f>IFERROR(VLOOKUP(Book1345234[[#This Row],[Mobility Ranking]],'Data for Pull-down'!$AC$4:$AD$9,2,FALSE),"")</f>
        <v/>
      </c>
      <c r="CA685" s="117"/>
      <c r="CB685" s="48"/>
      <c r="CC685" s="51" t="str">
        <f>IFERROR(VLOOKUP(Book1345234[[#This Row],[Regional Ranking]],'Data for Pull-down'!$AE$4:$AF$9,2,FALSE),"")</f>
        <v/>
      </c>
    </row>
    <row r="686" spans="1:81">
      <c r="A686" s="164"/>
      <c r="B686" s="142"/>
      <c r="C686" s="143">
        <f>Book1345234[[#This Row],[FMP]]*2</f>
        <v>0</v>
      </c>
      <c r="D686" s="43"/>
      <c r="E686" s="43"/>
      <c r="F686" s="52"/>
      <c r="G686" s="48"/>
      <c r="H686" s="48"/>
      <c r="I686" s="48"/>
      <c r="J686" s="48"/>
      <c r="K686" s="45" t="str">
        <f>IFERROR(Book1345234[[#This Row],[Project Cost]]/Book1345234[[#This Row],['# of Structures Removed from 1% Annual Chance FP]],"")</f>
        <v/>
      </c>
      <c r="L686" s="48"/>
      <c r="M686" s="48"/>
      <c r="N686" s="45"/>
      <c r="O686" s="156"/>
      <c r="P686" s="125"/>
      <c r="Q686" s="52"/>
      <c r="R686" s="48"/>
      <c r="S686" s="51" t="str">
        <f>IFERROR(VLOOKUP(Book1345234[[#This Row],[ Severity Ranking: Pre-Project Average Depth of Flooding (100-year)]],'Data for Pull-down'!$A$4:$B$9,2,FALSE),"")</f>
        <v/>
      </c>
      <c r="T686" s="100"/>
      <c r="U686" s="52"/>
      <c r="V686" s="52"/>
      <c r="W686" s="52"/>
      <c r="X686" s="48"/>
      <c r="Y686" s="51" t="str">
        <f>IFERROR(VLOOKUP(Book1345234[[#This Row],[Severity Ranking: Community Need (% Population)]],'Data for Pull-down'!$C$4:$D$9,2,FALSE),"")</f>
        <v/>
      </c>
      <c r="Z686" s="99"/>
      <c r="AA686" s="45"/>
      <c r="AB686" s="48"/>
      <c r="AC686" s="51" t="str">
        <f>IFERROR(VLOOKUP(Book1345234[[#This Row],[Flood Risk Reduction ]],'Data for Pull-down'!$E$4:$F$9,2,FALSE),"")</f>
        <v/>
      </c>
      <c r="AD686" s="99"/>
      <c r="AE686" s="118"/>
      <c r="AF686" s="52"/>
      <c r="AG686" s="52"/>
      <c r="AH686" s="48"/>
      <c r="AI686" s="51" t="str">
        <f>IFERROR(VLOOKUP(Book1345234[[#This Row],[Flood Damage Reduction]],'Data for Pull-down'!$G$4:$H$9,2,FALSE),"")</f>
        <v/>
      </c>
      <c r="AJ686" s="145"/>
      <c r="AK686" s="123"/>
      <c r="AL686" s="52"/>
      <c r="AM686" s="51" t="str">
        <f>IFERROR(VLOOKUP(Book1345234[[#This Row],[ Reduction in Critical Facilities Flood Risk]],'Data for Pull-down'!$I$5:$J$9,2,FALSE),"")</f>
        <v/>
      </c>
      <c r="AN686" s="100">
        <f>'Life and Safety Tabular Data'!L684</f>
        <v>0</v>
      </c>
      <c r="AO686" s="146"/>
      <c r="AP686" s="48"/>
      <c r="AQ686" s="51" t="str">
        <f>IFERROR(VLOOKUP(Book1345234[[#This Row],[Life and Safety Ranking (Injury/Loss of Life)]],'Data for Pull-down'!$K$4:$L$9,2,FALSE),"")</f>
        <v/>
      </c>
      <c r="AR686" s="100"/>
      <c r="AS686" s="146"/>
      <c r="AT686" s="146"/>
      <c r="AU686" s="146"/>
      <c r="AV686" s="48"/>
      <c r="AW686" s="51" t="str">
        <f>IFERROR(VLOOKUP(Book1345234[[#This Row],[Water Supply Yield Ranking]],'Data for Pull-down'!$M$4:$N$9,2,FALSE),"")</f>
        <v/>
      </c>
      <c r="AX686" s="100"/>
      <c r="AY686" s="52"/>
      <c r="AZ686" s="48"/>
      <c r="BA686" s="51" t="str">
        <f>IFERROR(VLOOKUP(Book1345234[[#This Row],[Social Vulnerability Ranking]],'Data for Pull-down'!$O$4:$P$9,2,FALSE),"")</f>
        <v/>
      </c>
      <c r="BB686" s="100"/>
      <c r="BC686" s="146"/>
      <c r="BD686" s="48"/>
      <c r="BE686" s="51" t="str">
        <f>IFERROR(VLOOKUP(Book1345234[[#This Row],[Nature-Based Solutions Ranking]],'Data for Pull-down'!$Q$4:$R$9,2,FALSE),"")</f>
        <v/>
      </c>
      <c r="BF686" s="100"/>
      <c r="BG686" s="52"/>
      <c r="BH686" s="48"/>
      <c r="BI686" s="51" t="str">
        <f>IFERROR(VLOOKUP(Book1345234[[#This Row],[Multiple Benefit Ranking]],'Data for Pull-down'!$S$4:$T$9,2,FALSE),"")</f>
        <v/>
      </c>
      <c r="BJ686" s="125"/>
      <c r="BK686" s="146"/>
      <c r="BL686" s="48"/>
      <c r="BM686" s="51" t="str">
        <f>IFERROR(VLOOKUP(Book1345234[[#This Row],[Operations and Maintenance Ranking]],'Data for Pull-down'!$U$4:$V$9,2,FALSE),"")</f>
        <v/>
      </c>
      <c r="BN686" s="100"/>
      <c r="BO686" s="48"/>
      <c r="BP686" s="51" t="str">
        <f>IFERROR(VLOOKUP(Book1345234[[#This Row],[Administrative, Regulatory and Other Obstacle Ranking]],'Data for Pull-down'!$W$4:$X$9,2,FALSE),"")</f>
        <v/>
      </c>
      <c r="BQ686" s="100"/>
      <c r="BR686" s="48"/>
      <c r="BS686" s="51" t="str">
        <f>IFERROR(VLOOKUP(Book1345234[[#This Row],[Environmental Benefit Ranking]],'Data for Pull-down'!$Y$4:$Z$9,2,FALSE),"")</f>
        <v/>
      </c>
      <c r="BT686" s="100"/>
      <c r="BU686" s="52"/>
      <c r="BV686" s="51" t="str">
        <f>IFERROR(VLOOKUP(Book1345234[[#This Row],[Environmental Impact Ranking]],'Data for Pull-down'!$AA$4:$AB$9,2,FALSE),"")</f>
        <v/>
      </c>
      <c r="BW686" s="117"/>
      <c r="BX686" s="123"/>
      <c r="BY686" s="48"/>
      <c r="BZ686" s="51" t="str">
        <f>IFERROR(VLOOKUP(Book1345234[[#This Row],[Mobility Ranking]],'Data for Pull-down'!$AC$4:$AD$9,2,FALSE),"")</f>
        <v/>
      </c>
      <c r="CA686" s="117"/>
      <c r="CB686" s="48"/>
      <c r="CC686" s="51" t="str">
        <f>IFERROR(VLOOKUP(Book1345234[[#This Row],[Regional Ranking]],'Data for Pull-down'!$AE$4:$AF$9,2,FALSE),"")</f>
        <v/>
      </c>
    </row>
    <row r="687" spans="1:81">
      <c r="A687" s="164"/>
      <c r="B687" s="142"/>
      <c r="C687" s="143">
        <f>Book1345234[[#This Row],[FMP]]*2</f>
        <v>0</v>
      </c>
      <c r="D687" s="43"/>
      <c r="E687" s="43"/>
      <c r="F687" s="52"/>
      <c r="G687" s="48"/>
      <c r="H687" s="48"/>
      <c r="I687" s="48"/>
      <c r="J687" s="48"/>
      <c r="K687" s="45" t="str">
        <f>IFERROR(Book1345234[[#This Row],[Project Cost]]/Book1345234[[#This Row],['# of Structures Removed from 1% Annual Chance FP]],"")</f>
        <v/>
      </c>
      <c r="L687" s="48"/>
      <c r="M687" s="48"/>
      <c r="N687" s="45"/>
      <c r="O687" s="156"/>
      <c r="P687" s="125"/>
      <c r="Q687" s="52"/>
      <c r="R687" s="48"/>
      <c r="S687" s="51" t="str">
        <f>IFERROR(VLOOKUP(Book1345234[[#This Row],[ Severity Ranking: Pre-Project Average Depth of Flooding (100-year)]],'Data for Pull-down'!$A$4:$B$9,2,FALSE),"")</f>
        <v/>
      </c>
      <c r="T687" s="100"/>
      <c r="U687" s="52"/>
      <c r="V687" s="52"/>
      <c r="W687" s="52"/>
      <c r="X687" s="48"/>
      <c r="Y687" s="51" t="str">
        <f>IFERROR(VLOOKUP(Book1345234[[#This Row],[Severity Ranking: Community Need (% Population)]],'Data for Pull-down'!$C$4:$D$9,2,FALSE),"")</f>
        <v/>
      </c>
      <c r="Z687" s="99"/>
      <c r="AA687" s="45"/>
      <c r="AB687" s="48"/>
      <c r="AC687" s="51" t="str">
        <f>IFERROR(VLOOKUP(Book1345234[[#This Row],[Flood Risk Reduction ]],'Data for Pull-down'!$E$4:$F$9,2,FALSE),"")</f>
        <v/>
      </c>
      <c r="AD687" s="99"/>
      <c r="AE687" s="118"/>
      <c r="AF687" s="52"/>
      <c r="AG687" s="52"/>
      <c r="AH687" s="48"/>
      <c r="AI687" s="51" t="str">
        <f>IFERROR(VLOOKUP(Book1345234[[#This Row],[Flood Damage Reduction]],'Data for Pull-down'!$G$4:$H$9,2,FALSE),"")</f>
        <v/>
      </c>
      <c r="AJ687" s="145"/>
      <c r="AK687" s="123"/>
      <c r="AL687" s="52"/>
      <c r="AM687" s="51" t="str">
        <f>IFERROR(VLOOKUP(Book1345234[[#This Row],[ Reduction in Critical Facilities Flood Risk]],'Data for Pull-down'!$I$5:$J$9,2,FALSE),"")</f>
        <v/>
      </c>
      <c r="AN687" s="100">
        <f>'Life and Safety Tabular Data'!L685</f>
        <v>0</v>
      </c>
      <c r="AO687" s="146"/>
      <c r="AP687" s="48"/>
      <c r="AQ687" s="51" t="str">
        <f>IFERROR(VLOOKUP(Book1345234[[#This Row],[Life and Safety Ranking (Injury/Loss of Life)]],'Data for Pull-down'!$K$4:$L$9,2,FALSE),"")</f>
        <v/>
      </c>
      <c r="AR687" s="100"/>
      <c r="AS687" s="146"/>
      <c r="AT687" s="146"/>
      <c r="AU687" s="146"/>
      <c r="AV687" s="48"/>
      <c r="AW687" s="51" t="str">
        <f>IFERROR(VLOOKUP(Book1345234[[#This Row],[Water Supply Yield Ranking]],'Data for Pull-down'!$M$4:$N$9,2,FALSE),"")</f>
        <v/>
      </c>
      <c r="AX687" s="100"/>
      <c r="AY687" s="52"/>
      <c r="AZ687" s="48"/>
      <c r="BA687" s="51" t="str">
        <f>IFERROR(VLOOKUP(Book1345234[[#This Row],[Social Vulnerability Ranking]],'Data for Pull-down'!$O$4:$P$9,2,FALSE),"")</f>
        <v/>
      </c>
      <c r="BB687" s="100"/>
      <c r="BC687" s="146"/>
      <c r="BD687" s="48"/>
      <c r="BE687" s="51" t="str">
        <f>IFERROR(VLOOKUP(Book1345234[[#This Row],[Nature-Based Solutions Ranking]],'Data for Pull-down'!$Q$4:$R$9,2,FALSE),"")</f>
        <v/>
      </c>
      <c r="BF687" s="100"/>
      <c r="BG687" s="52"/>
      <c r="BH687" s="48"/>
      <c r="BI687" s="51" t="str">
        <f>IFERROR(VLOOKUP(Book1345234[[#This Row],[Multiple Benefit Ranking]],'Data for Pull-down'!$S$4:$T$9,2,FALSE),"")</f>
        <v/>
      </c>
      <c r="BJ687" s="125"/>
      <c r="BK687" s="146"/>
      <c r="BL687" s="48"/>
      <c r="BM687" s="51" t="str">
        <f>IFERROR(VLOOKUP(Book1345234[[#This Row],[Operations and Maintenance Ranking]],'Data for Pull-down'!$U$4:$V$9,2,FALSE),"")</f>
        <v/>
      </c>
      <c r="BN687" s="100"/>
      <c r="BO687" s="48"/>
      <c r="BP687" s="51" t="str">
        <f>IFERROR(VLOOKUP(Book1345234[[#This Row],[Administrative, Regulatory and Other Obstacle Ranking]],'Data for Pull-down'!$W$4:$X$9,2,FALSE),"")</f>
        <v/>
      </c>
      <c r="BQ687" s="100"/>
      <c r="BR687" s="48"/>
      <c r="BS687" s="51" t="str">
        <f>IFERROR(VLOOKUP(Book1345234[[#This Row],[Environmental Benefit Ranking]],'Data for Pull-down'!$Y$4:$Z$9,2,FALSE),"")</f>
        <v/>
      </c>
      <c r="BT687" s="100"/>
      <c r="BU687" s="52"/>
      <c r="BV687" s="51" t="str">
        <f>IFERROR(VLOOKUP(Book1345234[[#This Row],[Environmental Impact Ranking]],'Data for Pull-down'!$AA$4:$AB$9,2,FALSE),"")</f>
        <v/>
      </c>
      <c r="BW687" s="117"/>
      <c r="BX687" s="123"/>
      <c r="BY687" s="48"/>
      <c r="BZ687" s="51" t="str">
        <f>IFERROR(VLOOKUP(Book1345234[[#This Row],[Mobility Ranking]],'Data for Pull-down'!$AC$4:$AD$9,2,FALSE),"")</f>
        <v/>
      </c>
      <c r="CA687" s="117"/>
      <c r="CB687" s="48"/>
      <c r="CC687" s="51" t="str">
        <f>IFERROR(VLOOKUP(Book1345234[[#This Row],[Regional Ranking]],'Data for Pull-down'!$AE$4:$AF$9,2,FALSE),"")</f>
        <v/>
      </c>
    </row>
    <row r="688" spans="1:81">
      <c r="A688" s="164"/>
      <c r="B688" s="142"/>
      <c r="C688" s="143">
        <f>Book1345234[[#This Row],[FMP]]*2</f>
        <v>0</v>
      </c>
      <c r="D688" s="43"/>
      <c r="E688" s="43"/>
      <c r="F688" s="52"/>
      <c r="G688" s="48"/>
      <c r="H688" s="48"/>
      <c r="I688" s="48"/>
      <c r="J688" s="48"/>
      <c r="K688" s="45" t="str">
        <f>IFERROR(Book1345234[[#This Row],[Project Cost]]/Book1345234[[#This Row],['# of Structures Removed from 1% Annual Chance FP]],"")</f>
        <v/>
      </c>
      <c r="L688" s="48"/>
      <c r="M688" s="48"/>
      <c r="N688" s="45"/>
      <c r="O688" s="156"/>
      <c r="P688" s="125"/>
      <c r="Q688" s="52"/>
      <c r="R688" s="48"/>
      <c r="S688" s="51" t="str">
        <f>IFERROR(VLOOKUP(Book1345234[[#This Row],[ Severity Ranking: Pre-Project Average Depth of Flooding (100-year)]],'Data for Pull-down'!$A$4:$B$9,2,FALSE),"")</f>
        <v/>
      </c>
      <c r="T688" s="100"/>
      <c r="U688" s="52"/>
      <c r="V688" s="52"/>
      <c r="W688" s="52"/>
      <c r="X688" s="48"/>
      <c r="Y688" s="51" t="str">
        <f>IFERROR(VLOOKUP(Book1345234[[#This Row],[Severity Ranking: Community Need (% Population)]],'Data for Pull-down'!$C$4:$D$9,2,FALSE),"")</f>
        <v/>
      </c>
      <c r="Z688" s="99"/>
      <c r="AA688" s="45"/>
      <c r="AB688" s="48"/>
      <c r="AC688" s="51" t="str">
        <f>IFERROR(VLOOKUP(Book1345234[[#This Row],[Flood Risk Reduction ]],'Data for Pull-down'!$E$4:$F$9,2,FALSE),"")</f>
        <v/>
      </c>
      <c r="AD688" s="99"/>
      <c r="AE688" s="118"/>
      <c r="AF688" s="52"/>
      <c r="AG688" s="52"/>
      <c r="AH688" s="48"/>
      <c r="AI688" s="51" t="str">
        <f>IFERROR(VLOOKUP(Book1345234[[#This Row],[Flood Damage Reduction]],'Data for Pull-down'!$G$4:$H$9,2,FALSE),"")</f>
        <v/>
      </c>
      <c r="AJ688" s="145"/>
      <c r="AK688" s="123"/>
      <c r="AL688" s="52"/>
      <c r="AM688" s="51" t="str">
        <f>IFERROR(VLOOKUP(Book1345234[[#This Row],[ Reduction in Critical Facilities Flood Risk]],'Data for Pull-down'!$I$5:$J$9,2,FALSE),"")</f>
        <v/>
      </c>
      <c r="AN688" s="100">
        <f>'Life and Safety Tabular Data'!L686</f>
        <v>0</v>
      </c>
      <c r="AO688" s="146"/>
      <c r="AP688" s="48"/>
      <c r="AQ688" s="51" t="str">
        <f>IFERROR(VLOOKUP(Book1345234[[#This Row],[Life and Safety Ranking (Injury/Loss of Life)]],'Data for Pull-down'!$K$4:$L$9,2,FALSE),"")</f>
        <v/>
      </c>
      <c r="AR688" s="100"/>
      <c r="AS688" s="146"/>
      <c r="AT688" s="146"/>
      <c r="AU688" s="146"/>
      <c r="AV688" s="48"/>
      <c r="AW688" s="51" t="str">
        <f>IFERROR(VLOOKUP(Book1345234[[#This Row],[Water Supply Yield Ranking]],'Data for Pull-down'!$M$4:$N$9,2,FALSE),"")</f>
        <v/>
      </c>
      <c r="AX688" s="100"/>
      <c r="AY688" s="52"/>
      <c r="AZ688" s="48"/>
      <c r="BA688" s="51" t="str">
        <f>IFERROR(VLOOKUP(Book1345234[[#This Row],[Social Vulnerability Ranking]],'Data for Pull-down'!$O$4:$P$9,2,FALSE),"")</f>
        <v/>
      </c>
      <c r="BB688" s="100"/>
      <c r="BC688" s="146"/>
      <c r="BD688" s="48"/>
      <c r="BE688" s="51" t="str">
        <f>IFERROR(VLOOKUP(Book1345234[[#This Row],[Nature-Based Solutions Ranking]],'Data for Pull-down'!$Q$4:$R$9,2,FALSE),"")</f>
        <v/>
      </c>
      <c r="BF688" s="100"/>
      <c r="BG688" s="52"/>
      <c r="BH688" s="48"/>
      <c r="BI688" s="51" t="str">
        <f>IFERROR(VLOOKUP(Book1345234[[#This Row],[Multiple Benefit Ranking]],'Data for Pull-down'!$S$4:$T$9,2,FALSE),"")</f>
        <v/>
      </c>
      <c r="BJ688" s="125"/>
      <c r="BK688" s="146"/>
      <c r="BL688" s="48"/>
      <c r="BM688" s="51" t="str">
        <f>IFERROR(VLOOKUP(Book1345234[[#This Row],[Operations and Maintenance Ranking]],'Data for Pull-down'!$U$4:$V$9,2,FALSE),"")</f>
        <v/>
      </c>
      <c r="BN688" s="100"/>
      <c r="BO688" s="48"/>
      <c r="BP688" s="51" t="str">
        <f>IFERROR(VLOOKUP(Book1345234[[#This Row],[Administrative, Regulatory and Other Obstacle Ranking]],'Data for Pull-down'!$W$4:$X$9,2,FALSE),"")</f>
        <v/>
      </c>
      <c r="BQ688" s="100"/>
      <c r="BR688" s="48"/>
      <c r="BS688" s="51" t="str">
        <f>IFERROR(VLOOKUP(Book1345234[[#This Row],[Environmental Benefit Ranking]],'Data for Pull-down'!$Y$4:$Z$9,2,FALSE),"")</f>
        <v/>
      </c>
      <c r="BT688" s="100"/>
      <c r="BU688" s="52"/>
      <c r="BV688" s="51" t="str">
        <f>IFERROR(VLOOKUP(Book1345234[[#This Row],[Environmental Impact Ranking]],'Data for Pull-down'!$AA$4:$AB$9,2,FALSE),"")</f>
        <v/>
      </c>
      <c r="BW688" s="117"/>
      <c r="BX688" s="123"/>
      <c r="BY688" s="48"/>
      <c r="BZ688" s="51" t="str">
        <f>IFERROR(VLOOKUP(Book1345234[[#This Row],[Mobility Ranking]],'Data for Pull-down'!$AC$4:$AD$9,2,FALSE),"")</f>
        <v/>
      </c>
      <c r="CA688" s="117"/>
      <c r="CB688" s="48"/>
      <c r="CC688" s="51" t="str">
        <f>IFERROR(VLOOKUP(Book1345234[[#This Row],[Regional Ranking]],'Data for Pull-down'!$AE$4:$AF$9,2,FALSE),"")</f>
        <v/>
      </c>
    </row>
    <row r="689" spans="1:81">
      <c r="A689" s="164"/>
      <c r="B689" s="142"/>
      <c r="C689" s="143">
        <f>Book1345234[[#This Row],[FMP]]*2</f>
        <v>0</v>
      </c>
      <c r="D689" s="43"/>
      <c r="E689" s="43"/>
      <c r="F689" s="52"/>
      <c r="G689" s="48"/>
      <c r="H689" s="48"/>
      <c r="I689" s="48"/>
      <c r="J689" s="48"/>
      <c r="K689" s="45" t="str">
        <f>IFERROR(Book1345234[[#This Row],[Project Cost]]/Book1345234[[#This Row],['# of Structures Removed from 1% Annual Chance FP]],"")</f>
        <v/>
      </c>
      <c r="L689" s="48"/>
      <c r="M689" s="48"/>
      <c r="N689" s="45"/>
      <c r="O689" s="156"/>
      <c r="P689" s="125"/>
      <c r="Q689" s="52"/>
      <c r="R689" s="48"/>
      <c r="S689" s="51" t="str">
        <f>IFERROR(VLOOKUP(Book1345234[[#This Row],[ Severity Ranking: Pre-Project Average Depth of Flooding (100-year)]],'Data for Pull-down'!$A$4:$B$9,2,FALSE),"")</f>
        <v/>
      </c>
      <c r="T689" s="100"/>
      <c r="U689" s="52"/>
      <c r="V689" s="52"/>
      <c r="W689" s="52"/>
      <c r="X689" s="48"/>
      <c r="Y689" s="51" t="str">
        <f>IFERROR(VLOOKUP(Book1345234[[#This Row],[Severity Ranking: Community Need (% Population)]],'Data for Pull-down'!$C$4:$D$9,2,FALSE),"")</f>
        <v/>
      </c>
      <c r="Z689" s="99"/>
      <c r="AA689" s="45"/>
      <c r="AB689" s="48"/>
      <c r="AC689" s="51" t="str">
        <f>IFERROR(VLOOKUP(Book1345234[[#This Row],[Flood Risk Reduction ]],'Data for Pull-down'!$E$4:$F$9,2,FALSE),"")</f>
        <v/>
      </c>
      <c r="AD689" s="99"/>
      <c r="AE689" s="118"/>
      <c r="AF689" s="52"/>
      <c r="AG689" s="52"/>
      <c r="AH689" s="48"/>
      <c r="AI689" s="51" t="str">
        <f>IFERROR(VLOOKUP(Book1345234[[#This Row],[Flood Damage Reduction]],'Data for Pull-down'!$G$4:$H$9,2,FALSE),"")</f>
        <v/>
      </c>
      <c r="AJ689" s="145"/>
      <c r="AK689" s="123"/>
      <c r="AL689" s="52"/>
      <c r="AM689" s="51" t="str">
        <f>IFERROR(VLOOKUP(Book1345234[[#This Row],[ Reduction in Critical Facilities Flood Risk]],'Data for Pull-down'!$I$5:$J$9,2,FALSE),"")</f>
        <v/>
      </c>
      <c r="AN689" s="100">
        <f>'Life and Safety Tabular Data'!L687</f>
        <v>0</v>
      </c>
      <c r="AO689" s="146"/>
      <c r="AP689" s="48"/>
      <c r="AQ689" s="51" t="str">
        <f>IFERROR(VLOOKUP(Book1345234[[#This Row],[Life and Safety Ranking (Injury/Loss of Life)]],'Data for Pull-down'!$K$4:$L$9,2,FALSE),"")</f>
        <v/>
      </c>
      <c r="AR689" s="100"/>
      <c r="AS689" s="146"/>
      <c r="AT689" s="146"/>
      <c r="AU689" s="146"/>
      <c r="AV689" s="48"/>
      <c r="AW689" s="51" t="str">
        <f>IFERROR(VLOOKUP(Book1345234[[#This Row],[Water Supply Yield Ranking]],'Data for Pull-down'!$M$4:$N$9,2,FALSE),"")</f>
        <v/>
      </c>
      <c r="AX689" s="100"/>
      <c r="AY689" s="52"/>
      <c r="AZ689" s="48"/>
      <c r="BA689" s="51" t="str">
        <f>IFERROR(VLOOKUP(Book1345234[[#This Row],[Social Vulnerability Ranking]],'Data for Pull-down'!$O$4:$P$9,2,FALSE),"")</f>
        <v/>
      </c>
      <c r="BB689" s="100"/>
      <c r="BC689" s="146"/>
      <c r="BD689" s="48"/>
      <c r="BE689" s="51" t="str">
        <f>IFERROR(VLOOKUP(Book1345234[[#This Row],[Nature-Based Solutions Ranking]],'Data for Pull-down'!$Q$4:$R$9,2,FALSE),"")</f>
        <v/>
      </c>
      <c r="BF689" s="100"/>
      <c r="BG689" s="52"/>
      <c r="BH689" s="48"/>
      <c r="BI689" s="51" t="str">
        <f>IFERROR(VLOOKUP(Book1345234[[#This Row],[Multiple Benefit Ranking]],'Data for Pull-down'!$S$4:$T$9,2,FALSE),"")</f>
        <v/>
      </c>
      <c r="BJ689" s="125"/>
      <c r="BK689" s="146"/>
      <c r="BL689" s="48"/>
      <c r="BM689" s="51" t="str">
        <f>IFERROR(VLOOKUP(Book1345234[[#This Row],[Operations and Maintenance Ranking]],'Data for Pull-down'!$U$4:$V$9,2,FALSE),"")</f>
        <v/>
      </c>
      <c r="BN689" s="100"/>
      <c r="BO689" s="48"/>
      <c r="BP689" s="51" t="str">
        <f>IFERROR(VLOOKUP(Book1345234[[#This Row],[Administrative, Regulatory and Other Obstacle Ranking]],'Data for Pull-down'!$W$4:$X$9,2,FALSE),"")</f>
        <v/>
      </c>
      <c r="BQ689" s="100"/>
      <c r="BR689" s="48"/>
      <c r="BS689" s="51" t="str">
        <f>IFERROR(VLOOKUP(Book1345234[[#This Row],[Environmental Benefit Ranking]],'Data for Pull-down'!$Y$4:$Z$9,2,FALSE),"")</f>
        <v/>
      </c>
      <c r="BT689" s="100"/>
      <c r="BU689" s="52"/>
      <c r="BV689" s="51" t="str">
        <f>IFERROR(VLOOKUP(Book1345234[[#This Row],[Environmental Impact Ranking]],'Data for Pull-down'!$AA$4:$AB$9,2,FALSE),"")</f>
        <v/>
      </c>
      <c r="BW689" s="117"/>
      <c r="BX689" s="123"/>
      <c r="BY689" s="48"/>
      <c r="BZ689" s="51" t="str">
        <f>IFERROR(VLOOKUP(Book1345234[[#This Row],[Mobility Ranking]],'Data for Pull-down'!$AC$4:$AD$9,2,FALSE),"")</f>
        <v/>
      </c>
      <c r="CA689" s="117"/>
      <c r="CB689" s="48"/>
      <c r="CC689" s="51" t="str">
        <f>IFERROR(VLOOKUP(Book1345234[[#This Row],[Regional Ranking]],'Data for Pull-down'!$AE$4:$AF$9,2,FALSE),"")</f>
        <v/>
      </c>
    </row>
    <row r="690" spans="1:81">
      <c r="A690" s="164"/>
      <c r="B690" s="142"/>
      <c r="C690" s="143">
        <f>Book1345234[[#This Row],[FMP]]*2</f>
        <v>0</v>
      </c>
      <c r="D690" s="43"/>
      <c r="E690" s="43"/>
      <c r="F690" s="52"/>
      <c r="G690" s="48"/>
      <c r="H690" s="48"/>
      <c r="I690" s="48"/>
      <c r="J690" s="48"/>
      <c r="K690" s="45" t="str">
        <f>IFERROR(Book1345234[[#This Row],[Project Cost]]/Book1345234[[#This Row],['# of Structures Removed from 1% Annual Chance FP]],"")</f>
        <v/>
      </c>
      <c r="L690" s="48"/>
      <c r="M690" s="48"/>
      <c r="N690" s="45"/>
      <c r="O690" s="156"/>
      <c r="P690" s="125"/>
      <c r="Q690" s="52"/>
      <c r="R690" s="48"/>
      <c r="S690" s="51" t="str">
        <f>IFERROR(VLOOKUP(Book1345234[[#This Row],[ Severity Ranking: Pre-Project Average Depth of Flooding (100-year)]],'Data for Pull-down'!$A$4:$B$9,2,FALSE),"")</f>
        <v/>
      </c>
      <c r="T690" s="100"/>
      <c r="U690" s="52"/>
      <c r="V690" s="52"/>
      <c r="W690" s="52"/>
      <c r="X690" s="48"/>
      <c r="Y690" s="51" t="str">
        <f>IFERROR(VLOOKUP(Book1345234[[#This Row],[Severity Ranking: Community Need (% Population)]],'Data for Pull-down'!$C$4:$D$9,2,FALSE),"")</f>
        <v/>
      </c>
      <c r="Z690" s="99"/>
      <c r="AA690" s="45"/>
      <c r="AB690" s="48"/>
      <c r="AC690" s="51" t="str">
        <f>IFERROR(VLOOKUP(Book1345234[[#This Row],[Flood Risk Reduction ]],'Data for Pull-down'!$E$4:$F$9,2,FALSE),"")</f>
        <v/>
      </c>
      <c r="AD690" s="99"/>
      <c r="AE690" s="118"/>
      <c r="AF690" s="52"/>
      <c r="AG690" s="52"/>
      <c r="AH690" s="48"/>
      <c r="AI690" s="51" t="str">
        <f>IFERROR(VLOOKUP(Book1345234[[#This Row],[Flood Damage Reduction]],'Data for Pull-down'!$G$4:$H$9,2,FALSE),"")</f>
        <v/>
      </c>
      <c r="AJ690" s="145"/>
      <c r="AK690" s="123"/>
      <c r="AL690" s="52"/>
      <c r="AM690" s="51" t="str">
        <f>IFERROR(VLOOKUP(Book1345234[[#This Row],[ Reduction in Critical Facilities Flood Risk]],'Data for Pull-down'!$I$5:$J$9,2,FALSE),"")</f>
        <v/>
      </c>
      <c r="AN690" s="100">
        <f>'Life and Safety Tabular Data'!L688</f>
        <v>0</v>
      </c>
      <c r="AO690" s="146"/>
      <c r="AP690" s="48"/>
      <c r="AQ690" s="51" t="str">
        <f>IFERROR(VLOOKUP(Book1345234[[#This Row],[Life and Safety Ranking (Injury/Loss of Life)]],'Data for Pull-down'!$K$4:$L$9,2,FALSE),"")</f>
        <v/>
      </c>
      <c r="AR690" s="100"/>
      <c r="AS690" s="146"/>
      <c r="AT690" s="146"/>
      <c r="AU690" s="146"/>
      <c r="AV690" s="48"/>
      <c r="AW690" s="51" t="str">
        <f>IFERROR(VLOOKUP(Book1345234[[#This Row],[Water Supply Yield Ranking]],'Data for Pull-down'!$M$4:$N$9,2,FALSE),"")</f>
        <v/>
      </c>
      <c r="AX690" s="100"/>
      <c r="AY690" s="52"/>
      <c r="AZ690" s="48"/>
      <c r="BA690" s="51" t="str">
        <f>IFERROR(VLOOKUP(Book1345234[[#This Row],[Social Vulnerability Ranking]],'Data for Pull-down'!$O$4:$P$9,2,FALSE),"")</f>
        <v/>
      </c>
      <c r="BB690" s="100"/>
      <c r="BC690" s="146"/>
      <c r="BD690" s="48"/>
      <c r="BE690" s="51" t="str">
        <f>IFERROR(VLOOKUP(Book1345234[[#This Row],[Nature-Based Solutions Ranking]],'Data for Pull-down'!$Q$4:$R$9,2,FALSE),"")</f>
        <v/>
      </c>
      <c r="BF690" s="100"/>
      <c r="BG690" s="52"/>
      <c r="BH690" s="48"/>
      <c r="BI690" s="51" t="str">
        <f>IFERROR(VLOOKUP(Book1345234[[#This Row],[Multiple Benefit Ranking]],'Data for Pull-down'!$S$4:$T$9,2,FALSE),"")</f>
        <v/>
      </c>
      <c r="BJ690" s="125"/>
      <c r="BK690" s="146"/>
      <c r="BL690" s="48"/>
      <c r="BM690" s="51" t="str">
        <f>IFERROR(VLOOKUP(Book1345234[[#This Row],[Operations and Maintenance Ranking]],'Data for Pull-down'!$U$4:$V$9,2,FALSE),"")</f>
        <v/>
      </c>
      <c r="BN690" s="100"/>
      <c r="BO690" s="48"/>
      <c r="BP690" s="51" t="str">
        <f>IFERROR(VLOOKUP(Book1345234[[#This Row],[Administrative, Regulatory and Other Obstacle Ranking]],'Data for Pull-down'!$W$4:$X$9,2,FALSE),"")</f>
        <v/>
      </c>
      <c r="BQ690" s="100"/>
      <c r="BR690" s="48"/>
      <c r="BS690" s="51" t="str">
        <f>IFERROR(VLOOKUP(Book1345234[[#This Row],[Environmental Benefit Ranking]],'Data for Pull-down'!$Y$4:$Z$9,2,FALSE),"")</f>
        <v/>
      </c>
      <c r="BT690" s="100"/>
      <c r="BU690" s="52"/>
      <c r="BV690" s="51" t="str">
        <f>IFERROR(VLOOKUP(Book1345234[[#This Row],[Environmental Impact Ranking]],'Data for Pull-down'!$AA$4:$AB$9,2,FALSE),"")</f>
        <v/>
      </c>
      <c r="BW690" s="117"/>
      <c r="BX690" s="123"/>
      <c r="BY690" s="48"/>
      <c r="BZ690" s="51" t="str">
        <f>IFERROR(VLOOKUP(Book1345234[[#This Row],[Mobility Ranking]],'Data for Pull-down'!$AC$4:$AD$9,2,FALSE),"")</f>
        <v/>
      </c>
      <c r="CA690" s="117"/>
      <c r="CB690" s="48"/>
      <c r="CC690" s="51" t="str">
        <f>IFERROR(VLOOKUP(Book1345234[[#This Row],[Regional Ranking]],'Data for Pull-down'!$AE$4:$AF$9,2,FALSE),"")</f>
        <v/>
      </c>
    </row>
    <row r="691" spans="1:81">
      <c r="A691" s="164"/>
      <c r="B691" s="142"/>
      <c r="C691" s="143">
        <f>Book1345234[[#This Row],[FMP]]*2</f>
        <v>0</v>
      </c>
      <c r="D691" s="43"/>
      <c r="E691" s="43"/>
      <c r="F691" s="52"/>
      <c r="G691" s="48"/>
      <c r="H691" s="48"/>
      <c r="I691" s="48"/>
      <c r="J691" s="48"/>
      <c r="K691" s="45" t="str">
        <f>IFERROR(Book1345234[[#This Row],[Project Cost]]/Book1345234[[#This Row],['# of Structures Removed from 1% Annual Chance FP]],"")</f>
        <v/>
      </c>
      <c r="L691" s="48"/>
      <c r="M691" s="48"/>
      <c r="N691" s="45"/>
      <c r="O691" s="156"/>
      <c r="P691" s="125"/>
      <c r="Q691" s="52"/>
      <c r="R691" s="48"/>
      <c r="S691" s="51" t="str">
        <f>IFERROR(VLOOKUP(Book1345234[[#This Row],[ Severity Ranking: Pre-Project Average Depth of Flooding (100-year)]],'Data for Pull-down'!$A$4:$B$9,2,FALSE),"")</f>
        <v/>
      </c>
      <c r="T691" s="100"/>
      <c r="U691" s="52"/>
      <c r="V691" s="52"/>
      <c r="W691" s="52"/>
      <c r="X691" s="48"/>
      <c r="Y691" s="51" t="str">
        <f>IFERROR(VLOOKUP(Book1345234[[#This Row],[Severity Ranking: Community Need (% Population)]],'Data for Pull-down'!$C$4:$D$9,2,FALSE),"")</f>
        <v/>
      </c>
      <c r="Z691" s="99"/>
      <c r="AA691" s="45"/>
      <c r="AB691" s="48"/>
      <c r="AC691" s="51" t="str">
        <f>IFERROR(VLOOKUP(Book1345234[[#This Row],[Flood Risk Reduction ]],'Data for Pull-down'!$E$4:$F$9,2,FALSE),"")</f>
        <v/>
      </c>
      <c r="AD691" s="99"/>
      <c r="AE691" s="118"/>
      <c r="AF691" s="52"/>
      <c r="AG691" s="52"/>
      <c r="AH691" s="48"/>
      <c r="AI691" s="51" t="str">
        <f>IFERROR(VLOOKUP(Book1345234[[#This Row],[Flood Damage Reduction]],'Data for Pull-down'!$G$4:$H$9,2,FALSE),"")</f>
        <v/>
      </c>
      <c r="AJ691" s="145"/>
      <c r="AK691" s="123"/>
      <c r="AL691" s="52"/>
      <c r="AM691" s="51" t="str">
        <f>IFERROR(VLOOKUP(Book1345234[[#This Row],[ Reduction in Critical Facilities Flood Risk]],'Data for Pull-down'!$I$5:$J$9,2,FALSE),"")</f>
        <v/>
      </c>
      <c r="AN691" s="100">
        <f>'Life and Safety Tabular Data'!L689</f>
        <v>0</v>
      </c>
      <c r="AO691" s="146"/>
      <c r="AP691" s="48"/>
      <c r="AQ691" s="51" t="str">
        <f>IFERROR(VLOOKUP(Book1345234[[#This Row],[Life and Safety Ranking (Injury/Loss of Life)]],'Data for Pull-down'!$K$4:$L$9,2,FALSE),"")</f>
        <v/>
      </c>
      <c r="AR691" s="100"/>
      <c r="AS691" s="146"/>
      <c r="AT691" s="146"/>
      <c r="AU691" s="146"/>
      <c r="AV691" s="48"/>
      <c r="AW691" s="51" t="str">
        <f>IFERROR(VLOOKUP(Book1345234[[#This Row],[Water Supply Yield Ranking]],'Data for Pull-down'!$M$4:$N$9,2,FALSE),"")</f>
        <v/>
      </c>
      <c r="AX691" s="100"/>
      <c r="AY691" s="52"/>
      <c r="AZ691" s="48"/>
      <c r="BA691" s="51" t="str">
        <f>IFERROR(VLOOKUP(Book1345234[[#This Row],[Social Vulnerability Ranking]],'Data for Pull-down'!$O$4:$P$9,2,FALSE),"")</f>
        <v/>
      </c>
      <c r="BB691" s="100"/>
      <c r="BC691" s="146"/>
      <c r="BD691" s="48"/>
      <c r="BE691" s="51" t="str">
        <f>IFERROR(VLOOKUP(Book1345234[[#This Row],[Nature-Based Solutions Ranking]],'Data for Pull-down'!$Q$4:$R$9,2,FALSE),"")</f>
        <v/>
      </c>
      <c r="BF691" s="100"/>
      <c r="BG691" s="52"/>
      <c r="BH691" s="48"/>
      <c r="BI691" s="51" t="str">
        <f>IFERROR(VLOOKUP(Book1345234[[#This Row],[Multiple Benefit Ranking]],'Data for Pull-down'!$S$4:$T$9,2,FALSE),"")</f>
        <v/>
      </c>
      <c r="BJ691" s="125"/>
      <c r="BK691" s="146"/>
      <c r="BL691" s="48"/>
      <c r="BM691" s="51" t="str">
        <f>IFERROR(VLOOKUP(Book1345234[[#This Row],[Operations and Maintenance Ranking]],'Data for Pull-down'!$U$4:$V$9,2,FALSE),"")</f>
        <v/>
      </c>
      <c r="BN691" s="100"/>
      <c r="BO691" s="48"/>
      <c r="BP691" s="51" t="str">
        <f>IFERROR(VLOOKUP(Book1345234[[#This Row],[Administrative, Regulatory and Other Obstacle Ranking]],'Data for Pull-down'!$W$4:$X$9,2,FALSE),"")</f>
        <v/>
      </c>
      <c r="BQ691" s="100"/>
      <c r="BR691" s="48"/>
      <c r="BS691" s="51" t="str">
        <f>IFERROR(VLOOKUP(Book1345234[[#This Row],[Environmental Benefit Ranking]],'Data for Pull-down'!$Y$4:$Z$9,2,FALSE),"")</f>
        <v/>
      </c>
      <c r="BT691" s="100"/>
      <c r="BU691" s="52"/>
      <c r="BV691" s="51" t="str">
        <f>IFERROR(VLOOKUP(Book1345234[[#This Row],[Environmental Impact Ranking]],'Data for Pull-down'!$AA$4:$AB$9,2,FALSE),"")</f>
        <v/>
      </c>
      <c r="BW691" s="117"/>
      <c r="BX691" s="123"/>
      <c r="BY691" s="48"/>
      <c r="BZ691" s="51" t="str">
        <f>IFERROR(VLOOKUP(Book1345234[[#This Row],[Mobility Ranking]],'Data for Pull-down'!$AC$4:$AD$9,2,FALSE),"")</f>
        <v/>
      </c>
      <c r="CA691" s="117"/>
      <c r="CB691" s="48"/>
      <c r="CC691" s="51" t="str">
        <f>IFERROR(VLOOKUP(Book1345234[[#This Row],[Regional Ranking]],'Data for Pull-down'!$AE$4:$AF$9,2,FALSE),"")</f>
        <v/>
      </c>
    </row>
    <row r="692" spans="1:81">
      <c r="A692" s="164"/>
      <c r="B692" s="142"/>
      <c r="C692" s="143">
        <f>Book1345234[[#This Row],[FMP]]*2</f>
        <v>0</v>
      </c>
      <c r="D692" s="43"/>
      <c r="E692" s="43"/>
      <c r="F692" s="52"/>
      <c r="G692" s="48"/>
      <c r="H692" s="48"/>
      <c r="I692" s="48"/>
      <c r="J692" s="48"/>
      <c r="K692" s="45" t="str">
        <f>IFERROR(Book1345234[[#This Row],[Project Cost]]/Book1345234[[#This Row],['# of Structures Removed from 1% Annual Chance FP]],"")</f>
        <v/>
      </c>
      <c r="L692" s="48"/>
      <c r="M692" s="48"/>
      <c r="N692" s="45"/>
      <c r="O692" s="156"/>
      <c r="P692" s="125"/>
      <c r="Q692" s="52"/>
      <c r="R692" s="48"/>
      <c r="S692" s="51" t="str">
        <f>IFERROR(VLOOKUP(Book1345234[[#This Row],[ Severity Ranking: Pre-Project Average Depth of Flooding (100-year)]],'Data for Pull-down'!$A$4:$B$9,2,FALSE),"")</f>
        <v/>
      </c>
      <c r="T692" s="100"/>
      <c r="U692" s="52"/>
      <c r="V692" s="52"/>
      <c r="W692" s="52"/>
      <c r="X692" s="48"/>
      <c r="Y692" s="51" t="str">
        <f>IFERROR(VLOOKUP(Book1345234[[#This Row],[Severity Ranking: Community Need (% Population)]],'Data for Pull-down'!$C$4:$D$9,2,FALSE),"")</f>
        <v/>
      </c>
      <c r="Z692" s="99"/>
      <c r="AA692" s="45"/>
      <c r="AB692" s="48"/>
      <c r="AC692" s="51" t="str">
        <f>IFERROR(VLOOKUP(Book1345234[[#This Row],[Flood Risk Reduction ]],'Data for Pull-down'!$E$4:$F$9,2,FALSE),"")</f>
        <v/>
      </c>
      <c r="AD692" s="99"/>
      <c r="AE692" s="118"/>
      <c r="AF692" s="52"/>
      <c r="AG692" s="52"/>
      <c r="AH692" s="48"/>
      <c r="AI692" s="51" t="str">
        <f>IFERROR(VLOOKUP(Book1345234[[#This Row],[Flood Damage Reduction]],'Data for Pull-down'!$G$4:$H$9,2,FALSE),"")</f>
        <v/>
      </c>
      <c r="AJ692" s="145"/>
      <c r="AK692" s="123"/>
      <c r="AL692" s="52"/>
      <c r="AM692" s="51" t="str">
        <f>IFERROR(VLOOKUP(Book1345234[[#This Row],[ Reduction in Critical Facilities Flood Risk]],'Data for Pull-down'!$I$5:$J$9,2,FALSE),"")</f>
        <v/>
      </c>
      <c r="AN692" s="100">
        <f>'Life and Safety Tabular Data'!L690</f>
        <v>0</v>
      </c>
      <c r="AO692" s="146"/>
      <c r="AP692" s="48"/>
      <c r="AQ692" s="51" t="str">
        <f>IFERROR(VLOOKUP(Book1345234[[#This Row],[Life and Safety Ranking (Injury/Loss of Life)]],'Data for Pull-down'!$K$4:$L$9,2,FALSE),"")</f>
        <v/>
      </c>
      <c r="AR692" s="100"/>
      <c r="AS692" s="146"/>
      <c r="AT692" s="146"/>
      <c r="AU692" s="146"/>
      <c r="AV692" s="48"/>
      <c r="AW692" s="51" t="str">
        <f>IFERROR(VLOOKUP(Book1345234[[#This Row],[Water Supply Yield Ranking]],'Data for Pull-down'!$M$4:$N$9,2,FALSE),"")</f>
        <v/>
      </c>
      <c r="AX692" s="100"/>
      <c r="AY692" s="52"/>
      <c r="AZ692" s="48"/>
      <c r="BA692" s="51" t="str">
        <f>IFERROR(VLOOKUP(Book1345234[[#This Row],[Social Vulnerability Ranking]],'Data for Pull-down'!$O$4:$P$9,2,FALSE),"")</f>
        <v/>
      </c>
      <c r="BB692" s="100"/>
      <c r="BC692" s="146"/>
      <c r="BD692" s="48"/>
      <c r="BE692" s="51" t="str">
        <f>IFERROR(VLOOKUP(Book1345234[[#This Row],[Nature-Based Solutions Ranking]],'Data for Pull-down'!$Q$4:$R$9,2,FALSE),"")</f>
        <v/>
      </c>
      <c r="BF692" s="100"/>
      <c r="BG692" s="52"/>
      <c r="BH692" s="48"/>
      <c r="BI692" s="51" t="str">
        <f>IFERROR(VLOOKUP(Book1345234[[#This Row],[Multiple Benefit Ranking]],'Data for Pull-down'!$S$4:$T$9,2,FALSE),"")</f>
        <v/>
      </c>
      <c r="BJ692" s="125"/>
      <c r="BK692" s="146"/>
      <c r="BL692" s="48"/>
      <c r="BM692" s="51" t="str">
        <f>IFERROR(VLOOKUP(Book1345234[[#This Row],[Operations and Maintenance Ranking]],'Data for Pull-down'!$U$4:$V$9,2,FALSE),"")</f>
        <v/>
      </c>
      <c r="BN692" s="100"/>
      <c r="BO692" s="48"/>
      <c r="BP692" s="51" t="str">
        <f>IFERROR(VLOOKUP(Book1345234[[#This Row],[Administrative, Regulatory and Other Obstacle Ranking]],'Data for Pull-down'!$W$4:$X$9,2,FALSE),"")</f>
        <v/>
      </c>
      <c r="BQ692" s="100"/>
      <c r="BR692" s="48"/>
      <c r="BS692" s="51" t="str">
        <f>IFERROR(VLOOKUP(Book1345234[[#This Row],[Environmental Benefit Ranking]],'Data for Pull-down'!$Y$4:$Z$9,2,FALSE),"")</f>
        <v/>
      </c>
      <c r="BT692" s="100"/>
      <c r="BU692" s="52"/>
      <c r="BV692" s="51" t="str">
        <f>IFERROR(VLOOKUP(Book1345234[[#This Row],[Environmental Impact Ranking]],'Data for Pull-down'!$AA$4:$AB$9,2,FALSE),"")</f>
        <v/>
      </c>
      <c r="BW692" s="117"/>
      <c r="BX692" s="123"/>
      <c r="BY692" s="48"/>
      <c r="BZ692" s="51" t="str">
        <f>IFERROR(VLOOKUP(Book1345234[[#This Row],[Mobility Ranking]],'Data for Pull-down'!$AC$4:$AD$9,2,FALSE),"")</f>
        <v/>
      </c>
      <c r="CA692" s="117"/>
      <c r="CB692" s="48"/>
      <c r="CC692" s="51" t="str">
        <f>IFERROR(VLOOKUP(Book1345234[[#This Row],[Regional Ranking]],'Data for Pull-down'!$AE$4:$AF$9,2,FALSE),"")</f>
        <v/>
      </c>
    </row>
    <row r="693" spans="1:81">
      <c r="A693" s="164"/>
      <c r="B693" s="142"/>
      <c r="C693" s="143">
        <f>Book1345234[[#This Row],[FMP]]*2</f>
        <v>0</v>
      </c>
      <c r="D693" s="43"/>
      <c r="E693" s="43"/>
      <c r="F693" s="52"/>
      <c r="G693" s="48"/>
      <c r="H693" s="48"/>
      <c r="I693" s="48"/>
      <c r="J693" s="48"/>
      <c r="K693" s="45" t="str">
        <f>IFERROR(Book1345234[[#This Row],[Project Cost]]/Book1345234[[#This Row],['# of Structures Removed from 1% Annual Chance FP]],"")</f>
        <v/>
      </c>
      <c r="L693" s="48"/>
      <c r="M693" s="48"/>
      <c r="N693" s="45"/>
      <c r="O693" s="156"/>
      <c r="P693" s="125"/>
      <c r="Q693" s="52"/>
      <c r="R693" s="48"/>
      <c r="S693" s="51" t="str">
        <f>IFERROR(VLOOKUP(Book1345234[[#This Row],[ Severity Ranking: Pre-Project Average Depth of Flooding (100-year)]],'Data for Pull-down'!$A$4:$B$9,2,FALSE),"")</f>
        <v/>
      </c>
      <c r="T693" s="100"/>
      <c r="U693" s="52"/>
      <c r="V693" s="52"/>
      <c r="W693" s="52"/>
      <c r="X693" s="48"/>
      <c r="Y693" s="51" t="str">
        <f>IFERROR(VLOOKUP(Book1345234[[#This Row],[Severity Ranking: Community Need (% Population)]],'Data for Pull-down'!$C$4:$D$9,2,FALSE),"")</f>
        <v/>
      </c>
      <c r="Z693" s="99"/>
      <c r="AA693" s="45"/>
      <c r="AB693" s="48"/>
      <c r="AC693" s="51" t="str">
        <f>IFERROR(VLOOKUP(Book1345234[[#This Row],[Flood Risk Reduction ]],'Data for Pull-down'!$E$4:$F$9,2,FALSE),"")</f>
        <v/>
      </c>
      <c r="AD693" s="99"/>
      <c r="AE693" s="118"/>
      <c r="AF693" s="52"/>
      <c r="AG693" s="52"/>
      <c r="AH693" s="48"/>
      <c r="AI693" s="51" t="str">
        <f>IFERROR(VLOOKUP(Book1345234[[#This Row],[Flood Damage Reduction]],'Data for Pull-down'!$G$4:$H$9,2,FALSE),"")</f>
        <v/>
      </c>
      <c r="AJ693" s="145"/>
      <c r="AK693" s="123"/>
      <c r="AL693" s="52"/>
      <c r="AM693" s="51" t="str">
        <f>IFERROR(VLOOKUP(Book1345234[[#This Row],[ Reduction in Critical Facilities Flood Risk]],'Data for Pull-down'!$I$5:$J$9,2,FALSE),"")</f>
        <v/>
      </c>
      <c r="AN693" s="100">
        <f>'Life and Safety Tabular Data'!L691</f>
        <v>0</v>
      </c>
      <c r="AO693" s="146"/>
      <c r="AP693" s="48"/>
      <c r="AQ693" s="51" t="str">
        <f>IFERROR(VLOOKUP(Book1345234[[#This Row],[Life and Safety Ranking (Injury/Loss of Life)]],'Data for Pull-down'!$K$4:$L$9,2,FALSE),"")</f>
        <v/>
      </c>
      <c r="AR693" s="100"/>
      <c r="AS693" s="146"/>
      <c r="AT693" s="146"/>
      <c r="AU693" s="146"/>
      <c r="AV693" s="48"/>
      <c r="AW693" s="51" t="str">
        <f>IFERROR(VLOOKUP(Book1345234[[#This Row],[Water Supply Yield Ranking]],'Data for Pull-down'!$M$4:$N$9,2,FALSE),"")</f>
        <v/>
      </c>
      <c r="AX693" s="100"/>
      <c r="AY693" s="52"/>
      <c r="AZ693" s="48"/>
      <c r="BA693" s="51" t="str">
        <f>IFERROR(VLOOKUP(Book1345234[[#This Row],[Social Vulnerability Ranking]],'Data for Pull-down'!$O$4:$P$9,2,FALSE),"")</f>
        <v/>
      </c>
      <c r="BB693" s="100"/>
      <c r="BC693" s="146"/>
      <c r="BD693" s="48"/>
      <c r="BE693" s="51" t="str">
        <f>IFERROR(VLOOKUP(Book1345234[[#This Row],[Nature-Based Solutions Ranking]],'Data for Pull-down'!$Q$4:$R$9,2,FALSE),"")</f>
        <v/>
      </c>
      <c r="BF693" s="100"/>
      <c r="BG693" s="52"/>
      <c r="BH693" s="48"/>
      <c r="BI693" s="51" t="str">
        <f>IFERROR(VLOOKUP(Book1345234[[#This Row],[Multiple Benefit Ranking]],'Data for Pull-down'!$S$4:$T$9,2,FALSE),"")</f>
        <v/>
      </c>
      <c r="BJ693" s="125"/>
      <c r="BK693" s="146"/>
      <c r="BL693" s="48"/>
      <c r="BM693" s="51" t="str">
        <f>IFERROR(VLOOKUP(Book1345234[[#This Row],[Operations and Maintenance Ranking]],'Data for Pull-down'!$U$4:$V$9,2,FALSE),"")</f>
        <v/>
      </c>
      <c r="BN693" s="100"/>
      <c r="BO693" s="48"/>
      <c r="BP693" s="51" t="str">
        <f>IFERROR(VLOOKUP(Book1345234[[#This Row],[Administrative, Regulatory and Other Obstacle Ranking]],'Data for Pull-down'!$W$4:$X$9,2,FALSE),"")</f>
        <v/>
      </c>
      <c r="BQ693" s="100"/>
      <c r="BR693" s="48"/>
      <c r="BS693" s="51" t="str">
        <f>IFERROR(VLOOKUP(Book1345234[[#This Row],[Environmental Benefit Ranking]],'Data for Pull-down'!$Y$4:$Z$9,2,FALSE),"")</f>
        <v/>
      </c>
      <c r="BT693" s="100"/>
      <c r="BU693" s="52"/>
      <c r="BV693" s="51" t="str">
        <f>IFERROR(VLOOKUP(Book1345234[[#This Row],[Environmental Impact Ranking]],'Data for Pull-down'!$AA$4:$AB$9,2,FALSE),"")</f>
        <v/>
      </c>
      <c r="BW693" s="117"/>
      <c r="BX693" s="123"/>
      <c r="BY693" s="48"/>
      <c r="BZ693" s="51" t="str">
        <f>IFERROR(VLOOKUP(Book1345234[[#This Row],[Mobility Ranking]],'Data for Pull-down'!$AC$4:$AD$9,2,FALSE),"")</f>
        <v/>
      </c>
      <c r="CA693" s="117"/>
      <c r="CB693" s="48"/>
      <c r="CC693" s="51" t="str">
        <f>IFERROR(VLOOKUP(Book1345234[[#This Row],[Regional Ranking]],'Data for Pull-down'!$AE$4:$AF$9,2,FALSE),"")</f>
        <v/>
      </c>
    </row>
    <row r="694" spans="1:81">
      <c r="A694" s="164"/>
      <c r="B694" s="142"/>
      <c r="C694" s="143">
        <f>Book1345234[[#This Row],[FMP]]*2</f>
        <v>0</v>
      </c>
      <c r="D694" s="43"/>
      <c r="E694" s="43"/>
      <c r="F694" s="52"/>
      <c r="G694" s="48"/>
      <c r="H694" s="48"/>
      <c r="I694" s="48"/>
      <c r="J694" s="48"/>
      <c r="K694" s="45" t="str">
        <f>IFERROR(Book1345234[[#This Row],[Project Cost]]/Book1345234[[#This Row],['# of Structures Removed from 1% Annual Chance FP]],"")</f>
        <v/>
      </c>
      <c r="L694" s="48"/>
      <c r="M694" s="48"/>
      <c r="N694" s="45"/>
      <c r="O694" s="156"/>
      <c r="P694" s="125"/>
      <c r="Q694" s="52"/>
      <c r="R694" s="48"/>
      <c r="S694" s="51" t="str">
        <f>IFERROR(VLOOKUP(Book1345234[[#This Row],[ Severity Ranking: Pre-Project Average Depth of Flooding (100-year)]],'Data for Pull-down'!$A$4:$B$9,2,FALSE),"")</f>
        <v/>
      </c>
      <c r="T694" s="100"/>
      <c r="U694" s="52"/>
      <c r="V694" s="52"/>
      <c r="W694" s="52"/>
      <c r="X694" s="48"/>
      <c r="Y694" s="51" t="str">
        <f>IFERROR(VLOOKUP(Book1345234[[#This Row],[Severity Ranking: Community Need (% Population)]],'Data for Pull-down'!$C$4:$D$9,2,FALSE),"")</f>
        <v/>
      </c>
      <c r="Z694" s="99"/>
      <c r="AA694" s="45"/>
      <c r="AB694" s="48"/>
      <c r="AC694" s="51" t="str">
        <f>IFERROR(VLOOKUP(Book1345234[[#This Row],[Flood Risk Reduction ]],'Data for Pull-down'!$E$4:$F$9,2,FALSE),"")</f>
        <v/>
      </c>
      <c r="AD694" s="99"/>
      <c r="AE694" s="118"/>
      <c r="AF694" s="52"/>
      <c r="AG694" s="52"/>
      <c r="AH694" s="48"/>
      <c r="AI694" s="51" t="str">
        <f>IFERROR(VLOOKUP(Book1345234[[#This Row],[Flood Damage Reduction]],'Data for Pull-down'!$G$4:$H$9,2,FALSE),"")</f>
        <v/>
      </c>
      <c r="AJ694" s="145"/>
      <c r="AK694" s="123"/>
      <c r="AL694" s="52"/>
      <c r="AM694" s="51" t="str">
        <f>IFERROR(VLOOKUP(Book1345234[[#This Row],[ Reduction in Critical Facilities Flood Risk]],'Data for Pull-down'!$I$5:$J$9,2,FALSE),"")</f>
        <v/>
      </c>
      <c r="AN694" s="100">
        <f>'Life and Safety Tabular Data'!L692</f>
        <v>0</v>
      </c>
      <c r="AO694" s="146"/>
      <c r="AP694" s="48"/>
      <c r="AQ694" s="51" t="str">
        <f>IFERROR(VLOOKUP(Book1345234[[#This Row],[Life and Safety Ranking (Injury/Loss of Life)]],'Data for Pull-down'!$K$4:$L$9,2,FALSE),"")</f>
        <v/>
      </c>
      <c r="AR694" s="100"/>
      <c r="AS694" s="146"/>
      <c r="AT694" s="146"/>
      <c r="AU694" s="146"/>
      <c r="AV694" s="48"/>
      <c r="AW694" s="51" t="str">
        <f>IFERROR(VLOOKUP(Book1345234[[#This Row],[Water Supply Yield Ranking]],'Data for Pull-down'!$M$4:$N$9,2,FALSE),"")</f>
        <v/>
      </c>
      <c r="AX694" s="100"/>
      <c r="AY694" s="52"/>
      <c r="AZ694" s="48"/>
      <c r="BA694" s="51" t="str">
        <f>IFERROR(VLOOKUP(Book1345234[[#This Row],[Social Vulnerability Ranking]],'Data for Pull-down'!$O$4:$P$9,2,FALSE),"")</f>
        <v/>
      </c>
      <c r="BB694" s="100"/>
      <c r="BC694" s="146"/>
      <c r="BD694" s="48"/>
      <c r="BE694" s="51" t="str">
        <f>IFERROR(VLOOKUP(Book1345234[[#This Row],[Nature-Based Solutions Ranking]],'Data for Pull-down'!$Q$4:$R$9,2,FALSE),"")</f>
        <v/>
      </c>
      <c r="BF694" s="100"/>
      <c r="BG694" s="52"/>
      <c r="BH694" s="48"/>
      <c r="BI694" s="51" t="str">
        <f>IFERROR(VLOOKUP(Book1345234[[#This Row],[Multiple Benefit Ranking]],'Data for Pull-down'!$S$4:$T$9,2,FALSE),"")</f>
        <v/>
      </c>
      <c r="BJ694" s="125"/>
      <c r="BK694" s="146"/>
      <c r="BL694" s="48"/>
      <c r="BM694" s="51" t="str">
        <f>IFERROR(VLOOKUP(Book1345234[[#This Row],[Operations and Maintenance Ranking]],'Data for Pull-down'!$U$4:$V$9,2,FALSE),"")</f>
        <v/>
      </c>
      <c r="BN694" s="100"/>
      <c r="BO694" s="48"/>
      <c r="BP694" s="51" t="str">
        <f>IFERROR(VLOOKUP(Book1345234[[#This Row],[Administrative, Regulatory and Other Obstacle Ranking]],'Data for Pull-down'!$W$4:$X$9,2,FALSE),"")</f>
        <v/>
      </c>
      <c r="BQ694" s="100"/>
      <c r="BR694" s="48"/>
      <c r="BS694" s="51" t="str">
        <f>IFERROR(VLOOKUP(Book1345234[[#This Row],[Environmental Benefit Ranking]],'Data for Pull-down'!$Y$4:$Z$9,2,FALSE),"")</f>
        <v/>
      </c>
      <c r="BT694" s="100"/>
      <c r="BU694" s="52"/>
      <c r="BV694" s="51" t="str">
        <f>IFERROR(VLOOKUP(Book1345234[[#This Row],[Environmental Impact Ranking]],'Data for Pull-down'!$AA$4:$AB$9,2,FALSE),"")</f>
        <v/>
      </c>
      <c r="BW694" s="117"/>
      <c r="BX694" s="123"/>
      <c r="BY694" s="48"/>
      <c r="BZ694" s="51" t="str">
        <f>IFERROR(VLOOKUP(Book1345234[[#This Row],[Mobility Ranking]],'Data for Pull-down'!$AC$4:$AD$9,2,FALSE),"")</f>
        <v/>
      </c>
      <c r="CA694" s="117"/>
      <c r="CB694" s="48"/>
      <c r="CC694" s="51" t="str">
        <f>IFERROR(VLOOKUP(Book1345234[[#This Row],[Regional Ranking]],'Data for Pull-down'!$AE$4:$AF$9,2,FALSE),"")</f>
        <v/>
      </c>
    </row>
    <row r="695" spans="1:81">
      <c r="A695" s="164"/>
      <c r="B695" s="142"/>
      <c r="C695" s="143">
        <f>Book1345234[[#This Row],[FMP]]*2</f>
        <v>0</v>
      </c>
      <c r="D695" s="43"/>
      <c r="E695" s="43"/>
      <c r="F695" s="52"/>
      <c r="G695" s="48"/>
      <c r="H695" s="48"/>
      <c r="I695" s="48"/>
      <c r="J695" s="48"/>
      <c r="K695" s="45" t="str">
        <f>IFERROR(Book1345234[[#This Row],[Project Cost]]/Book1345234[[#This Row],['# of Structures Removed from 1% Annual Chance FP]],"")</f>
        <v/>
      </c>
      <c r="L695" s="48"/>
      <c r="M695" s="48"/>
      <c r="N695" s="45"/>
      <c r="O695" s="156"/>
      <c r="P695" s="125"/>
      <c r="Q695" s="52"/>
      <c r="R695" s="48"/>
      <c r="S695" s="51" t="str">
        <f>IFERROR(VLOOKUP(Book1345234[[#This Row],[ Severity Ranking: Pre-Project Average Depth of Flooding (100-year)]],'Data for Pull-down'!$A$4:$B$9,2,FALSE),"")</f>
        <v/>
      </c>
      <c r="T695" s="100"/>
      <c r="U695" s="52"/>
      <c r="V695" s="52"/>
      <c r="W695" s="52"/>
      <c r="X695" s="48"/>
      <c r="Y695" s="51" t="str">
        <f>IFERROR(VLOOKUP(Book1345234[[#This Row],[Severity Ranking: Community Need (% Population)]],'Data for Pull-down'!$C$4:$D$9,2,FALSE),"")</f>
        <v/>
      </c>
      <c r="Z695" s="99"/>
      <c r="AA695" s="45"/>
      <c r="AB695" s="48"/>
      <c r="AC695" s="51" t="str">
        <f>IFERROR(VLOOKUP(Book1345234[[#This Row],[Flood Risk Reduction ]],'Data for Pull-down'!$E$4:$F$9,2,FALSE),"")</f>
        <v/>
      </c>
      <c r="AD695" s="99"/>
      <c r="AE695" s="118"/>
      <c r="AF695" s="52"/>
      <c r="AG695" s="52"/>
      <c r="AH695" s="48"/>
      <c r="AI695" s="51" t="str">
        <f>IFERROR(VLOOKUP(Book1345234[[#This Row],[Flood Damage Reduction]],'Data for Pull-down'!$G$4:$H$9,2,FALSE),"")</f>
        <v/>
      </c>
      <c r="AJ695" s="145"/>
      <c r="AK695" s="123"/>
      <c r="AL695" s="52"/>
      <c r="AM695" s="51" t="str">
        <f>IFERROR(VLOOKUP(Book1345234[[#This Row],[ Reduction in Critical Facilities Flood Risk]],'Data for Pull-down'!$I$5:$J$9,2,FALSE),"")</f>
        <v/>
      </c>
      <c r="AN695" s="100">
        <f>'Life and Safety Tabular Data'!L693</f>
        <v>0</v>
      </c>
      <c r="AO695" s="146"/>
      <c r="AP695" s="48"/>
      <c r="AQ695" s="51" t="str">
        <f>IFERROR(VLOOKUP(Book1345234[[#This Row],[Life and Safety Ranking (Injury/Loss of Life)]],'Data for Pull-down'!$K$4:$L$9,2,FALSE),"")</f>
        <v/>
      </c>
      <c r="AR695" s="100"/>
      <c r="AS695" s="146"/>
      <c r="AT695" s="146"/>
      <c r="AU695" s="146"/>
      <c r="AV695" s="48"/>
      <c r="AW695" s="51" t="str">
        <f>IFERROR(VLOOKUP(Book1345234[[#This Row],[Water Supply Yield Ranking]],'Data for Pull-down'!$M$4:$N$9,2,FALSE),"")</f>
        <v/>
      </c>
      <c r="AX695" s="100"/>
      <c r="AY695" s="52"/>
      <c r="AZ695" s="48"/>
      <c r="BA695" s="51" t="str">
        <f>IFERROR(VLOOKUP(Book1345234[[#This Row],[Social Vulnerability Ranking]],'Data for Pull-down'!$O$4:$P$9,2,FALSE),"")</f>
        <v/>
      </c>
      <c r="BB695" s="100"/>
      <c r="BC695" s="146"/>
      <c r="BD695" s="48"/>
      <c r="BE695" s="51" t="str">
        <f>IFERROR(VLOOKUP(Book1345234[[#This Row],[Nature-Based Solutions Ranking]],'Data for Pull-down'!$Q$4:$R$9,2,FALSE),"")</f>
        <v/>
      </c>
      <c r="BF695" s="100"/>
      <c r="BG695" s="52"/>
      <c r="BH695" s="48"/>
      <c r="BI695" s="51" t="str">
        <f>IFERROR(VLOOKUP(Book1345234[[#This Row],[Multiple Benefit Ranking]],'Data for Pull-down'!$S$4:$T$9,2,FALSE),"")</f>
        <v/>
      </c>
      <c r="BJ695" s="125"/>
      <c r="BK695" s="146"/>
      <c r="BL695" s="48"/>
      <c r="BM695" s="51" t="str">
        <f>IFERROR(VLOOKUP(Book1345234[[#This Row],[Operations and Maintenance Ranking]],'Data for Pull-down'!$U$4:$V$9,2,FALSE),"")</f>
        <v/>
      </c>
      <c r="BN695" s="100"/>
      <c r="BO695" s="48"/>
      <c r="BP695" s="51" t="str">
        <f>IFERROR(VLOOKUP(Book1345234[[#This Row],[Administrative, Regulatory and Other Obstacle Ranking]],'Data for Pull-down'!$W$4:$X$9,2,FALSE),"")</f>
        <v/>
      </c>
      <c r="BQ695" s="100"/>
      <c r="BR695" s="48"/>
      <c r="BS695" s="51" t="str">
        <f>IFERROR(VLOOKUP(Book1345234[[#This Row],[Environmental Benefit Ranking]],'Data for Pull-down'!$Y$4:$Z$9,2,FALSE),"")</f>
        <v/>
      </c>
      <c r="BT695" s="100"/>
      <c r="BU695" s="52"/>
      <c r="BV695" s="51" t="str">
        <f>IFERROR(VLOOKUP(Book1345234[[#This Row],[Environmental Impact Ranking]],'Data for Pull-down'!$AA$4:$AB$9,2,FALSE),"")</f>
        <v/>
      </c>
      <c r="BW695" s="117"/>
      <c r="BX695" s="123"/>
      <c r="BY695" s="48"/>
      <c r="BZ695" s="51" t="str">
        <f>IFERROR(VLOOKUP(Book1345234[[#This Row],[Mobility Ranking]],'Data for Pull-down'!$AC$4:$AD$9,2,FALSE),"")</f>
        <v/>
      </c>
      <c r="CA695" s="117"/>
      <c r="CB695" s="48"/>
      <c r="CC695" s="51" t="str">
        <f>IFERROR(VLOOKUP(Book1345234[[#This Row],[Regional Ranking]],'Data for Pull-down'!$AE$4:$AF$9,2,FALSE),"")</f>
        <v/>
      </c>
    </row>
    <row r="696" spans="1:81">
      <c r="A696" s="164"/>
      <c r="B696" s="142"/>
      <c r="C696" s="143">
        <f>Book1345234[[#This Row],[FMP]]*2</f>
        <v>0</v>
      </c>
      <c r="D696" s="43"/>
      <c r="E696" s="43"/>
      <c r="F696" s="52"/>
      <c r="G696" s="48"/>
      <c r="H696" s="48"/>
      <c r="I696" s="48"/>
      <c r="J696" s="48"/>
      <c r="K696" s="45" t="str">
        <f>IFERROR(Book1345234[[#This Row],[Project Cost]]/Book1345234[[#This Row],['# of Structures Removed from 1% Annual Chance FP]],"")</f>
        <v/>
      </c>
      <c r="L696" s="48"/>
      <c r="M696" s="48"/>
      <c r="N696" s="45"/>
      <c r="O696" s="156"/>
      <c r="P696" s="125"/>
      <c r="Q696" s="52"/>
      <c r="R696" s="48"/>
      <c r="S696" s="51" t="str">
        <f>IFERROR(VLOOKUP(Book1345234[[#This Row],[ Severity Ranking: Pre-Project Average Depth of Flooding (100-year)]],'Data for Pull-down'!$A$4:$B$9,2,FALSE),"")</f>
        <v/>
      </c>
      <c r="T696" s="100"/>
      <c r="U696" s="52"/>
      <c r="V696" s="52"/>
      <c r="W696" s="52"/>
      <c r="X696" s="48"/>
      <c r="Y696" s="51" t="str">
        <f>IFERROR(VLOOKUP(Book1345234[[#This Row],[Severity Ranking: Community Need (% Population)]],'Data for Pull-down'!$C$4:$D$9,2,FALSE),"")</f>
        <v/>
      </c>
      <c r="Z696" s="99"/>
      <c r="AA696" s="45"/>
      <c r="AB696" s="48"/>
      <c r="AC696" s="51" t="str">
        <f>IFERROR(VLOOKUP(Book1345234[[#This Row],[Flood Risk Reduction ]],'Data for Pull-down'!$E$4:$F$9,2,FALSE),"")</f>
        <v/>
      </c>
      <c r="AD696" s="99"/>
      <c r="AE696" s="118"/>
      <c r="AF696" s="52"/>
      <c r="AG696" s="52"/>
      <c r="AH696" s="48"/>
      <c r="AI696" s="51" t="str">
        <f>IFERROR(VLOOKUP(Book1345234[[#This Row],[Flood Damage Reduction]],'Data for Pull-down'!$G$4:$H$9,2,FALSE),"")</f>
        <v/>
      </c>
      <c r="AJ696" s="145"/>
      <c r="AK696" s="123"/>
      <c r="AL696" s="52"/>
      <c r="AM696" s="51" t="str">
        <f>IFERROR(VLOOKUP(Book1345234[[#This Row],[ Reduction in Critical Facilities Flood Risk]],'Data for Pull-down'!$I$5:$J$9,2,FALSE),"")</f>
        <v/>
      </c>
      <c r="AN696" s="100">
        <f>'Life and Safety Tabular Data'!L694</f>
        <v>0</v>
      </c>
      <c r="AO696" s="146"/>
      <c r="AP696" s="48"/>
      <c r="AQ696" s="51" t="str">
        <f>IFERROR(VLOOKUP(Book1345234[[#This Row],[Life and Safety Ranking (Injury/Loss of Life)]],'Data for Pull-down'!$K$4:$L$9,2,FALSE),"")</f>
        <v/>
      </c>
      <c r="AR696" s="100"/>
      <c r="AS696" s="146"/>
      <c r="AT696" s="146"/>
      <c r="AU696" s="146"/>
      <c r="AV696" s="48"/>
      <c r="AW696" s="51" t="str">
        <f>IFERROR(VLOOKUP(Book1345234[[#This Row],[Water Supply Yield Ranking]],'Data for Pull-down'!$M$4:$N$9,2,FALSE),"")</f>
        <v/>
      </c>
      <c r="AX696" s="100"/>
      <c r="AY696" s="52"/>
      <c r="AZ696" s="48"/>
      <c r="BA696" s="51" t="str">
        <f>IFERROR(VLOOKUP(Book1345234[[#This Row],[Social Vulnerability Ranking]],'Data for Pull-down'!$O$4:$P$9,2,FALSE),"")</f>
        <v/>
      </c>
      <c r="BB696" s="100"/>
      <c r="BC696" s="146"/>
      <c r="BD696" s="48"/>
      <c r="BE696" s="51" t="str">
        <f>IFERROR(VLOOKUP(Book1345234[[#This Row],[Nature-Based Solutions Ranking]],'Data for Pull-down'!$Q$4:$R$9,2,FALSE),"")</f>
        <v/>
      </c>
      <c r="BF696" s="100"/>
      <c r="BG696" s="52"/>
      <c r="BH696" s="48"/>
      <c r="BI696" s="51" t="str">
        <f>IFERROR(VLOOKUP(Book1345234[[#This Row],[Multiple Benefit Ranking]],'Data for Pull-down'!$S$4:$T$9,2,FALSE),"")</f>
        <v/>
      </c>
      <c r="BJ696" s="125"/>
      <c r="BK696" s="146"/>
      <c r="BL696" s="48"/>
      <c r="BM696" s="51" t="str">
        <f>IFERROR(VLOOKUP(Book1345234[[#This Row],[Operations and Maintenance Ranking]],'Data for Pull-down'!$U$4:$V$9,2,FALSE),"")</f>
        <v/>
      </c>
      <c r="BN696" s="100"/>
      <c r="BO696" s="48"/>
      <c r="BP696" s="51" t="str">
        <f>IFERROR(VLOOKUP(Book1345234[[#This Row],[Administrative, Regulatory and Other Obstacle Ranking]],'Data for Pull-down'!$W$4:$X$9,2,FALSE),"")</f>
        <v/>
      </c>
      <c r="BQ696" s="100"/>
      <c r="BR696" s="48"/>
      <c r="BS696" s="51" t="str">
        <f>IFERROR(VLOOKUP(Book1345234[[#This Row],[Environmental Benefit Ranking]],'Data for Pull-down'!$Y$4:$Z$9,2,FALSE),"")</f>
        <v/>
      </c>
      <c r="BT696" s="100"/>
      <c r="BU696" s="52"/>
      <c r="BV696" s="51" t="str">
        <f>IFERROR(VLOOKUP(Book1345234[[#This Row],[Environmental Impact Ranking]],'Data for Pull-down'!$AA$4:$AB$9,2,FALSE),"")</f>
        <v/>
      </c>
      <c r="BW696" s="117"/>
      <c r="BX696" s="123"/>
      <c r="BY696" s="48"/>
      <c r="BZ696" s="51" t="str">
        <f>IFERROR(VLOOKUP(Book1345234[[#This Row],[Mobility Ranking]],'Data for Pull-down'!$AC$4:$AD$9,2,FALSE),"")</f>
        <v/>
      </c>
      <c r="CA696" s="117"/>
      <c r="CB696" s="48"/>
      <c r="CC696" s="51" t="str">
        <f>IFERROR(VLOOKUP(Book1345234[[#This Row],[Regional Ranking]],'Data for Pull-down'!$AE$4:$AF$9,2,FALSE),"")</f>
        <v/>
      </c>
    </row>
    <row r="697" spans="1:81">
      <c r="A697" s="164"/>
      <c r="B697" s="142"/>
      <c r="C697" s="143">
        <f>Book1345234[[#This Row],[FMP]]*2</f>
        <v>0</v>
      </c>
      <c r="D697" s="43"/>
      <c r="E697" s="43"/>
      <c r="F697" s="52"/>
      <c r="G697" s="48"/>
      <c r="H697" s="48"/>
      <c r="I697" s="48"/>
      <c r="J697" s="48"/>
      <c r="K697" s="45" t="str">
        <f>IFERROR(Book1345234[[#This Row],[Project Cost]]/Book1345234[[#This Row],['# of Structures Removed from 1% Annual Chance FP]],"")</f>
        <v/>
      </c>
      <c r="L697" s="48"/>
      <c r="M697" s="48"/>
      <c r="N697" s="45"/>
      <c r="O697" s="156"/>
      <c r="P697" s="125"/>
      <c r="Q697" s="52"/>
      <c r="R697" s="48"/>
      <c r="S697" s="51" t="str">
        <f>IFERROR(VLOOKUP(Book1345234[[#This Row],[ Severity Ranking: Pre-Project Average Depth of Flooding (100-year)]],'Data for Pull-down'!$A$4:$B$9,2,FALSE),"")</f>
        <v/>
      </c>
      <c r="T697" s="100"/>
      <c r="U697" s="52"/>
      <c r="V697" s="52"/>
      <c r="W697" s="52"/>
      <c r="X697" s="48"/>
      <c r="Y697" s="51" t="str">
        <f>IFERROR(VLOOKUP(Book1345234[[#This Row],[Severity Ranking: Community Need (% Population)]],'Data for Pull-down'!$C$4:$D$9,2,FALSE),"")</f>
        <v/>
      </c>
      <c r="Z697" s="99"/>
      <c r="AA697" s="45"/>
      <c r="AB697" s="48"/>
      <c r="AC697" s="51" t="str">
        <f>IFERROR(VLOOKUP(Book1345234[[#This Row],[Flood Risk Reduction ]],'Data for Pull-down'!$E$4:$F$9,2,FALSE),"")</f>
        <v/>
      </c>
      <c r="AD697" s="99"/>
      <c r="AE697" s="118"/>
      <c r="AF697" s="52"/>
      <c r="AG697" s="52"/>
      <c r="AH697" s="48"/>
      <c r="AI697" s="51" t="str">
        <f>IFERROR(VLOOKUP(Book1345234[[#This Row],[Flood Damage Reduction]],'Data for Pull-down'!$G$4:$H$9,2,FALSE),"")</f>
        <v/>
      </c>
      <c r="AJ697" s="145"/>
      <c r="AK697" s="123"/>
      <c r="AL697" s="52"/>
      <c r="AM697" s="51" t="str">
        <f>IFERROR(VLOOKUP(Book1345234[[#This Row],[ Reduction in Critical Facilities Flood Risk]],'Data for Pull-down'!$I$5:$J$9,2,FALSE),"")</f>
        <v/>
      </c>
      <c r="AN697" s="100">
        <f>'Life and Safety Tabular Data'!L695</f>
        <v>0</v>
      </c>
      <c r="AO697" s="146"/>
      <c r="AP697" s="48"/>
      <c r="AQ697" s="51" t="str">
        <f>IFERROR(VLOOKUP(Book1345234[[#This Row],[Life and Safety Ranking (Injury/Loss of Life)]],'Data for Pull-down'!$K$4:$L$9,2,FALSE),"")</f>
        <v/>
      </c>
      <c r="AR697" s="100"/>
      <c r="AS697" s="146"/>
      <c r="AT697" s="146"/>
      <c r="AU697" s="146"/>
      <c r="AV697" s="48"/>
      <c r="AW697" s="51" t="str">
        <f>IFERROR(VLOOKUP(Book1345234[[#This Row],[Water Supply Yield Ranking]],'Data for Pull-down'!$M$4:$N$9,2,FALSE),"")</f>
        <v/>
      </c>
      <c r="AX697" s="100"/>
      <c r="AY697" s="52"/>
      <c r="AZ697" s="48"/>
      <c r="BA697" s="51" t="str">
        <f>IFERROR(VLOOKUP(Book1345234[[#This Row],[Social Vulnerability Ranking]],'Data for Pull-down'!$O$4:$P$9,2,FALSE),"")</f>
        <v/>
      </c>
      <c r="BB697" s="100"/>
      <c r="BC697" s="146"/>
      <c r="BD697" s="48"/>
      <c r="BE697" s="51" t="str">
        <f>IFERROR(VLOOKUP(Book1345234[[#This Row],[Nature-Based Solutions Ranking]],'Data for Pull-down'!$Q$4:$R$9,2,FALSE),"")</f>
        <v/>
      </c>
      <c r="BF697" s="100"/>
      <c r="BG697" s="52"/>
      <c r="BH697" s="48"/>
      <c r="BI697" s="51" t="str">
        <f>IFERROR(VLOOKUP(Book1345234[[#This Row],[Multiple Benefit Ranking]],'Data for Pull-down'!$S$4:$T$9,2,FALSE),"")</f>
        <v/>
      </c>
      <c r="BJ697" s="125"/>
      <c r="BK697" s="146"/>
      <c r="BL697" s="48"/>
      <c r="BM697" s="51" t="str">
        <f>IFERROR(VLOOKUP(Book1345234[[#This Row],[Operations and Maintenance Ranking]],'Data for Pull-down'!$U$4:$V$9,2,FALSE),"")</f>
        <v/>
      </c>
      <c r="BN697" s="100"/>
      <c r="BO697" s="48"/>
      <c r="BP697" s="51" t="str">
        <f>IFERROR(VLOOKUP(Book1345234[[#This Row],[Administrative, Regulatory and Other Obstacle Ranking]],'Data for Pull-down'!$W$4:$X$9,2,FALSE),"")</f>
        <v/>
      </c>
      <c r="BQ697" s="100"/>
      <c r="BR697" s="48"/>
      <c r="BS697" s="51" t="str">
        <f>IFERROR(VLOOKUP(Book1345234[[#This Row],[Environmental Benefit Ranking]],'Data for Pull-down'!$Y$4:$Z$9,2,FALSE),"")</f>
        <v/>
      </c>
      <c r="BT697" s="100"/>
      <c r="BU697" s="52"/>
      <c r="BV697" s="51" t="str">
        <f>IFERROR(VLOOKUP(Book1345234[[#This Row],[Environmental Impact Ranking]],'Data for Pull-down'!$AA$4:$AB$9,2,FALSE),"")</f>
        <v/>
      </c>
      <c r="BW697" s="117"/>
      <c r="BX697" s="123"/>
      <c r="BY697" s="48"/>
      <c r="BZ697" s="51" t="str">
        <f>IFERROR(VLOOKUP(Book1345234[[#This Row],[Mobility Ranking]],'Data for Pull-down'!$AC$4:$AD$9,2,FALSE),"")</f>
        <v/>
      </c>
      <c r="CA697" s="117"/>
      <c r="CB697" s="48"/>
      <c r="CC697" s="51" t="str">
        <f>IFERROR(VLOOKUP(Book1345234[[#This Row],[Regional Ranking]],'Data for Pull-down'!$AE$4:$AF$9,2,FALSE),"")</f>
        <v/>
      </c>
    </row>
    <row r="698" spans="1:81">
      <c r="A698" s="164"/>
      <c r="B698" s="142"/>
      <c r="C698" s="143">
        <f>Book1345234[[#This Row],[FMP]]*2</f>
        <v>0</v>
      </c>
      <c r="D698" s="43"/>
      <c r="E698" s="43"/>
      <c r="F698" s="52"/>
      <c r="G698" s="48"/>
      <c r="H698" s="48"/>
      <c r="I698" s="48"/>
      <c r="J698" s="48"/>
      <c r="K698" s="45" t="str">
        <f>IFERROR(Book1345234[[#This Row],[Project Cost]]/Book1345234[[#This Row],['# of Structures Removed from 1% Annual Chance FP]],"")</f>
        <v/>
      </c>
      <c r="L698" s="48"/>
      <c r="M698" s="48"/>
      <c r="N698" s="45"/>
      <c r="O698" s="156"/>
      <c r="P698" s="125"/>
      <c r="Q698" s="52"/>
      <c r="R698" s="48"/>
      <c r="S698" s="51" t="str">
        <f>IFERROR(VLOOKUP(Book1345234[[#This Row],[ Severity Ranking: Pre-Project Average Depth of Flooding (100-year)]],'Data for Pull-down'!$A$4:$B$9,2,FALSE),"")</f>
        <v/>
      </c>
      <c r="T698" s="100"/>
      <c r="U698" s="52"/>
      <c r="V698" s="52"/>
      <c r="W698" s="52"/>
      <c r="X698" s="48"/>
      <c r="Y698" s="51" t="str">
        <f>IFERROR(VLOOKUP(Book1345234[[#This Row],[Severity Ranking: Community Need (% Population)]],'Data for Pull-down'!$C$4:$D$9,2,FALSE),"")</f>
        <v/>
      </c>
      <c r="Z698" s="99"/>
      <c r="AA698" s="45"/>
      <c r="AB698" s="48"/>
      <c r="AC698" s="51" t="str">
        <f>IFERROR(VLOOKUP(Book1345234[[#This Row],[Flood Risk Reduction ]],'Data for Pull-down'!$E$4:$F$9,2,FALSE),"")</f>
        <v/>
      </c>
      <c r="AD698" s="99"/>
      <c r="AE698" s="118"/>
      <c r="AF698" s="52"/>
      <c r="AG698" s="52"/>
      <c r="AH698" s="48"/>
      <c r="AI698" s="51" t="str">
        <f>IFERROR(VLOOKUP(Book1345234[[#This Row],[Flood Damage Reduction]],'Data for Pull-down'!$G$4:$H$9,2,FALSE),"")</f>
        <v/>
      </c>
      <c r="AJ698" s="145"/>
      <c r="AK698" s="123"/>
      <c r="AL698" s="52"/>
      <c r="AM698" s="51" t="str">
        <f>IFERROR(VLOOKUP(Book1345234[[#This Row],[ Reduction in Critical Facilities Flood Risk]],'Data for Pull-down'!$I$5:$J$9,2,FALSE),"")</f>
        <v/>
      </c>
      <c r="AN698" s="100">
        <f>'Life and Safety Tabular Data'!L696</f>
        <v>0</v>
      </c>
      <c r="AO698" s="146"/>
      <c r="AP698" s="48"/>
      <c r="AQ698" s="51" t="str">
        <f>IFERROR(VLOOKUP(Book1345234[[#This Row],[Life and Safety Ranking (Injury/Loss of Life)]],'Data for Pull-down'!$K$4:$L$9,2,FALSE),"")</f>
        <v/>
      </c>
      <c r="AR698" s="100"/>
      <c r="AS698" s="146"/>
      <c r="AT698" s="146"/>
      <c r="AU698" s="146"/>
      <c r="AV698" s="48"/>
      <c r="AW698" s="51" t="str">
        <f>IFERROR(VLOOKUP(Book1345234[[#This Row],[Water Supply Yield Ranking]],'Data for Pull-down'!$M$4:$N$9,2,FALSE),"")</f>
        <v/>
      </c>
      <c r="AX698" s="100"/>
      <c r="AY698" s="52"/>
      <c r="AZ698" s="48"/>
      <c r="BA698" s="51" t="str">
        <f>IFERROR(VLOOKUP(Book1345234[[#This Row],[Social Vulnerability Ranking]],'Data for Pull-down'!$O$4:$P$9,2,FALSE),"")</f>
        <v/>
      </c>
      <c r="BB698" s="100"/>
      <c r="BC698" s="146"/>
      <c r="BD698" s="48"/>
      <c r="BE698" s="51" t="str">
        <f>IFERROR(VLOOKUP(Book1345234[[#This Row],[Nature-Based Solutions Ranking]],'Data for Pull-down'!$Q$4:$R$9,2,FALSE),"")</f>
        <v/>
      </c>
      <c r="BF698" s="100"/>
      <c r="BG698" s="52"/>
      <c r="BH698" s="48"/>
      <c r="BI698" s="51" t="str">
        <f>IFERROR(VLOOKUP(Book1345234[[#This Row],[Multiple Benefit Ranking]],'Data for Pull-down'!$S$4:$T$9,2,FALSE),"")</f>
        <v/>
      </c>
      <c r="BJ698" s="125"/>
      <c r="BK698" s="146"/>
      <c r="BL698" s="48"/>
      <c r="BM698" s="51" t="str">
        <f>IFERROR(VLOOKUP(Book1345234[[#This Row],[Operations and Maintenance Ranking]],'Data for Pull-down'!$U$4:$V$9,2,FALSE),"")</f>
        <v/>
      </c>
      <c r="BN698" s="100"/>
      <c r="BO698" s="48"/>
      <c r="BP698" s="51" t="str">
        <f>IFERROR(VLOOKUP(Book1345234[[#This Row],[Administrative, Regulatory and Other Obstacle Ranking]],'Data for Pull-down'!$W$4:$X$9,2,FALSE),"")</f>
        <v/>
      </c>
      <c r="BQ698" s="100"/>
      <c r="BR698" s="48"/>
      <c r="BS698" s="51" t="str">
        <f>IFERROR(VLOOKUP(Book1345234[[#This Row],[Environmental Benefit Ranking]],'Data for Pull-down'!$Y$4:$Z$9,2,FALSE),"")</f>
        <v/>
      </c>
      <c r="BT698" s="100"/>
      <c r="BU698" s="52"/>
      <c r="BV698" s="51" t="str">
        <f>IFERROR(VLOOKUP(Book1345234[[#This Row],[Environmental Impact Ranking]],'Data for Pull-down'!$AA$4:$AB$9,2,FALSE),"")</f>
        <v/>
      </c>
      <c r="BW698" s="117"/>
      <c r="BX698" s="123"/>
      <c r="BY698" s="48"/>
      <c r="BZ698" s="51" t="str">
        <f>IFERROR(VLOOKUP(Book1345234[[#This Row],[Mobility Ranking]],'Data for Pull-down'!$AC$4:$AD$9,2,FALSE),"")</f>
        <v/>
      </c>
      <c r="CA698" s="117"/>
      <c r="CB698" s="48"/>
      <c r="CC698" s="51" t="str">
        <f>IFERROR(VLOOKUP(Book1345234[[#This Row],[Regional Ranking]],'Data for Pull-down'!$AE$4:$AF$9,2,FALSE),"")</f>
        <v/>
      </c>
    </row>
    <row r="699" spans="1:81">
      <c r="A699" s="164"/>
      <c r="B699" s="142"/>
      <c r="C699" s="143">
        <f>Book1345234[[#This Row],[FMP]]*2</f>
        <v>0</v>
      </c>
      <c r="D699" s="43"/>
      <c r="E699" s="43"/>
      <c r="F699" s="52"/>
      <c r="G699" s="48"/>
      <c r="H699" s="48"/>
      <c r="I699" s="48"/>
      <c r="J699" s="48"/>
      <c r="K699" s="45" t="str">
        <f>IFERROR(Book1345234[[#This Row],[Project Cost]]/Book1345234[[#This Row],['# of Structures Removed from 1% Annual Chance FP]],"")</f>
        <v/>
      </c>
      <c r="L699" s="48"/>
      <c r="M699" s="48"/>
      <c r="N699" s="45"/>
      <c r="O699" s="156"/>
      <c r="P699" s="125"/>
      <c r="Q699" s="52"/>
      <c r="R699" s="48"/>
      <c r="S699" s="51" t="str">
        <f>IFERROR(VLOOKUP(Book1345234[[#This Row],[ Severity Ranking: Pre-Project Average Depth of Flooding (100-year)]],'Data for Pull-down'!$A$4:$B$9,2,FALSE),"")</f>
        <v/>
      </c>
      <c r="T699" s="100"/>
      <c r="U699" s="52"/>
      <c r="V699" s="52"/>
      <c r="W699" s="52"/>
      <c r="X699" s="48"/>
      <c r="Y699" s="51" t="str">
        <f>IFERROR(VLOOKUP(Book1345234[[#This Row],[Severity Ranking: Community Need (% Population)]],'Data for Pull-down'!$C$4:$D$9,2,FALSE),"")</f>
        <v/>
      </c>
      <c r="Z699" s="99"/>
      <c r="AA699" s="45"/>
      <c r="AB699" s="48"/>
      <c r="AC699" s="51" t="str">
        <f>IFERROR(VLOOKUP(Book1345234[[#This Row],[Flood Risk Reduction ]],'Data for Pull-down'!$E$4:$F$9,2,FALSE),"")</f>
        <v/>
      </c>
      <c r="AD699" s="99"/>
      <c r="AE699" s="118"/>
      <c r="AF699" s="52"/>
      <c r="AG699" s="52"/>
      <c r="AH699" s="48"/>
      <c r="AI699" s="51" t="str">
        <f>IFERROR(VLOOKUP(Book1345234[[#This Row],[Flood Damage Reduction]],'Data for Pull-down'!$G$4:$H$9,2,FALSE),"")</f>
        <v/>
      </c>
      <c r="AJ699" s="145"/>
      <c r="AK699" s="123"/>
      <c r="AL699" s="52"/>
      <c r="AM699" s="51" t="str">
        <f>IFERROR(VLOOKUP(Book1345234[[#This Row],[ Reduction in Critical Facilities Flood Risk]],'Data for Pull-down'!$I$5:$J$9,2,FALSE),"")</f>
        <v/>
      </c>
      <c r="AN699" s="100">
        <f>'Life and Safety Tabular Data'!L697</f>
        <v>0</v>
      </c>
      <c r="AO699" s="146"/>
      <c r="AP699" s="48"/>
      <c r="AQ699" s="51" t="str">
        <f>IFERROR(VLOOKUP(Book1345234[[#This Row],[Life and Safety Ranking (Injury/Loss of Life)]],'Data for Pull-down'!$K$4:$L$9,2,FALSE),"")</f>
        <v/>
      </c>
      <c r="AR699" s="100"/>
      <c r="AS699" s="146"/>
      <c r="AT699" s="146"/>
      <c r="AU699" s="146"/>
      <c r="AV699" s="48"/>
      <c r="AW699" s="51" t="str">
        <f>IFERROR(VLOOKUP(Book1345234[[#This Row],[Water Supply Yield Ranking]],'Data for Pull-down'!$M$4:$N$9,2,FALSE),"")</f>
        <v/>
      </c>
      <c r="AX699" s="100"/>
      <c r="AY699" s="52"/>
      <c r="AZ699" s="48"/>
      <c r="BA699" s="51" t="str">
        <f>IFERROR(VLOOKUP(Book1345234[[#This Row],[Social Vulnerability Ranking]],'Data for Pull-down'!$O$4:$P$9,2,FALSE),"")</f>
        <v/>
      </c>
      <c r="BB699" s="100"/>
      <c r="BC699" s="146"/>
      <c r="BD699" s="48"/>
      <c r="BE699" s="51" t="str">
        <f>IFERROR(VLOOKUP(Book1345234[[#This Row],[Nature-Based Solutions Ranking]],'Data for Pull-down'!$Q$4:$R$9,2,FALSE),"")</f>
        <v/>
      </c>
      <c r="BF699" s="100"/>
      <c r="BG699" s="52"/>
      <c r="BH699" s="48"/>
      <c r="BI699" s="51" t="str">
        <f>IFERROR(VLOOKUP(Book1345234[[#This Row],[Multiple Benefit Ranking]],'Data for Pull-down'!$S$4:$T$9,2,FALSE),"")</f>
        <v/>
      </c>
      <c r="BJ699" s="125"/>
      <c r="BK699" s="146"/>
      <c r="BL699" s="48"/>
      <c r="BM699" s="51" t="str">
        <f>IFERROR(VLOOKUP(Book1345234[[#This Row],[Operations and Maintenance Ranking]],'Data for Pull-down'!$U$4:$V$9,2,FALSE),"")</f>
        <v/>
      </c>
      <c r="BN699" s="100"/>
      <c r="BO699" s="48"/>
      <c r="BP699" s="51" t="str">
        <f>IFERROR(VLOOKUP(Book1345234[[#This Row],[Administrative, Regulatory and Other Obstacle Ranking]],'Data for Pull-down'!$W$4:$X$9,2,FALSE),"")</f>
        <v/>
      </c>
      <c r="BQ699" s="100"/>
      <c r="BR699" s="48"/>
      <c r="BS699" s="51" t="str">
        <f>IFERROR(VLOOKUP(Book1345234[[#This Row],[Environmental Benefit Ranking]],'Data for Pull-down'!$Y$4:$Z$9,2,FALSE),"")</f>
        <v/>
      </c>
      <c r="BT699" s="100"/>
      <c r="BU699" s="52"/>
      <c r="BV699" s="51" t="str">
        <f>IFERROR(VLOOKUP(Book1345234[[#This Row],[Environmental Impact Ranking]],'Data for Pull-down'!$AA$4:$AB$9,2,FALSE),"")</f>
        <v/>
      </c>
      <c r="BW699" s="117"/>
      <c r="BX699" s="123"/>
      <c r="BY699" s="48"/>
      <c r="BZ699" s="51" t="str">
        <f>IFERROR(VLOOKUP(Book1345234[[#This Row],[Mobility Ranking]],'Data for Pull-down'!$AC$4:$AD$9,2,FALSE),"")</f>
        <v/>
      </c>
      <c r="CA699" s="117"/>
      <c r="CB699" s="48"/>
      <c r="CC699" s="51" t="str">
        <f>IFERROR(VLOOKUP(Book1345234[[#This Row],[Regional Ranking]],'Data for Pull-down'!$AE$4:$AF$9,2,FALSE),"")</f>
        <v/>
      </c>
    </row>
    <row r="700" spans="1:81">
      <c r="A700" s="164"/>
      <c r="B700" s="142"/>
      <c r="C700" s="143">
        <f>Book1345234[[#This Row],[FMP]]*2</f>
        <v>0</v>
      </c>
      <c r="D700" s="43"/>
      <c r="E700" s="43"/>
      <c r="F700" s="52"/>
      <c r="G700" s="48"/>
      <c r="H700" s="48"/>
      <c r="I700" s="48"/>
      <c r="J700" s="48"/>
      <c r="K700" s="45" t="str">
        <f>IFERROR(Book1345234[[#This Row],[Project Cost]]/Book1345234[[#This Row],['# of Structures Removed from 1% Annual Chance FP]],"")</f>
        <v/>
      </c>
      <c r="L700" s="48"/>
      <c r="M700" s="48"/>
      <c r="N700" s="45"/>
      <c r="O700" s="156"/>
      <c r="P700" s="125"/>
      <c r="Q700" s="52"/>
      <c r="R700" s="48"/>
      <c r="S700" s="51" t="str">
        <f>IFERROR(VLOOKUP(Book1345234[[#This Row],[ Severity Ranking: Pre-Project Average Depth of Flooding (100-year)]],'Data for Pull-down'!$A$4:$B$9,2,FALSE),"")</f>
        <v/>
      </c>
      <c r="T700" s="100"/>
      <c r="U700" s="52"/>
      <c r="V700" s="52"/>
      <c r="W700" s="52"/>
      <c r="X700" s="48"/>
      <c r="Y700" s="51" t="str">
        <f>IFERROR(VLOOKUP(Book1345234[[#This Row],[Severity Ranking: Community Need (% Population)]],'Data for Pull-down'!$C$4:$D$9,2,FALSE),"")</f>
        <v/>
      </c>
      <c r="Z700" s="99"/>
      <c r="AA700" s="45"/>
      <c r="AB700" s="48"/>
      <c r="AC700" s="51" t="str">
        <f>IFERROR(VLOOKUP(Book1345234[[#This Row],[Flood Risk Reduction ]],'Data for Pull-down'!$E$4:$F$9,2,FALSE),"")</f>
        <v/>
      </c>
      <c r="AD700" s="99"/>
      <c r="AE700" s="118"/>
      <c r="AF700" s="52"/>
      <c r="AG700" s="52"/>
      <c r="AH700" s="48"/>
      <c r="AI700" s="51" t="str">
        <f>IFERROR(VLOOKUP(Book1345234[[#This Row],[Flood Damage Reduction]],'Data for Pull-down'!$G$4:$H$9,2,FALSE),"")</f>
        <v/>
      </c>
      <c r="AJ700" s="145"/>
      <c r="AK700" s="123"/>
      <c r="AL700" s="52"/>
      <c r="AM700" s="51" t="str">
        <f>IFERROR(VLOOKUP(Book1345234[[#This Row],[ Reduction in Critical Facilities Flood Risk]],'Data for Pull-down'!$I$5:$J$9,2,FALSE),"")</f>
        <v/>
      </c>
      <c r="AN700" s="100">
        <f>'Life and Safety Tabular Data'!L698</f>
        <v>0</v>
      </c>
      <c r="AO700" s="146"/>
      <c r="AP700" s="48"/>
      <c r="AQ700" s="51" t="str">
        <f>IFERROR(VLOOKUP(Book1345234[[#This Row],[Life and Safety Ranking (Injury/Loss of Life)]],'Data for Pull-down'!$K$4:$L$9,2,FALSE),"")</f>
        <v/>
      </c>
      <c r="AR700" s="100"/>
      <c r="AS700" s="146"/>
      <c r="AT700" s="146"/>
      <c r="AU700" s="146"/>
      <c r="AV700" s="48"/>
      <c r="AW700" s="51" t="str">
        <f>IFERROR(VLOOKUP(Book1345234[[#This Row],[Water Supply Yield Ranking]],'Data for Pull-down'!$M$4:$N$9,2,FALSE),"")</f>
        <v/>
      </c>
      <c r="AX700" s="100"/>
      <c r="AY700" s="52"/>
      <c r="AZ700" s="48"/>
      <c r="BA700" s="51" t="str">
        <f>IFERROR(VLOOKUP(Book1345234[[#This Row],[Social Vulnerability Ranking]],'Data for Pull-down'!$O$4:$P$9,2,FALSE),"")</f>
        <v/>
      </c>
      <c r="BB700" s="100"/>
      <c r="BC700" s="146"/>
      <c r="BD700" s="48"/>
      <c r="BE700" s="51" t="str">
        <f>IFERROR(VLOOKUP(Book1345234[[#This Row],[Nature-Based Solutions Ranking]],'Data for Pull-down'!$Q$4:$R$9,2,FALSE),"")</f>
        <v/>
      </c>
      <c r="BF700" s="100"/>
      <c r="BG700" s="52"/>
      <c r="BH700" s="48"/>
      <c r="BI700" s="51" t="str">
        <f>IFERROR(VLOOKUP(Book1345234[[#This Row],[Multiple Benefit Ranking]],'Data for Pull-down'!$S$4:$T$9,2,FALSE),"")</f>
        <v/>
      </c>
      <c r="BJ700" s="125"/>
      <c r="BK700" s="146"/>
      <c r="BL700" s="48"/>
      <c r="BM700" s="51" t="str">
        <f>IFERROR(VLOOKUP(Book1345234[[#This Row],[Operations and Maintenance Ranking]],'Data for Pull-down'!$U$4:$V$9,2,FALSE),"")</f>
        <v/>
      </c>
      <c r="BN700" s="100"/>
      <c r="BO700" s="48"/>
      <c r="BP700" s="51" t="str">
        <f>IFERROR(VLOOKUP(Book1345234[[#This Row],[Administrative, Regulatory and Other Obstacle Ranking]],'Data for Pull-down'!$W$4:$X$9,2,FALSE),"")</f>
        <v/>
      </c>
      <c r="BQ700" s="100"/>
      <c r="BR700" s="48"/>
      <c r="BS700" s="51" t="str">
        <f>IFERROR(VLOOKUP(Book1345234[[#This Row],[Environmental Benefit Ranking]],'Data for Pull-down'!$Y$4:$Z$9,2,FALSE),"")</f>
        <v/>
      </c>
      <c r="BT700" s="100"/>
      <c r="BU700" s="52"/>
      <c r="BV700" s="51" t="str">
        <f>IFERROR(VLOOKUP(Book1345234[[#This Row],[Environmental Impact Ranking]],'Data for Pull-down'!$AA$4:$AB$9,2,FALSE),"")</f>
        <v/>
      </c>
      <c r="BW700" s="117"/>
      <c r="BX700" s="123"/>
      <c r="BY700" s="48"/>
      <c r="BZ700" s="51" t="str">
        <f>IFERROR(VLOOKUP(Book1345234[[#This Row],[Mobility Ranking]],'Data for Pull-down'!$AC$4:$AD$9,2,FALSE),"")</f>
        <v/>
      </c>
      <c r="CA700" s="117"/>
      <c r="CB700" s="48"/>
      <c r="CC700" s="51" t="str">
        <f>IFERROR(VLOOKUP(Book1345234[[#This Row],[Regional Ranking]],'Data for Pull-down'!$AE$4:$AF$9,2,FALSE),"")</f>
        <v/>
      </c>
    </row>
    <row r="701" spans="1:81">
      <c r="A701" s="164"/>
      <c r="B701" s="142"/>
      <c r="C701" s="143">
        <f>Book1345234[[#This Row],[FMP]]*2</f>
        <v>0</v>
      </c>
      <c r="D701" s="43"/>
      <c r="E701" s="43"/>
      <c r="F701" s="52"/>
      <c r="G701" s="48"/>
      <c r="H701" s="48"/>
      <c r="I701" s="48"/>
      <c r="J701" s="48"/>
      <c r="K701" s="45" t="str">
        <f>IFERROR(Book1345234[[#This Row],[Project Cost]]/Book1345234[[#This Row],['# of Structures Removed from 1% Annual Chance FP]],"")</f>
        <v/>
      </c>
      <c r="L701" s="48"/>
      <c r="M701" s="48"/>
      <c r="N701" s="45"/>
      <c r="O701" s="156"/>
      <c r="P701" s="125"/>
      <c r="Q701" s="52"/>
      <c r="R701" s="48"/>
      <c r="S701" s="51" t="str">
        <f>IFERROR(VLOOKUP(Book1345234[[#This Row],[ Severity Ranking: Pre-Project Average Depth of Flooding (100-year)]],'Data for Pull-down'!$A$4:$B$9,2,FALSE),"")</f>
        <v/>
      </c>
      <c r="T701" s="100"/>
      <c r="U701" s="52"/>
      <c r="V701" s="52"/>
      <c r="W701" s="52"/>
      <c r="X701" s="48"/>
      <c r="Y701" s="51" t="str">
        <f>IFERROR(VLOOKUP(Book1345234[[#This Row],[Severity Ranking: Community Need (% Population)]],'Data for Pull-down'!$C$4:$D$9,2,FALSE),"")</f>
        <v/>
      </c>
      <c r="Z701" s="99"/>
      <c r="AA701" s="45"/>
      <c r="AB701" s="48"/>
      <c r="AC701" s="51" t="str">
        <f>IFERROR(VLOOKUP(Book1345234[[#This Row],[Flood Risk Reduction ]],'Data for Pull-down'!$E$4:$F$9,2,FALSE),"")</f>
        <v/>
      </c>
      <c r="AD701" s="99"/>
      <c r="AE701" s="118"/>
      <c r="AF701" s="52"/>
      <c r="AG701" s="52"/>
      <c r="AH701" s="48"/>
      <c r="AI701" s="51" t="str">
        <f>IFERROR(VLOOKUP(Book1345234[[#This Row],[Flood Damage Reduction]],'Data for Pull-down'!$G$4:$H$9,2,FALSE),"")</f>
        <v/>
      </c>
      <c r="AJ701" s="145"/>
      <c r="AK701" s="123"/>
      <c r="AL701" s="52"/>
      <c r="AM701" s="51" t="str">
        <f>IFERROR(VLOOKUP(Book1345234[[#This Row],[ Reduction in Critical Facilities Flood Risk]],'Data for Pull-down'!$I$5:$J$9,2,FALSE),"")</f>
        <v/>
      </c>
      <c r="AN701" s="100">
        <f>'Life and Safety Tabular Data'!L699</f>
        <v>0</v>
      </c>
      <c r="AO701" s="146"/>
      <c r="AP701" s="48"/>
      <c r="AQ701" s="51" t="str">
        <f>IFERROR(VLOOKUP(Book1345234[[#This Row],[Life and Safety Ranking (Injury/Loss of Life)]],'Data for Pull-down'!$K$4:$L$9,2,FALSE),"")</f>
        <v/>
      </c>
      <c r="AR701" s="100"/>
      <c r="AS701" s="146"/>
      <c r="AT701" s="146"/>
      <c r="AU701" s="146"/>
      <c r="AV701" s="48"/>
      <c r="AW701" s="51" t="str">
        <f>IFERROR(VLOOKUP(Book1345234[[#This Row],[Water Supply Yield Ranking]],'Data for Pull-down'!$M$4:$N$9,2,FALSE),"")</f>
        <v/>
      </c>
      <c r="AX701" s="100"/>
      <c r="AY701" s="52"/>
      <c r="AZ701" s="48"/>
      <c r="BA701" s="51" t="str">
        <f>IFERROR(VLOOKUP(Book1345234[[#This Row],[Social Vulnerability Ranking]],'Data for Pull-down'!$O$4:$P$9,2,FALSE),"")</f>
        <v/>
      </c>
      <c r="BB701" s="100"/>
      <c r="BC701" s="146"/>
      <c r="BD701" s="48"/>
      <c r="BE701" s="51" t="str">
        <f>IFERROR(VLOOKUP(Book1345234[[#This Row],[Nature-Based Solutions Ranking]],'Data for Pull-down'!$Q$4:$R$9,2,FALSE),"")</f>
        <v/>
      </c>
      <c r="BF701" s="100"/>
      <c r="BG701" s="52"/>
      <c r="BH701" s="48"/>
      <c r="BI701" s="51" t="str">
        <f>IFERROR(VLOOKUP(Book1345234[[#This Row],[Multiple Benefit Ranking]],'Data for Pull-down'!$S$4:$T$9,2,FALSE),"")</f>
        <v/>
      </c>
      <c r="BJ701" s="125"/>
      <c r="BK701" s="146"/>
      <c r="BL701" s="48"/>
      <c r="BM701" s="51" t="str">
        <f>IFERROR(VLOOKUP(Book1345234[[#This Row],[Operations and Maintenance Ranking]],'Data for Pull-down'!$U$4:$V$9,2,FALSE),"")</f>
        <v/>
      </c>
      <c r="BN701" s="100"/>
      <c r="BO701" s="48"/>
      <c r="BP701" s="51" t="str">
        <f>IFERROR(VLOOKUP(Book1345234[[#This Row],[Administrative, Regulatory and Other Obstacle Ranking]],'Data for Pull-down'!$W$4:$X$9,2,FALSE),"")</f>
        <v/>
      </c>
      <c r="BQ701" s="100"/>
      <c r="BR701" s="48"/>
      <c r="BS701" s="51" t="str">
        <f>IFERROR(VLOOKUP(Book1345234[[#This Row],[Environmental Benefit Ranking]],'Data for Pull-down'!$Y$4:$Z$9,2,FALSE),"")</f>
        <v/>
      </c>
      <c r="BT701" s="100"/>
      <c r="BU701" s="52"/>
      <c r="BV701" s="51" t="str">
        <f>IFERROR(VLOOKUP(Book1345234[[#This Row],[Environmental Impact Ranking]],'Data for Pull-down'!$AA$4:$AB$9,2,FALSE),"")</f>
        <v/>
      </c>
      <c r="BW701" s="117"/>
      <c r="BX701" s="123"/>
      <c r="BY701" s="48"/>
      <c r="BZ701" s="51" t="str">
        <f>IFERROR(VLOOKUP(Book1345234[[#This Row],[Mobility Ranking]],'Data for Pull-down'!$AC$4:$AD$9,2,FALSE),"")</f>
        <v/>
      </c>
      <c r="CA701" s="117"/>
      <c r="CB701" s="48"/>
      <c r="CC701" s="51" t="str">
        <f>IFERROR(VLOOKUP(Book1345234[[#This Row],[Regional Ranking]],'Data for Pull-down'!$AE$4:$AF$9,2,FALSE),"")</f>
        <v/>
      </c>
    </row>
    <row r="702" spans="1:81">
      <c r="A702" s="164"/>
      <c r="B702" s="142"/>
      <c r="C702" s="143">
        <f>Book1345234[[#This Row],[FMP]]*2</f>
        <v>0</v>
      </c>
      <c r="D702" s="43"/>
      <c r="E702" s="43"/>
      <c r="F702" s="52"/>
      <c r="G702" s="48"/>
      <c r="H702" s="48"/>
      <c r="I702" s="48"/>
      <c r="J702" s="48"/>
      <c r="K702" s="45" t="str">
        <f>IFERROR(Book1345234[[#This Row],[Project Cost]]/Book1345234[[#This Row],['# of Structures Removed from 1% Annual Chance FP]],"")</f>
        <v/>
      </c>
      <c r="L702" s="48"/>
      <c r="M702" s="48"/>
      <c r="N702" s="45"/>
      <c r="O702" s="156"/>
      <c r="P702" s="125"/>
      <c r="Q702" s="52"/>
      <c r="R702" s="48"/>
      <c r="S702" s="51" t="str">
        <f>IFERROR(VLOOKUP(Book1345234[[#This Row],[ Severity Ranking: Pre-Project Average Depth of Flooding (100-year)]],'Data for Pull-down'!$A$4:$B$9,2,FALSE),"")</f>
        <v/>
      </c>
      <c r="T702" s="100"/>
      <c r="U702" s="52"/>
      <c r="V702" s="52"/>
      <c r="W702" s="52"/>
      <c r="X702" s="48"/>
      <c r="Y702" s="51" t="str">
        <f>IFERROR(VLOOKUP(Book1345234[[#This Row],[Severity Ranking: Community Need (% Population)]],'Data for Pull-down'!$C$4:$D$9,2,FALSE),"")</f>
        <v/>
      </c>
      <c r="Z702" s="99"/>
      <c r="AA702" s="45"/>
      <c r="AB702" s="48"/>
      <c r="AC702" s="51" t="str">
        <f>IFERROR(VLOOKUP(Book1345234[[#This Row],[Flood Risk Reduction ]],'Data for Pull-down'!$E$4:$F$9,2,FALSE),"")</f>
        <v/>
      </c>
      <c r="AD702" s="99"/>
      <c r="AE702" s="118"/>
      <c r="AF702" s="52"/>
      <c r="AG702" s="52"/>
      <c r="AH702" s="48"/>
      <c r="AI702" s="51" t="str">
        <f>IFERROR(VLOOKUP(Book1345234[[#This Row],[Flood Damage Reduction]],'Data for Pull-down'!$G$4:$H$9,2,FALSE),"")</f>
        <v/>
      </c>
      <c r="AJ702" s="145"/>
      <c r="AK702" s="123"/>
      <c r="AL702" s="52"/>
      <c r="AM702" s="51" t="str">
        <f>IFERROR(VLOOKUP(Book1345234[[#This Row],[ Reduction in Critical Facilities Flood Risk]],'Data for Pull-down'!$I$5:$J$9,2,FALSE),"")</f>
        <v/>
      </c>
      <c r="AN702" s="100">
        <f>'Life and Safety Tabular Data'!L700</f>
        <v>0</v>
      </c>
      <c r="AO702" s="146"/>
      <c r="AP702" s="48"/>
      <c r="AQ702" s="51" t="str">
        <f>IFERROR(VLOOKUP(Book1345234[[#This Row],[Life and Safety Ranking (Injury/Loss of Life)]],'Data for Pull-down'!$K$4:$L$9,2,FALSE),"")</f>
        <v/>
      </c>
      <c r="AR702" s="100"/>
      <c r="AS702" s="146"/>
      <c r="AT702" s="146"/>
      <c r="AU702" s="146"/>
      <c r="AV702" s="48"/>
      <c r="AW702" s="51" t="str">
        <f>IFERROR(VLOOKUP(Book1345234[[#This Row],[Water Supply Yield Ranking]],'Data for Pull-down'!$M$4:$N$9,2,FALSE),"")</f>
        <v/>
      </c>
      <c r="AX702" s="100"/>
      <c r="AY702" s="52"/>
      <c r="AZ702" s="48"/>
      <c r="BA702" s="51" t="str">
        <f>IFERROR(VLOOKUP(Book1345234[[#This Row],[Social Vulnerability Ranking]],'Data for Pull-down'!$O$4:$P$9,2,FALSE),"")</f>
        <v/>
      </c>
      <c r="BB702" s="100"/>
      <c r="BC702" s="146"/>
      <c r="BD702" s="48"/>
      <c r="BE702" s="51" t="str">
        <f>IFERROR(VLOOKUP(Book1345234[[#This Row],[Nature-Based Solutions Ranking]],'Data for Pull-down'!$Q$4:$R$9,2,FALSE),"")</f>
        <v/>
      </c>
      <c r="BF702" s="100"/>
      <c r="BG702" s="52"/>
      <c r="BH702" s="48"/>
      <c r="BI702" s="51" t="str">
        <f>IFERROR(VLOOKUP(Book1345234[[#This Row],[Multiple Benefit Ranking]],'Data for Pull-down'!$S$4:$T$9,2,FALSE),"")</f>
        <v/>
      </c>
      <c r="BJ702" s="125"/>
      <c r="BK702" s="146"/>
      <c r="BL702" s="48"/>
      <c r="BM702" s="51" t="str">
        <f>IFERROR(VLOOKUP(Book1345234[[#This Row],[Operations and Maintenance Ranking]],'Data for Pull-down'!$U$4:$V$9,2,FALSE),"")</f>
        <v/>
      </c>
      <c r="BN702" s="100"/>
      <c r="BO702" s="48"/>
      <c r="BP702" s="51" t="str">
        <f>IFERROR(VLOOKUP(Book1345234[[#This Row],[Administrative, Regulatory and Other Obstacle Ranking]],'Data for Pull-down'!$W$4:$X$9,2,FALSE),"")</f>
        <v/>
      </c>
      <c r="BQ702" s="100"/>
      <c r="BR702" s="48"/>
      <c r="BS702" s="51" t="str">
        <f>IFERROR(VLOOKUP(Book1345234[[#This Row],[Environmental Benefit Ranking]],'Data for Pull-down'!$Y$4:$Z$9,2,FALSE),"")</f>
        <v/>
      </c>
      <c r="BT702" s="100"/>
      <c r="BU702" s="52"/>
      <c r="BV702" s="51" t="str">
        <f>IFERROR(VLOOKUP(Book1345234[[#This Row],[Environmental Impact Ranking]],'Data for Pull-down'!$AA$4:$AB$9,2,FALSE),"")</f>
        <v/>
      </c>
      <c r="BW702" s="117"/>
      <c r="BX702" s="123"/>
      <c r="BY702" s="48"/>
      <c r="BZ702" s="51" t="str">
        <f>IFERROR(VLOOKUP(Book1345234[[#This Row],[Mobility Ranking]],'Data for Pull-down'!$AC$4:$AD$9,2,FALSE),"")</f>
        <v/>
      </c>
      <c r="CA702" s="117"/>
      <c r="CB702" s="48"/>
      <c r="CC702" s="51" t="str">
        <f>IFERROR(VLOOKUP(Book1345234[[#This Row],[Regional Ranking]],'Data for Pull-down'!$AE$4:$AF$9,2,FALSE),"")</f>
        <v/>
      </c>
    </row>
    <row r="703" spans="1:81">
      <c r="A703" s="164"/>
      <c r="B703" s="142"/>
      <c r="C703" s="143">
        <f>Book1345234[[#This Row],[FMP]]*2</f>
        <v>0</v>
      </c>
      <c r="D703" s="43"/>
      <c r="E703" s="43"/>
      <c r="F703" s="52"/>
      <c r="G703" s="48"/>
      <c r="H703" s="48"/>
      <c r="I703" s="48"/>
      <c r="J703" s="48"/>
      <c r="K703" s="45" t="str">
        <f>IFERROR(Book1345234[[#This Row],[Project Cost]]/Book1345234[[#This Row],['# of Structures Removed from 1% Annual Chance FP]],"")</f>
        <v/>
      </c>
      <c r="L703" s="48"/>
      <c r="M703" s="48"/>
      <c r="N703" s="45"/>
      <c r="O703" s="156"/>
      <c r="P703" s="125"/>
      <c r="Q703" s="52"/>
      <c r="R703" s="48"/>
      <c r="S703" s="51" t="str">
        <f>IFERROR(VLOOKUP(Book1345234[[#This Row],[ Severity Ranking: Pre-Project Average Depth of Flooding (100-year)]],'Data for Pull-down'!$A$4:$B$9,2,FALSE),"")</f>
        <v/>
      </c>
      <c r="T703" s="100"/>
      <c r="U703" s="52"/>
      <c r="V703" s="52"/>
      <c r="W703" s="52"/>
      <c r="X703" s="48"/>
      <c r="Y703" s="51" t="str">
        <f>IFERROR(VLOOKUP(Book1345234[[#This Row],[Severity Ranking: Community Need (% Population)]],'Data for Pull-down'!$C$4:$D$9,2,FALSE),"")</f>
        <v/>
      </c>
      <c r="Z703" s="99"/>
      <c r="AA703" s="45"/>
      <c r="AB703" s="48"/>
      <c r="AC703" s="51" t="str">
        <f>IFERROR(VLOOKUP(Book1345234[[#This Row],[Flood Risk Reduction ]],'Data for Pull-down'!$E$4:$F$9,2,FALSE),"")</f>
        <v/>
      </c>
      <c r="AD703" s="99"/>
      <c r="AE703" s="118"/>
      <c r="AF703" s="52"/>
      <c r="AG703" s="52"/>
      <c r="AH703" s="48"/>
      <c r="AI703" s="51" t="str">
        <f>IFERROR(VLOOKUP(Book1345234[[#This Row],[Flood Damage Reduction]],'Data for Pull-down'!$G$4:$H$9,2,FALSE),"")</f>
        <v/>
      </c>
      <c r="AJ703" s="145"/>
      <c r="AK703" s="123"/>
      <c r="AL703" s="52"/>
      <c r="AM703" s="51" t="str">
        <f>IFERROR(VLOOKUP(Book1345234[[#This Row],[ Reduction in Critical Facilities Flood Risk]],'Data for Pull-down'!$I$5:$J$9,2,FALSE),"")</f>
        <v/>
      </c>
      <c r="AN703" s="100">
        <f>'Life and Safety Tabular Data'!L701</f>
        <v>0</v>
      </c>
      <c r="AO703" s="146"/>
      <c r="AP703" s="48"/>
      <c r="AQ703" s="51" t="str">
        <f>IFERROR(VLOOKUP(Book1345234[[#This Row],[Life and Safety Ranking (Injury/Loss of Life)]],'Data for Pull-down'!$K$4:$L$9,2,FALSE),"")</f>
        <v/>
      </c>
      <c r="AR703" s="100"/>
      <c r="AS703" s="146"/>
      <c r="AT703" s="146"/>
      <c r="AU703" s="146"/>
      <c r="AV703" s="48"/>
      <c r="AW703" s="51" t="str">
        <f>IFERROR(VLOOKUP(Book1345234[[#This Row],[Water Supply Yield Ranking]],'Data for Pull-down'!$M$4:$N$9,2,FALSE),"")</f>
        <v/>
      </c>
      <c r="AX703" s="100"/>
      <c r="AY703" s="52"/>
      <c r="AZ703" s="48"/>
      <c r="BA703" s="51" t="str">
        <f>IFERROR(VLOOKUP(Book1345234[[#This Row],[Social Vulnerability Ranking]],'Data for Pull-down'!$O$4:$P$9,2,FALSE),"")</f>
        <v/>
      </c>
      <c r="BB703" s="100"/>
      <c r="BC703" s="146"/>
      <c r="BD703" s="48"/>
      <c r="BE703" s="51" t="str">
        <f>IFERROR(VLOOKUP(Book1345234[[#This Row],[Nature-Based Solutions Ranking]],'Data for Pull-down'!$Q$4:$R$9,2,FALSE),"")</f>
        <v/>
      </c>
      <c r="BF703" s="100"/>
      <c r="BG703" s="52"/>
      <c r="BH703" s="48"/>
      <c r="BI703" s="51" t="str">
        <f>IFERROR(VLOOKUP(Book1345234[[#This Row],[Multiple Benefit Ranking]],'Data for Pull-down'!$S$4:$T$9,2,FALSE),"")</f>
        <v/>
      </c>
      <c r="BJ703" s="125"/>
      <c r="BK703" s="146"/>
      <c r="BL703" s="48"/>
      <c r="BM703" s="51" t="str">
        <f>IFERROR(VLOOKUP(Book1345234[[#This Row],[Operations and Maintenance Ranking]],'Data for Pull-down'!$U$4:$V$9,2,FALSE),"")</f>
        <v/>
      </c>
      <c r="BN703" s="100"/>
      <c r="BO703" s="48"/>
      <c r="BP703" s="51" t="str">
        <f>IFERROR(VLOOKUP(Book1345234[[#This Row],[Administrative, Regulatory and Other Obstacle Ranking]],'Data for Pull-down'!$W$4:$X$9,2,FALSE),"")</f>
        <v/>
      </c>
      <c r="BQ703" s="100"/>
      <c r="BR703" s="48"/>
      <c r="BS703" s="51" t="str">
        <f>IFERROR(VLOOKUP(Book1345234[[#This Row],[Environmental Benefit Ranking]],'Data for Pull-down'!$Y$4:$Z$9,2,FALSE),"")</f>
        <v/>
      </c>
      <c r="BT703" s="100"/>
      <c r="BU703" s="52"/>
      <c r="BV703" s="51" t="str">
        <f>IFERROR(VLOOKUP(Book1345234[[#This Row],[Environmental Impact Ranking]],'Data for Pull-down'!$AA$4:$AB$9,2,FALSE),"")</f>
        <v/>
      </c>
      <c r="BW703" s="117"/>
      <c r="BX703" s="123"/>
      <c r="BY703" s="48"/>
      <c r="BZ703" s="51" t="str">
        <f>IFERROR(VLOOKUP(Book1345234[[#This Row],[Mobility Ranking]],'Data for Pull-down'!$AC$4:$AD$9,2,FALSE),"")</f>
        <v/>
      </c>
      <c r="CA703" s="117"/>
      <c r="CB703" s="48"/>
      <c r="CC703" s="51" t="str">
        <f>IFERROR(VLOOKUP(Book1345234[[#This Row],[Regional Ranking]],'Data for Pull-down'!$AE$4:$AF$9,2,FALSE),"")</f>
        <v/>
      </c>
    </row>
    <row r="704" spans="1:81">
      <c r="A704" s="164"/>
      <c r="B704" s="142"/>
      <c r="C704" s="143">
        <f>Book1345234[[#This Row],[FMP]]*2</f>
        <v>0</v>
      </c>
      <c r="D704" s="43"/>
      <c r="E704" s="43"/>
      <c r="F704" s="52"/>
      <c r="G704" s="48"/>
      <c r="H704" s="48"/>
      <c r="I704" s="48"/>
      <c r="J704" s="48"/>
      <c r="K704" s="45" t="str">
        <f>IFERROR(Book1345234[[#This Row],[Project Cost]]/Book1345234[[#This Row],['# of Structures Removed from 1% Annual Chance FP]],"")</f>
        <v/>
      </c>
      <c r="L704" s="48"/>
      <c r="M704" s="48"/>
      <c r="N704" s="45"/>
      <c r="O704" s="156"/>
      <c r="P704" s="125"/>
      <c r="Q704" s="52"/>
      <c r="R704" s="48"/>
      <c r="S704" s="51" t="str">
        <f>IFERROR(VLOOKUP(Book1345234[[#This Row],[ Severity Ranking: Pre-Project Average Depth of Flooding (100-year)]],'Data for Pull-down'!$A$4:$B$9,2,FALSE),"")</f>
        <v/>
      </c>
      <c r="T704" s="100"/>
      <c r="U704" s="52"/>
      <c r="V704" s="52"/>
      <c r="W704" s="52"/>
      <c r="X704" s="48"/>
      <c r="Y704" s="51" t="str">
        <f>IFERROR(VLOOKUP(Book1345234[[#This Row],[Severity Ranking: Community Need (% Population)]],'Data for Pull-down'!$C$4:$D$9,2,FALSE),"")</f>
        <v/>
      </c>
      <c r="Z704" s="99"/>
      <c r="AA704" s="45"/>
      <c r="AB704" s="48"/>
      <c r="AC704" s="51" t="str">
        <f>IFERROR(VLOOKUP(Book1345234[[#This Row],[Flood Risk Reduction ]],'Data for Pull-down'!$E$4:$F$9,2,FALSE),"")</f>
        <v/>
      </c>
      <c r="AD704" s="99"/>
      <c r="AE704" s="118"/>
      <c r="AF704" s="52"/>
      <c r="AG704" s="52"/>
      <c r="AH704" s="48"/>
      <c r="AI704" s="51" t="str">
        <f>IFERROR(VLOOKUP(Book1345234[[#This Row],[Flood Damage Reduction]],'Data for Pull-down'!$G$4:$H$9,2,FALSE),"")</f>
        <v/>
      </c>
      <c r="AJ704" s="145"/>
      <c r="AK704" s="123"/>
      <c r="AL704" s="52"/>
      <c r="AM704" s="51" t="str">
        <f>IFERROR(VLOOKUP(Book1345234[[#This Row],[ Reduction in Critical Facilities Flood Risk]],'Data for Pull-down'!$I$5:$J$9,2,FALSE),"")</f>
        <v/>
      </c>
      <c r="AN704" s="100">
        <f>'Life and Safety Tabular Data'!L702</f>
        <v>0</v>
      </c>
      <c r="AO704" s="146"/>
      <c r="AP704" s="48"/>
      <c r="AQ704" s="51" t="str">
        <f>IFERROR(VLOOKUP(Book1345234[[#This Row],[Life and Safety Ranking (Injury/Loss of Life)]],'Data for Pull-down'!$K$4:$L$9,2,FALSE),"")</f>
        <v/>
      </c>
      <c r="AR704" s="100"/>
      <c r="AS704" s="146"/>
      <c r="AT704" s="146"/>
      <c r="AU704" s="146"/>
      <c r="AV704" s="48"/>
      <c r="AW704" s="51" t="str">
        <f>IFERROR(VLOOKUP(Book1345234[[#This Row],[Water Supply Yield Ranking]],'Data for Pull-down'!$M$4:$N$9,2,FALSE),"")</f>
        <v/>
      </c>
      <c r="AX704" s="100"/>
      <c r="AY704" s="52"/>
      <c r="AZ704" s="48"/>
      <c r="BA704" s="51" t="str">
        <f>IFERROR(VLOOKUP(Book1345234[[#This Row],[Social Vulnerability Ranking]],'Data for Pull-down'!$O$4:$P$9,2,FALSE),"")</f>
        <v/>
      </c>
      <c r="BB704" s="100"/>
      <c r="BC704" s="146"/>
      <c r="BD704" s="48"/>
      <c r="BE704" s="51" t="str">
        <f>IFERROR(VLOOKUP(Book1345234[[#This Row],[Nature-Based Solutions Ranking]],'Data for Pull-down'!$Q$4:$R$9,2,FALSE),"")</f>
        <v/>
      </c>
      <c r="BF704" s="100"/>
      <c r="BG704" s="52"/>
      <c r="BH704" s="48"/>
      <c r="BI704" s="51" t="str">
        <f>IFERROR(VLOOKUP(Book1345234[[#This Row],[Multiple Benefit Ranking]],'Data for Pull-down'!$S$4:$T$9,2,FALSE),"")</f>
        <v/>
      </c>
      <c r="BJ704" s="125"/>
      <c r="BK704" s="146"/>
      <c r="BL704" s="48"/>
      <c r="BM704" s="51" t="str">
        <f>IFERROR(VLOOKUP(Book1345234[[#This Row],[Operations and Maintenance Ranking]],'Data for Pull-down'!$U$4:$V$9,2,FALSE),"")</f>
        <v/>
      </c>
      <c r="BN704" s="100"/>
      <c r="BO704" s="48"/>
      <c r="BP704" s="51" t="str">
        <f>IFERROR(VLOOKUP(Book1345234[[#This Row],[Administrative, Regulatory and Other Obstacle Ranking]],'Data for Pull-down'!$W$4:$X$9,2,FALSE),"")</f>
        <v/>
      </c>
      <c r="BQ704" s="100"/>
      <c r="BR704" s="48"/>
      <c r="BS704" s="51" t="str">
        <f>IFERROR(VLOOKUP(Book1345234[[#This Row],[Environmental Benefit Ranking]],'Data for Pull-down'!$Y$4:$Z$9,2,FALSE),"")</f>
        <v/>
      </c>
      <c r="BT704" s="100"/>
      <c r="BU704" s="52"/>
      <c r="BV704" s="51" t="str">
        <f>IFERROR(VLOOKUP(Book1345234[[#This Row],[Environmental Impact Ranking]],'Data for Pull-down'!$AA$4:$AB$9,2,FALSE),"")</f>
        <v/>
      </c>
      <c r="BW704" s="117"/>
      <c r="BX704" s="123"/>
      <c r="BY704" s="48"/>
      <c r="BZ704" s="51" t="str">
        <f>IFERROR(VLOOKUP(Book1345234[[#This Row],[Mobility Ranking]],'Data for Pull-down'!$AC$4:$AD$9,2,FALSE),"")</f>
        <v/>
      </c>
      <c r="CA704" s="117"/>
      <c r="CB704" s="48"/>
      <c r="CC704" s="51" t="str">
        <f>IFERROR(VLOOKUP(Book1345234[[#This Row],[Regional Ranking]],'Data for Pull-down'!$AE$4:$AF$9,2,FALSE),"")</f>
        <v/>
      </c>
    </row>
    <row r="705" spans="1:81">
      <c r="A705" s="164"/>
      <c r="B705" s="142"/>
      <c r="C705" s="143">
        <f>Book1345234[[#This Row],[FMP]]*2</f>
        <v>0</v>
      </c>
      <c r="D705" s="43"/>
      <c r="E705" s="43"/>
      <c r="F705" s="52"/>
      <c r="G705" s="48"/>
      <c r="H705" s="48"/>
      <c r="I705" s="48"/>
      <c r="J705" s="48"/>
      <c r="K705" s="45" t="str">
        <f>IFERROR(Book1345234[[#This Row],[Project Cost]]/Book1345234[[#This Row],['# of Structures Removed from 1% Annual Chance FP]],"")</f>
        <v/>
      </c>
      <c r="L705" s="48"/>
      <c r="M705" s="48"/>
      <c r="N705" s="45"/>
      <c r="O705" s="156"/>
      <c r="P705" s="125"/>
      <c r="Q705" s="52"/>
      <c r="R705" s="48"/>
      <c r="S705" s="51" t="str">
        <f>IFERROR(VLOOKUP(Book1345234[[#This Row],[ Severity Ranking: Pre-Project Average Depth of Flooding (100-year)]],'Data for Pull-down'!$A$4:$B$9,2,FALSE),"")</f>
        <v/>
      </c>
      <c r="T705" s="100"/>
      <c r="U705" s="52"/>
      <c r="V705" s="52"/>
      <c r="W705" s="52"/>
      <c r="X705" s="48"/>
      <c r="Y705" s="51" t="str">
        <f>IFERROR(VLOOKUP(Book1345234[[#This Row],[Severity Ranking: Community Need (% Population)]],'Data for Pull-down'!$C$4:$D$9,2,FALSE),"")</f>
        <v/>
      </c>
      <c r="Z705" s="99"/>
      <c r="AA705" s="45"/>
      <c r="AB705" s="48"/>
      <c r="AC705" s="51" t="str">
        <f>IFERROR(VLOOKUP(Book1345234[[#This Row],[Flood Risk Reduction ]],'Data for Pull-down'!$E$4:$F$9,2,FALSE),"")</f>
        <v/>
      </c>
      <c r="AD705" s="99"/>
      <c r="AE705" s="118"/>
      <c r="AF705" s="52"/>
      <c r="AG705" s="52"/>
      <c r="AH705" s="48"/>
      <c r="AI705" s="51" t="str">
        <f>IFERROR(VLOOKUP(Book1345234[[#This Row],[Flood Damage Reduction]],'Data for Pull-down'!$G$4:$H$9,2,FALSE),"")</f>
        <v/>
      </c>
      <c r="AJ705" s="145"/>
      <c r="AK705" s="123"/>
      <c r="AL705" s="52"/>
      <c r="AM705" s="51" t="str">
        <f>IFERROR(VLOOKUP(Book1345234[[#This Row],[ Reduction in Critical Facilities Flood Risk]],'Data for Pull-down'!$I$5:$J$9,2,FALSE),"")</f>
        <v/>
      </c>
      <c r="AN705" s="100">
        <f>'Life and Safety Tabular Data'!L703</f>
        <v>0</v>
      </c>
      <c r="AO705" s="146"/>
      <c r="AP705" s="48"/>
      <c r="AQ705" s="51" t="str">
        <f>IFERROR(VLOOKUP(Book1345234[[#This Row],[Life and Safety Ranking (Injury/Loss of Life)]],'Data for Pull-down'!$K$4:$L$9,2,FALSE),"")</f>
        <v/>
      </c>
      <c r="AR705" s="100"/>
      <c r="AS705" s="146"/>
      <c r="AT705" s="146"/>
      <c r="AU705" s="146"/>
      <c r="AV705" s="48"/>
      <c r="AW705" s="51" t="str">
        <f>IFERROR(VLOOKUP(Book1345234[[#This Row],[Water Supply Yield Ranking]],'Data for Pull-down'!$M$4:$N$9,2,FALSE),"")</f>
        <v/>
      </c>
      <c r="AX705" s="100"/>
      <c r="AY705" s="52"/>
      <c r="AZ705" s="48"/>
      <c r="BA705" s="51" t="str">
        <f>IFERROR(VLOOKUP(Book1345234[[#This Row],[Social Vulnerability Ranking]],'Data for Pull-down'!$O$4:$P$9,2,FALSE),"")</f>
        <v/>
      </c>
      <c r="BB705" s="100"/>
      <c r="BC705" s="146"/>
      <c r="BD705" s="48"/>
      <c r="BE705" s="51" t="str">
        <f>IFERROR(VLOOKUP(Book1345234[[#This Row],[Nature-Based Solutions Ranking]],'Data for Pull-down'!$Q$4:$R$9,2,FALSE),"")</f>
        <v/>
      </c>
      <c r="BF705" s="100"/>
      <c r="BG705" s="52"/>
      <c r="BH705" s="48"/>
      <c r="BI705" s="51" t="str">
        <f>IFERROR(VLOOKUP(Book1345234[[#This Row],[Multiple Benefit Ranking]],'Data for Pull-down'!$S$4:$T$9,2,FALSE),"")</f>
        <v/>
      </c>
      <c r="BJ705" s="125"/>
      <c r="BK705" s="146"/>
      <c r="BL705" s="48"/>
      <c r="BM705" s="51" t="str">
        <f>IFERROR(VLOOKUP(Book1345234[[#This Row],[Operations and Maintenance Ranking]],'Data for Pull-down'!$U$4:$V$9,2,FALSE),"")</f>
        <v/>
      </c>
      <c r="BN705" s="100"/>
      <c r="BO705" s="48"/>
      <c r="BP705" s="51" t="str">
        <f>IFERROR(VLOOKUP(Book1345234[[#This Row],[Administrative, Regulatory and Other Obstacle Ranking]],'Data for Pull-down'!$W$4:$X$9,2,FALSE),"")</f>
        <v/>
      </c>
      <c r="BQ705" s="100"/>
      <c r="BR705" s="48"/>
      <c r="BS705" s="51" t="str">
        <f>IFERROR(VLOOKUP(Book1345234[[#This Row],[Environmental Benefit Ranking]],'Data for Pull-down'!$Y$4:$Z$9,2,FALSE),"")</f>
        <v/>
      </c>
      <c r="BT705" s="100"/>
      <c r="BU705" s="52"/>
      <c r="BV705" s="51" t="str">
        <f>IFERROR(VLOOKUP(Book1345234[[#This Row],[Environmental Impact Ranking]],'Data for Pull-down'!$AA$4:$AB$9,2,FALSE),"")</f>
        <v/>
      </c>
      <c r="BW705" s="117"/>
      <c r="BX705" s="123"/>
      <c r="BY705" s="48"/>
      <c r="BZ705" s="51" t="str">
        <f>IFERROR(VLOOKUP(Book1345234[[#This Row],[Mobility Ranking]],'Data for Pull-down'!$AC$4:$AD$9,2,FALSE),"")</f>
        <v/>
      </c>
      <c r="CA705" s="117"/>
      <c r="CB705" s="48"/>
      <c r="CC705" s="51" t="str">
        <f>IFERROR(VLOOKUP(Book1345234[[#This Row],[Regional Ranking]],'Data for Pull-down'!$AE$4:$AF$9,2,FALSE),"")</f>
        <v/>
      </c>
    </row>
    <row r="706" spans="1:81">
      <c r="A706" s="164"/>
      <c r="B706" s="142"/>
      <c r="C706" s="143">
        <f>Book1345234[[#This Row],[FMP]]*2</f>
        <v>0</v>
      </c>
      <c r="D706" s="43"/>
      <c r="E706" s="43"/>
      <c r="F706" s="52"/>
      <c r="G706" s="48"/>
      <c r="H706" s="48"/>
      <c r="I706" s="48"/>
      <c r="J706" s="48"/>
      <c r="K706" s="45" t="str">
        <f>IFERROR(Book1345234[[#This Row],[Project Cost]]/Book1345234[[#This Row],['# of Structures Removed from 1% Annual Chance FP]],"")</f>
        <v/>
      </c>
      <c r="L706" s="48"/>
      <c r="M706" s="48"/>
      <c r="N706" s="45"/>
      <c r="O706" s="156"/>
      <c r="P706" s="125"/>
      <c r="Q706" s="52"/>
      <c r="R706" s="48"/>
      <c r="S706" s="51" t="str">
        <f>IFERROR(VLOOKUP(Book1345234[[#This Row],[ Severity Ranking: Pre-Project Average Depth of Flooding (100-year)]],'Data for Pull-down'!$A$4:$B$9,2,FALSE),"")</f>
        <v/>
      </c>
      <c r="T706" s="100"/>
      <c r="U706" s="52"/>
      <c r="V706" s="52"/>
      <c r="W706" s="52"/>
      <c r="X706" s="48"/>
      <c r="Y706" s="51" t="str">
        <f>IFERROR(VLOOKUP(Book1345234[[#This Row],[Severity Ranking: Community Need (% Population)]],'Data for Pull-down'!$C$4:$D$9,2,FALSE),"")</f>
        <v/>
      </c>
      <c r="Z706" s="99"/>
      <c r="AA706" s="45"/>
      <c r="AB706" s="48"/>
      <c r="AC706" s="51" t="str">
        <f>IFERROR(VLOOKUP(Book1345234[[#This Row],[Flood Risk Reduction ]],'Data for Pull-down'!$E$4:$F$9,2,FALSE),"")</f>
        <v/>
      </c>
      <c r="AD706" s="99"/>
      <c r="AE706" s="118"/>
      <c r="AF706" s="52"/>
      <c r="AG706" s="52"/>
      <c r="AH706" s="48"/>
      <c r="AI706" s="51" t="str">
        <f>IFERROR(VLOOKUP(Book1345234[[#This Row],[Flood Damage Reduction]],'Data for Pull-down'!$G$4:$H$9,2,FALSE),"")</f>
        <v/>
      </c>
      <c r="AJ706" s="145"/>
      <c r="AK706" s="123"/>
      <c r="AL706" s="52"/>
      <c r="AM706" s="51" t="str">
        <f>IFERROR(VLOOKUP(Book1345234[[#This Row],[ Reduction in Critical Facilities Flood Risk]],'Data for Pull-down'!$I$5:$J$9,2,FALSE),"")</f>
        <v/>
      </c>
      <c r="AN706" s="100">
        <f>'Life and Safety Tabular Data'!L704</f>
        <v>0</v>
      </c>
      <c r="AO706" s="146"/>
      <c r="AP706" s="48"/>
      <c r="AQ706" s="51" t="str">
        <f>IFERROR(VLOOKUP(Book1345234[[#This Row],[Life and Safety Ranking (Injury/Loss of Life)]],'Data for Pull-down'!$K$4:$L$9,2,FALSE),"")</f>
        <v/>
      </c>
      <c r="AR706" s="100"/>
      <c r="AS706" s="146"/>
      <c r="AT706" s="146"/>
      <c r="AU706" s="146"/>
      <c r="AV706" s="48"/>
      <c r="AW706" s="51" t="str">
        <f>IFERROR(VLOOKUP(Book1345234[[#This Row],[Water Supply Yield Ranking]],'Data for Pull-down'!$M$4:$N$9,2,FALSE),"")</f>
        <v/>
      </c>
      <c r="AX706" s="100"/>
      <c r="AY706" s="52"/>
      <c r="AZ706" s="48"/>
      <c r="BA706" s="51" t="str">
        <f>IFERROR(VLOOKUP(Book1345234[[#This Row],[Social Vulnerability Ranking]],'Data for Pull-down'!$O$4:$P$9,2,FALSE),"")</f>
        <v/>
      </c>
      <c r="BB706" s="100"/>
      <c r="BC706" s="146"/>
      <c r="BD706" s="48"/>
      <c r="BE706" s="51" t="str">
        <f>IFERROR(VLOOKUP(Book1345234[[#This Row],[Nature-Based Solutions Ranking]],'Data for Pull-down'!$Q$4:$R$9,2,FALSE),"")</f>
        <v/>
      </c>
      <c r="BF706" s="100"/>
      <c r="BG706" s="52"/>
      <c r="BH706" s="48"/>
      <c r="BI706" s="51" t="str">
        <f>IFERROR(VLOOKUP(Book1345234[[#This Row],[Multiple Benefit Ranking]],'Data for Pull-down'!$S$4:$T$9,2,FALSE),"")</f>
        <v/>
      </c>
      <c r="BJ706" s="125"/>
      <c r="BK706" s="146"/>
      <c r="BL706" s="48"/>
      <c r="BM706" s="51" t="str">
        <f>IFERROR(VLOOKUP(Book1345234[[#This Row],[Operations and Maintenance Ranking]],'Data for Pull-down'!$U$4:$V$9,2,FALSE),"")</f>
        <v/>
      </c>
      <c r="BN706" s="100"/>
      <c r="BO706" s="48"/>
      <c r="BP706" s="51" t="str">
        <f>IFERROR(VLOOKUP(Book1345234[[#This Row],[Administrative, Regulatory and Other Obstacle Ranking]],'Data for Pull-down'!$W$4:$X$9,2,FALSE),"")</f>
        <v/>
      </c>
      <c r="BQ706" s="100"/>
      <c r="BR706" s="48"/>
      <c r="BS706" s="51" t="str">
        <f>IFERROR(VLOOKUP(Book1345234[[#This Row],[Environmental Benefit Ranking]],'Data for Pull-down'!$Y$4:$Z$9,2,FALSE),"")</f>
        <v/>
      </c>
      <c r="BT706" s="100"/>
      <c r="BU706" s="52"/>
      <c r="BV706" s="51" t="str">
        <f>IFERROR(VLOOKUP(Book1345234[[#This Row],[Environmental Impact Ranking]],'Data for Pull-down'!$AA$4:$AB$9,2,FALSE),"")</f>
        <v/>
      </c>
      <c r="BW706" s="117"/>
      <c r="BX706" s="123"/>
      <c r="BY706" s="48"/>
      <c r="BZ706" s="51" t="str">
        <f>IFERROR(VLOOKUP(Book1345234[[#This Row],[Mobility Ranking]],'Data for Pull-down'!$AC$4:$AD$9,2,FALSE),"")</f>
        <v/>
      </c>
      <c r="CA706" s="117"/>
      <c r="CB706" s="48"/>
      <c r="CC706" s="51" t="str">
        <f>IFERROR(VLOOKUP(Book1345234[[#This Row],[Regional Ranking]],'Data for Pull-down'!$AE$4:$AF$9,2,FALSE),"")</f>
        <v/>
      </c>
    </row>
    <row r="707" spans="1:81">
      <c r="A707" s="164"/>
      <c r="B707" s="142"/>
      <c r="C707" s="143">
        <f>Book1345234[[#This Row],[FMP]]*2</f>
        <v>0</v>
      </c>
      <c r="D707" s="43"/>
      <c r="E707" s="43"/>
      <c r="F707" s="52"/>
      <c r="G707" s="48"/>
      <c r="H707" s="48"/>
      <c r="I707" s="48"/>
      <c r="J707" s="48"/>
      <c r="K707" s="45" t="str">
        <f>IFERROR(Book1345234[[#This Row],[Project Cost]]/Book1345234[[#This Row],['# of Structures Removed from 1% Annual Chance FP]],"")</f>
        <v/>
      </c>
      <c r="L707" s="48"/>
      <c r="M707" s="48"/>
      <c r="N707" s="45"/>
      <c r="O707" s="156"/>
      <c r="P707" s="125"/>
      <c r="Q707" s="52"/>
      <c r="R707" s="48"/>
      <c r="S707" s="51" t="str">
        <f>IFERROR(VLOOKUP(Book1345234[[#This Row],[ Severity Ranking: Pre-Project Average Depth of Flooding (100-year)]],'Data for Pull-down'!$A$4:$B$9,2,FALSE),"")</f>
        <v/>
      </c>
      <c r="T707" s="100"/>
      <c r="U707" s="52"/>
      <c r="V707" s="52"/>
      <c r="W707" s="52"/>
      <c r="X707" s="48"/>
      <c r="Y707" s="51" t="str">
        <f>IFERROR(VLOOKUP(Book1345234[[#This Row],[Severity Ranking: Community Need (% Population)]],'Data for Pull-down'!$C$4:$D$9,2,FALSE),"")</f>
        <v/>
      </c>
      <c r="Z707" s="99"/>
      <c r="AA707" s="45"/>
      <c r="AB707" s="48"/>
      <c r="AC707" s="51" t="str">
        <f>IFERROR(VLOOKUP(Book1345234[[#This Row],[Flood Risk Reduction ]],'Data for Pull-down'!$E$4:$F$9,2,FALSE),"")</f>
        <v/>
      </c>
      <c r="AD707" s="99"/>
      <c r="AE707" s="118"/>
      <c r="AF707" s="52"/>
      <c r="AG707" s="52"/>
      <c r="AH707" s="48"/>
      <c r="AI707" s="51" t="str">
        <f>IFERROR(VLOOKUP(Book1345234[[#This Row],[Flood Damage Reduction]],'Data for Pull-down'!$G$4:$H$9,2,FALSE),"")</f>
        <v/>
      </c>
      <c r="AJ707" s="145"/>
      <c r="AK707" s="123"/>
      <c r="AL707" s="52"/>
      <c r="AM707" s="51" t="str">
        <f>IFERROR(VLOOKUP(Book1345234[[#This Row],[ Reduction in Critical Facilities Flood Risk]],'Data for Pull-down'!$I$5:$J$9,2,FALSE),"")</f>
        <v/>
      </c>
      <c r="AN707" s="100">
        <f>'Life and Safety Tabular Data'!L705</f>
        <v>0</v>
      </c>
      <c r="AO707" s="146"/>
      <c r="AP707" s="48"/>
      <c r="AQ707" s="51" t="str">
        <f>IFERROR(VLOOKUP(Book1345234[[#This Row],[Life and Safety Ranking (Injury/Loss of Life)]],'Data for Pull-down'!$K$4:$L$9,2,FALSE),"")</f>
        <v/>
      </c>
      <c r="AR707" s="100"/>
      <c r="AS707" s="146"/>
      <c r="AT707" s="146"/>
      <c r="AU707" s="146"/>
      <c r="AV707" s="48"/>
      <c r="AW707" s="51" t="str">
        <f>IFERROR(VLOOKUP(Book1345234[[#This Row],[Water Supply Yield Ranking]],'Data for Pull-down'!$M$4:$N$9,2,FALSE),"")</f>
        <v/>
      </c>
      <c r="AX707" s="100"/>
      <c r="AY707" s="52"/>
      <c r="AZ707" s="48"/>
      <c r="BA707" s="51" t="str">
        <f>IFERROR(VLOOKUP(Book1345234[[#This Row],[Social Vulnerability Ranking]],'Data for Pull-down'!$O$4:$P$9,2,FALSE),"")</f>
        <v/>
      </c>
      <c r="BB707" s="100"/>
      <c r="BC707" s="146"/>
      <c r="BD707" s="48"/>
      <c r="BE707" s="51" t="str">
        <f>IFERROR(VLOOKUP(Book1345234[[#This Row],[Nature-Based Solutions Ranking]],'Data for Pull-down'!$Q$4:$R$9,2,FALSE),"")</f>
        <v/>
      </c>
      <c r="BF707" s="100"/>
      <c r="BG707" s="52"/>
      <c r="BH707" s="48"/>
      <c r="BI707" s="51" t="str">
        <f>IFERROR(VLOOKUP(Book1345234[[#This Row],[Multiple Benefit Ranking]],'Data for Pull-down'!$S$4:$T$9,2,FALSE),"")</f>
        <v/>
      </c>
      <c r="BJ707" s="125"/>
      <c r="BK707" s="146"/>
      <c r="BL707" s="48"/>
      <c r="BM707" s="51" t="str">
        <f>IFERROR(VLOOKUP(Book1345234[[#This Row],[Operations and Maintenance Ranking]],'Data for Pull-down'!$U$4:$V$9,2,FALSE),"")</f>
        <v/>
      </c>
      <c r="BN707" s="100"/>
      <c r="BO707" s="48"/>
      <c r="BP707" s="51" t="str">
        <f>IFERROR(VLOOKUP(Book1345234[[#This Row],[Administrative, Regulatory and Other Obstacle Ranking]],'Data for Pull-down'!$W$4:$X$9,2,FALSE),"")</f>
        <v/>
      </c>
      <c r="BQ707" s="100"/>
      <c r="BR707" s="48"/>
      <c r="BS707" s="51" t="str">
        <f>IFERROR(VLOOKUP(Book1345234[[#This Row],[Environmental Benefit Ranking]],'Data for Pull-down'!$Y$4:$Z$9,2,FALSE),"")</f>
        <v/>
      </c>
      <c r="BT707" s="100"/>
      <c r="BU707" s="52"/>
      <c r="BV707" s="51" t="str">
        <f>IFERROR(VLOOKUP(Book1345234[[#This Row],[Environmental Impact Ranking]],'Data for Pull-down'!$AA$4:$AB$9,2,FALSE),"")</f>
        <v/>
      </c>
      <c r="BW707" s="117"/>
      <c r="BX707" s="123"/>
      <c r="BY707" s="48"/>
      <c r="BZ707" s="51" t="str">
        <f>IFERROR(VLOOKUP(Book1345234[[#This Row],[Mobility Ranking]],'Data for Pull-down'!$AC$4:$AD$9,2,FALSE),"")</f>
        <v/>
      </c>
      <c r="CA707" s="117"/>
      <c r="CB707" s="48"/>
      <c r="CC707" s="51" t="str">
        <f>IFERROR(VLOOKUP(Book1345234[[#This Row],[Regional Ranking]],'Data for Pull-down'!$AE$4:$AF$9,2,FALSE),"")</f>
        <v/>
      </c>
    </row>
    <row r="708" spans="1:81">
      <c r="A708" s="164"/>
      <c r="B708" s="142"/>
      <c r="C708" s="143">
        <f>Book1345234[[#This Row],[FMP]]*2</f>
        <v>0</v>
      </c>
      <c r="D708" s="43"/>
      <c r="E708" s="43"/>
      <c r="F708" s="52"/>
      <c r="G708" s="48"/>
      <c r="H708" s="48"/>
      <c r="I708" s="48"/>
      <c r="J708" s="48"/>
      <c r="K708" s="45" t="str">
        <f>IFERROR(Book1345234[[#This Row],[Project Cost]]/Book1345234[[#This Row],['# of Structures Removed from 1% Annual Chance FP]],"")</f>
        <v/>
      </c>
      <c r="L708" s="48"/>
      <c r="M708" s="48"/>
      <c r="N708" s="45"/>
      <c r="O708" s="156"/>
      <c r="P708" s="125"/>
      <c r="Q708" s="52"/>
      <c r="R708" s="48"/>
      <c r="S708" s="51" t="str">
        <f>IFERROR(VLOOKUP(Book1345234[[#This Row],[ Severity Ranking: Pre-Project Average Depth of Flooding (100-year)]],'Data for Pull-down'!$A$4:$B$9,2,FALSE),"")</f>
        <v/>
      </c>
      <c r="T708" s="100"/>
      <c r="U708" s="52"/>
      <c r="V708" s="52"/>
      <c r="W708" s="52"/>
      <c r="X708" s="48"/>
      <c r="Y708" s="51" t="str">
        <f>IFERROR(VLOOKUP(Book1345234[[#This Row],[Severity Ranking: Community Need (% Population)]],'Data for Pull-down'!$C$4:$D$9,2,FALSE),"")</f>
        <v/>
      </c>
      <c r="Z708" s="99"/>
      <c r="AA708" s="45"/>
      <c r="AB708" s="48"/>
      <c r="AC708" s="51" t="str">
        <f>IFERROR(VLOOKUP(Book1345234[[#This Row],[Flood Risk Reduction ]],'Data for Pull-down'!$E$4:$F$9,2,FALSE),"")</f>
        <v/>
      </c>
      <c r="AD708" s="99"/>
      <c r="AE708" s="118"/>
      <c r="AF708" s="52"/>
      <c r="AG708" s="52"/>
      <c r="AH708" s="48"/>
      <c r="AI708" s="51" t="str">
        <f>IFERROR(VLOOKUP(Book1345234[[#This Row],[Flood Damage Reduction]],'Data for Pull-down'!$G$4:$H$9,2,FALSE),"")</f>
        <v/>
      </c>
      <c r="AJ708" s="145"/>
      <c r="AK708" s="123"/>
      <c r="AL708" s="52"/>
      <c r="AM708" s="51" t="str">
        <f>IFERROR(VLOOKUP(Book1345234[[#This Row],[ Reduction in Critical Facilities Flood Risk]],'Data for Pull-down'!$I$5:$J$9,2,FALSE),"")</f>
        <v/>
      </c>
      <c r="AN708" s="100">
        <f>'Life and Safety Tabular Data'!L706</f>
        <v>0</v>
      </c>
      <c r="AO708" s="146"/>
      <c r="AP708" s="48"/>
      <c r="AQ708" s="51" t="str">
        <f>IFERROR(VLOOKUP(Book1345234[[#This Row],[Life and Safety Ranking (Injury/Loss of Life)]],'Data for Pull-down'!$K$4:$L$9,2,FALSE),"")</f>
        <v/>
      </c>
      <c r="AR708" s="100"/>
      <c r="AS708" s="146"/>
      <c r="AT708" s="146"/>
      <c r="AU708" s="146"/>
      <c r="AV708" s="48"/>
      <c r="AW708" s="51" t="str">
        <f>IFERROR(VLOOKUP(Book1345234[[#This Row],[Water Supply Yield Ranking]],'Data for Pull-down'!$M$4:$N$9,2,FALSE),"")</f>
        <v/>
      </c>
      <c r="AX708" s="100"/>
      <c r="AY708" s="52"/>
      <c r="AZ708" s="48"/>
      <c r="BA708" s="51" t="str">
        <f>IFERROR(VLOOKUP(Book1345234[[#This Row],[Social Vulnerability Ranking]],'Data for Pull-down'!$O$4:$P$9,2,FALSE),"")</f>
        <v/>
      </c>
      <c r="BB708" s="100"/>
      <c r="BC708" s="146"/>
      <c r="BD708" s="48"/>
      <c r="BE708" s="51" t="str">
        <f>IFERROR(VLOOKUP(Book1345234[[#This Row],[Nature-Based Solutions Ranking]],'Data for Pull-down'!$Q$4:$R$9,2,FALSE),"")</f>
        <v/>
      </c>
      <c r="BF708" s="100"/>
      <c r="BG708" s="52"/>
      <c r="BH708" s="48"/>
      <c r="BI708" s="51" t="str">
        <f>IFERROR(VLOOKUP(Book1345234[[#This Row],[Multiple Benefit Ranking]],'Data for Pull-down'!$S$4:$T$9,2,FALSE),"")</f>
        <v/>
      </c>
      <c r="BJ708" s="125"/>
      <c r="BK708" s="146"/>
      <c r="BL708" s="48"/>
      <c r="BM708" s="51" t="str">
        <f>IFERROR(VLOOKUP(Book1345234[[#This Row],[Operations and Maintenance Ranking]],'Data for Pull-down'!$U$4:$V$9,2,FALSE),"")</f>
        <v/>
      </c>
      <c r="BN708" s="100"/>
      <c r="BO708" s="48"/>
      <c r="BP708" s="51" t="str">
        <f>IFERROR(VLOOKUP(Book1345234[[#This Row],[Administrative, Regulatory and Other Obstacle Ranking]],'Data for Pull-down'!$W$4:$X$9,2,FALSE),"")</f>
        <v/>
      </c>
      <c r="BQ708" s="100"/>
      <c r="BR708" s="48"/>
      <c r="BS708" s="51" t="str">
        <f>IFERROR(VLOOKUP(Book1345234[[#This Row],[Environmental Benefit Ranking]],'Data for Pull-down'!$Y$4:$Z$9,2,FALSE),"")</f>
        <v/>
      </c>
      <c r="BT708" s="100"/>
      <c r="BU708" s="52"/>
      <c r="BV708" s="51" t="str">
        <f>IFERROR(VLOOKUP(Book1345234[[#This Row],[Environmental Impact Ranking]],'Data for Pull-down'!$AA$4:$AB$9,2,FALSE),"")</f>
        <v/>
      </c>
      <c r="BW708" s="117"/>
      <c r="BX708" s="123"/>
      <c r="BY708" s="48"/>
      <c r="BZ708" s="51" t="str">
        <f>IFERROR(VLOOKUP(Book1345234[[#This Row],[Mobility Ranking]],'Data for Pull-down'!$AC$4:$AD$9,2,FALSE),"")</f>
        <v/>
      </c>
      <c r="CA708" s="117"/>
      <c r="CB708" s="48"/>
      <c r="CC708" s="51" t="str">
        <f>IFERROR(VLOOKUP(Book1345234[[#This Row],[Regional Ranking]],'Data for Pull-down'!$AE$4:$AF$9,2,FALSE),"")</f>
        <v/>
      </c>
    </row>
    <row r="709" spans="1:81">
      <c r="A709" s="164"/>
      <c r="B709" s="142"/>
      <c r="C709" s="143">
        <f>Book1345234[[#This Row],[FMP]]*2</f>
        <v>0</v>
      </c>
      <c r="D709" s="43"/>
      <c r="E709" s="43"/>
      <c r="F709" s="52"/>
      <c r="G709" s="48"/>
      <c r="H709" s="48"/>
      <c r="I709" s="48"/>
      <c r="J709" s="48"/>
      <c r="K709" s="45" t="str">
        <f>IFERROR(Book1345234[[#This Row],[Project Cost]]/Book1345234[[#This Row],['# of Structures Removed from 1% Annual Chance FP]],"")</f>
        <v/>
      </c>
      <c r="L709" s="48"/>
      <c r="M709" s="48"/>
      <c r="N709" s="45"/>
      <c r="O709" s="156"/>
      <c r="P709" s="125"/>
      <c r="Q709" s="52"/>
      <c r="R709" s="48"/>
      <c r="S709" s="51" t="str">
        <f>IFERROR(VLOOKUP(Book1345234[[#This Row],[ Severity Ranking: Pre-Project Average Depth of Flooding (100-year)]],'Data for Pull-down'!$A$4:$B$9,2,FALSE),"")</f>
        <v/>
      </c>
      <c r="T709" s="100"/>
      <c r="U709" s="52"/>
      <c r="V709" s="52"/>
      <c r="W709" s="52"/>
      <c r="X709" s="48"/>
      <c r="Y709" s="51" t="str">
        <f>IFERROR(VLOOKUP(Book1345234[[#This Row],[Severity Ranking: Community Need (% Population)]],'Data for Pull-down'!$C$4:$D$9,2,FALSE),"")</f>
        <v/>
      </c>
      <c r="Z709" s="99"/>
      <c r="AA709" s="45"/>
      <c r="AB709" s="48"/>
      <c r="AC709" s="51" t="str">
        <f>IFERROR(VLOOKUP(Book1345234[[#This Row],[Flood Risk Reduction ]],'Data for Pull-down'!$E$4:$F$9,2,FALSE),"")</f>
        <v/>
      </c>
      <c r="AD709" s="99"/>
      <c r="AE709" s="118"/>
      <c r="AF709" s="52"/>
      <c r="AG709" s="52"/>
      <c r="AH709" s="48"/>
      <c r="AI709" s="51" t="str">
        <f>IFERROR(VLOOKUP(Book1345234[[#This Row],[Flood Damage Reduction]],'Data for Pull-down'!$G$4:$H$9,2,FALSE),"")</f>
        <v/>
      </c>
      <c r="AJ709" s="145"/>
      <c r="AK709" s="123"/>
      <c r="AL709" s="52"/>
      <c r="AM709" s="51" t="str">
        <f>IFERROR(VLOOKUP(Book1345234[[#This Row],[ Reduction in Critical Facilities Flood Risk]],'Data for Pull-down'!$I$5:$J$9,2,FALSE),"")</f>
        <v/>
      </c>
      <c r="AN709" s="100">
        <f>'Life and Safety Tabular Data'!L707</f>
        <v>0</v>
      </c>
      <c r="AO709" s="146"/>
      <c r="AP709" s="48"/>
      <c r="AQ709" s="51" t="str">
        <f>IFERROR(VLOOKUP(Book1345234[[#This Row],[Life and Safety Ranking (Injury/Loss of Life)]],'Data for Pull-down'!$K$4:$L$9,2,FALSE),"")</f>
        <v/>
      </c>
      <c r="AR709" s="100"/>
      <c r="AS709" s="146"/>
      <c r="AT709" s="146"/>
      <c r="AU709" s="146"/>
      <c r="AV709" s="48"/>
      <c r="AW709" s="51" t="str">
        <f>IFERROR(VLOOKUP(Book1345234[[#This Row],[Water Supply Yield Ranking]],'Data for Pull-down'!$M$4:$N$9,2,FALSE),"")</f>
        <v/>
      </c>
      <c r="AX709" s="100"/>
      <c r="AY709" s="52"/>
      <c r="AZ709" s="48"/>
      <c r="BA709" s="51" t="str">
        <f>IFERROR(VLOOKUP(Book1345234[[#This Row],[Social Vulnerability Ranking]],'Data for Pull-down'!$O$4:$P$9,2,FALSE),"")</f>
        <v/>
      </c>
      <c r="BB709" s="100"/>
      <c r="BC709" s="146"/>
      <c r="BD709" s="48"/>
      <c r="BE709" s="51" t="str">
        <f>IFERROR(VLOOKUP(Book1345234[[#This Row],[Nature-Based Solutions Ranking]],'Data for Pull-down'!$Q$4:$R$9,2,FALSE),"")</f>
        <v/>
      </c>
      <c r="BF709" s="100"/>
      <c r="BG709" s="52"/>
      <c r="BH709" s="48"/>
      <c r="BI709" s="51" t="str">
        <f>IFERROR(VLOOKUP(Book1345234[[#This Row],[Multiple Benefit Ranking]],'Data for Pull-down'!$S$4:$T$9,2,FALSE),"")</f>
        <v/>
      </c>
      <c r="BJ709" s="125"/>
      <c r="BK709" s="146"/>
      <c r="BL709" s="48"/>
      <c r="BM709" s="51" t="str">
        <f>IFERROR(VLOOKUP(Book1345234[[#This Row],[Operations and Maintenance Ranking]],'Data for Pull-down'!$U$4:$V$9,2,FALSE),"")</f>
        <v/>
      </c>
      <c r="BN709" s="100"/>
      <c r="BO709" s="48"/>
      <c r="BP709" s="51" t="str">
        <f>IFERROR(VLOOKUP(Book1345234[[#This Row],[Administrative, Regulatory and Other Obstacle Ranking]],'Data for Pull-down'!$W$4:$X$9,2,FALSE),"")</f>
        <v/>
      </c>
      <c r="BQ709" s="100"/>
      <c r="BR709" s="48"/>
      <c r="BS709" s="51" t="str">
        <f>IFERROR(VLOOKUP(Book1345234[[#This Row],[Environmental Benefit Ranking]],'Data for Pull-down'!$Y$4:$Z$9,2,FALSE),"")</f>
        <v/>
      </c>
      <c r="BT709" s="100"/>
      <c r="BU709" s="52"/>
      <c r="BV709" s="51" t="str">
        <f>IFERROR(VLOOKUP(Book1345234[[#This Row],[Environmental Impact Ranking]],'Data for Pull-down'!$AA$4:$AB$9,2,FALSE),"")</f>
        <v/>
      </c>
      <c r="BW709" s="117"/>
      <c r="BX709" s="123"/>
      <c r="BY709" s="48"/>
      <c r="BZ709" s="51" t="str">
        <f>IFERROR(VLOOKUP(Book1345234[[#This Row],[Mobility Ranking]],'Data for Pull-down'!$AC$4:$AD$9,2,FALSE),"")</f>
        <v/>
      </c>
      <c r="CA709" s="117"/>
      <c r="CB709" s="48"/>
      <c r="CC709" s="51" t="str">
        <f>IFERROR(VLOOKUP(Book1345234[[#This Row],[Regional Ranking]],'Data for Pull-down'!$AE$4:$AF$9,2,FALSE),"")</f>
        <v/>
      </c>
    </row>
    <row r="710" spans="1:81">
      <c r="A710" s="164"/>
      <c r="B710" s="142"/>
      <c r="C710" s="143">
        <f>Book1345234[[#This Row],[FMP]]*2</f>
        <v>0</v>
      </c>
      <c r="D710" s="43"/>
      <c r="E710" s="43"/>
      <c r="F710" s="52"/>
      <c r="G710" s="48"/>
      <c r="H710" s="48"/>
      <c r="I710" s="48"/>
      <c r="J710" s="48"/>
      <c r="K710" s="45" t="str">
        <f>IFERROR(Book1345234[[#This Row],[Project Cost]]/Book1345234[[#This Row],['# of Structures Removed from 1% Annual Chance FP]],"")</f>
        <v/>
      </c>
      <c r="L710" s="48"/>
      <c r="M710" s="48"/>
      <c r="N710" s="45"/>
      <c r="O710" s="156"/>
      <c r="P710" s="125"/>
      <c r="Q710" s="52"/>
      <c r="R710" s="48"/>
      <c r="S710" s="51" t="str">
        <f>IFERROR(VLOOKUP(Book1345234[[#This Row],[ Severity Ranking: Pre-Project Average Depth of Flooding (100-year)]],'Data for Pull-down'!$A$4:$B$9,2,FALSE),"")</f>
        <v/>
      </c>
      <c r="T710" s="100"/>
      <c r="U710" s="52"/>
      <c r="V710" s="52"/>
      <c r="W710" s="52"/>
      <c r="X710" s="48"/>
      <c r="Y710" s="51" t="str">
        <f>IFERROR(VLOOKUP(Book1345234[[#This Row],[Severity Ranking: Community Need (% Population)]],'Data for Pull-down'!$C$4:$D$9,2,FALSE),"")</f>
        <v/>
      </c>
      <c r="Z710" s="99"/>
      <c r="AA710" s="45"/>
      <c r="AB710" s="48"/>
      <c r="AC710" s="51" t="str">
        <f>IFERROR(VLOOKUP(Book1345234[[#This Row],[Flood Risk Reduction ]],'Data for Pull-down'!$E$4:$F$9,2,FALSE),"")</f>
        <v/>
      </c>
      <c r="AD710" s="99"/>
      <c r="AE710" s="118"/>
      <c r="AF710" s="52"/>
      <c r="AG710" s="52"/>
      <c r="AH710" s="48"/>
      <c r="AI710" s="51" t="str">
        <f>IFERROR(VLOOKUP(Book1345234[[#This Row],[Flood Damage Reduction]],'Data for Pull-down'!$G$4:$H$9,2,FALSE),"")</f>
        <v/>
      </c>
      <c r="AJ710" s="145"/>
      <c r="AK710" s="123"/>
      <c r="AL710" s="52"/>
      <c r="AM710" s="51" t="str">
        <f>IFERROR(VLOOKUP(Book1345234[[#This Row],[ Reduction in Critical Facilities Flood Risk]],'Data for Pull-down'!$I$5:$J$9,2,FALSE),"")</f>
        <v/>
      </c>
      <c r="AN710" s="100">
        <f>'Life and Safety Tabular Data'!L708</f>
        <v>0</v>
      </c>
      <c r="AO710" s="146"/>
      <c r="AP710" s="48"/>
      <c r="AQ710" s="51" t="str">
        <f>IFERROR(VLOOKUP(Book1345234[[#This Row],[Life and Safety Ranking (Injury/Loss of Life)]],'Data for Pull-down'!$K$4:$L$9,2,FALSE),"")</f>
        <v/>
      </c>
      <c r="AR710" s="100"/>
      <c r="AS710" s="146"/>
      <c r="AT710" s="146"/>
      <c r="AU710" s="146"/>
      <c r="AV710" s="48"/>
      <c r="AW710" s="51" t="str">
        <f>IFERROR(VLOOKUP(Book1345234[[#This Row],[Water Supply Yield Ranking]],'Data for Pull-down'!$M$4:$N$9,2,FALSE),"")</f>
        <v/>
      </c>
      <c r="AX710" s="100"/>
      <c r="AY710" s="52"/>
      <c r="AZ710" s="48"/>
      <c r="BA710" s="51" t="str">
        <f>IFERROR(VLOOKUP(Book1345234[[#This Row],[Social Vulnerability Ranking]],'Data for Pull-down'!$O$4:$P$9,2,FALSE),"")</f>
        <v/>
      </c>
      <c r="BB710" s="100"/>
      <c r="BC710" s="146"/>
      <c r="BD710" s="48"/>
      <c r="BE710" s="51" t="str">
        <f>IFERROR(VLOOKUP(Book1345234[[#This Row],[Nature-Based Solutions Ranking]],'Data for Pull-down'!$Q$4:$R$9,2,FALSE),"")</f>
        <v/>
      </c>
      <c r="BF710" s="100"/>
      <c r="BG710" s="52"/>
      <c r="BH710" s="48"/>
      <c r="BI710" s="51" t="str">
        <f>IFERROR(VLOOKUP(Book1345234[[#This Row],[Multiple Benefit Ranking]],'Data for Pull-down'!$S$4:$T$9,2,FALSE),"")</f>
        <v/>
      </c>
      <c r="BJ710" s="125"/>
      <c r="BK710" s="146"/>
      <c r="BL710" s="48"/>
      <c r="BM710" s="51" t="str">
        <f>IFERROR(VLOOKUP(Book1345234[[#This Row],[Operations and Maintenance Ranking]],'Data for Pull-down'!$U$4:$V$9,2,FALSE),"")</f>
        <v/>
      </c>
      <c r="BN710" s="100"/>
      <c r="BO710" s="48"/>
      <c r="BP710" s="51" t="str">
        <f>IFERROR(VLOOKUP(Book1345234[[#This Row],[Administrative, Regulatory and Other Obstacle Ranking]],'Data for Pull-down'!$W$4:$X$9,2,FALSE),"")</f>
        <v/>
      </c>
      <c r="BQ710" s="100"/>
      <c r="BR710" s="48"/>
      <c r="BS710" s="51" t="str">
        <f>IFERROR(VLOOKUP(Book1345234[[#This Row],[Environmental Benefit Ranking]],'Data for Pull-down'!$Y$4:$Z$9,2,FALSE),"")</f>
        <v/>
      </c>
      <c r="BT710" s="100"/>
      <c r="BU710" s="52"/>
      <c r="BV710" s="51" t="str">
        <f>IFERROR(VLOOKUP(Book1345234[[#This Row],[Environmental Impact Ranking]],'Data for Pull-down'!$AA$4:$AB$9,2,FALSE),"")</f>
        <v/>
      </c>
      <c r="BW710" s="117"/>
      <c r="BX710" s="123"/>
      <c r="BY710" s="48"/>
      <c r="BZ710" s="51" t="str">
        <f>IFERROR(VLOOKUP(Book1345234[[#This Row],[Mobility Ranking]],'Data for Pull-down'!$AC$4:$AD$9,2,FALSE),"")</f>
        <v/>
      </c>
      <c r="CA710" s="117"/>
      <c r="CB710" s="48"/>
      <c r="CC710" s="51" t="str">
        <f>IFERROR(VLOOKUP(Book1345234[[#This Row],[Regional Ranking]],'Data for Pull-down'!$AE$4:$AF$9,2,FALSE),"")</f>
        <v/>
      </c>
    </row>
    <row r="711" spans="1:81">
      <c r="A711" s="164"/>
      <c r="B711" s="142"/>
      <c r="C711" s="143">
        <f>Book1345234[[#This Row],[FMP]]*2</f>
        <v>0</v>
      </c>
      <c r="D711" s="43"/>
      <c r="E711" s="43"/>
      <c r="F711" s="52"/>
      <c r="G711" s="48"/>
      <c r="H711" s="48"/>
      <c r="I711" s="48"/>
      <c r="J711" s="48"/>
      <c r="K711" s="45" t="str">
        <f>IFERROR(Book1345234[[#This Row],[Project Cost]]/Book1345234[[#This Row],['# of Structures Removed from 1% Annual Chance FP]],"")</f>
        <v/>
      </c>
      <c r="L711" s="48"/>
      <c r="M711" s="48"/>
      <c r="N711" s="45"/>
      <c r="O711" s="156"/>
      <c r="P711" s="125"/>
      <c r="Q711" s="52"/>
      <c r="R711" s="48"/>
      <c r="S711" s="51" t="str">
        <f>IFERROR(VLOOKUP(Book1345234[[#This Row],[ Severity Ranking: Pre-Project Average Depth of Flooding (100-year)]],'Data for Pull-down'!$A$4:$B$9,2,FALSE),"")</f>
        <v/>
      </c>
      <c r="T711" s="100"/>
      <c r="U711" s="52"/>
      <c r="V711" s="52"/>
      <c r="W711" s="52"/>
      <c r="X711" s="48"/>
      <c r="Y711" s="51" t="str">
        <f>IFERROR(VLOOKUP(Book1345234[[#This Row],[Severity Ranking: Community Need (% Population)]],'Data for Pull-down'!$C$4:$D$9,2,FALSE),"")</f>
        <v/>
      </c>
      <c r="Z711" s="99"/>
      <c r="AA711" s="45"/>
      <c r="AB711" s="48"/>
      <c r="AC711" s="51" t="str">
        <f>IFERROR(VLOOKUP(Book1345234[[#This Row],[Flood Risk Reduction ]],'Data for Pull-down'!$E$4:$F$9,2,FALSE),"")</f>
        <v/>
      </c>
      <c r="AD711" s="99"/>
      <c r="AE711" s="118"/>
      <c r="AF711" s="52"/>
      <c r="AG711" s="52"/>
      <c r="AH711" s="48"/>
      <c r="AI711" s="51" t="str">
        <f>IFERROR(VLOOKUP(Book1345234[[#This Row],[Flood Damage Reduction]],'Data for Pull-down'!$G$4:$H$9,2,FALSE),"")</f>
        <v/>
      </c>
      <c r="AJ711" s="145"/>
      <c r="AK711" s="123"/>
      <c r="AL711" s="52"/>
      <c r="AM711" s="51" t="str">
        <f>IFERROR(VLOOKUP(Book1345234[[#This Row],[ Reduction in Critical Facilities Flood Risk]],'Data for Pull-down'!$I$5:$J$9,2,FALSE),"")</f>
        <v/>
      </c>
      <c r="AN711" s="100">
        <f>'Life and Safety Tabular Data'!L709</f>
        <v>0</v>
      </c>
      <c r="AO711" s="146"/>
      <c r="AP711" s="48"/>
      <c r="AQ711" s="51" t="str">
        <f>IFERROR(VLOOKUP(Book1345234[[#This Row],[Life and Safety Ranking (Injury/Loss of Life)]],'Data for Pull-down'!$K$4:$L$9,2,FALSE),"")</f>
        <v/>
      </c>
      <c r="AR711" s="100"/>
      <c r="AS711" s="146"/>
      <c r="AT711" s="146"/>
      <c r="AU711" s="146"/>
      <c r="AV711" s="48"/>
      <c r="AW711" s="51" t="str">
        <f>IFERROR(VLOOKUP(Book1345234[[#This Row],[Water Supply Yield Ranking]],'Data for Pull-down'!$M$4:$N$9,2,FALSE),"")</f>
        <v/>
      </c>
      <c r="AX711" s="100"/>
      <c r="AY711" s="52"/>
      <c r="AZ711" s="48"/>
      <c r="BA711" s="51" t="str">
        <f>IFERROR(VLOOKUP(Book1345234[[#This Row],[Social Vulnerability Ranking]],'Data for Pull-down'!$O$4:$P$9,2,FALSE),"")</f>
        <v/>
      </c>
      <c r="BB711" s="100"/>
      <c r="BC711" s="146"/>
      <c r="BD711" s="48"/>
      <c r="BE711" s="51" t="str">
        <f>IFERROR(VLOOKUP(Book1345234[[#This Row],[Nature-Based Solutions Ranking]],'Data for Pull-down'!$Q$4:$R$9,2,FALSE),"")</f>
        <v/>
      </c>
      <c r="BF711" s="100"/>
      <c r="BG711" s="52"/>
      <c r="BH711" s="48"/>
      <c r="BI711" s="51" t="str">
        <f>IFERROR(VLOOKUP(Book1345234[[#This Row],[Multiple Benefit Ranking]],'Data for Pull-down'!$S$4:$T$9,2,FALSE),"")</f>
        <v/>
      </c>
      <c r="BJ711" s="125"/>
      <c r="BK711" s="146"/>
      <c r="BL711" s="48"/>
      <c r="BM711" s="51" t="str">
        <f>IFERROR(VLOOKUP(Book1345234[[#This Row],[Operations and Maintenance Ranking]],'Data for Pull-down'!$U$4:$V$9,2,FALSE),"")</f>
        <v/>
      </c>
      <c r="BN711" s="100"/>
      <c r="BO711" s="48"/>
      <c r="BP711" s="51" t="str">
        <f>IFERROR(VLOOKUP(Book1345234[[#This Row],[Administrative, Regulatory and Other Obstacle Ranking]],'Data for Pull-down'!$W$4:$X$9,2,FALSE),"")</f>
        <v/>
      </c>
      <c r="BQ711" s="100"/>
      <c r="BR711" s="48"/>
      <c r="BS711" s="51" t="str">
        <f>IFERROR(VLOOKUP(Book1345234[[#This Row],[Environmental Benefit Ranking]],'Data for Pull-down'!$Y$4:$Z$9,2,FALSE),"")</f>
        <v/>
      </c>
      <c r="BT711" s="100"/>
      <c r="BU711" s="52"/>
      <c r="BV711" s="51" t="str">
        <f>IFERROR(VLOOKUP(Book1345234[[#This Row],[Environmental Impact Ranking]],'Data for Pull-down'!$AA$4:$AB$9,2,FALSE),"")</f>
        <v/>
      </c>
      <c r="BW711" s="117"/>
      <c r="BX711" s="123"/>
      <c r="BY711" s="48"/>
      <c r="BZ711" s="51" t="str">
        <f>IFERROR(VLOOKUP(Book1345234[[#This Row],[Mobility Ranking]],'Data for Pull-down'!$AC$4:$AD$9,2,FALSE),"")</f>
        <v/>
      </c>
      <c r="CA711" s="117"/>
      <c r="CB711" s="48"/>
      <c r="CC711" s="51" t="str">
        <f>IFERROR(VLOOKUP(Book1345234[[#This Row],[Regional Ranking]],'Data for Pull-down'!$AE$4:$AF$9,2,FALSE),"")</f>
        <v/>
      </c>
    </row>
    <row r="712" spans="1:81">
      <c r="A712" s="164"/>
      <c r="B712" s="142"/>
      <c r="C712" s="143">
        <f>Book1345234[[#This Row],[FMP]]*2</f>
        <v>0</v>
      </c>
      <c r="D712" s="43"/>
      <c r="E712" s="43"/>
      <c r="F712" s="52"/>
      <c r="G712" s="48"/>
      <c r="H712" s="48"/>
      <c r="I712" s="48"/>
      <c r="J712" s="48"/>
      <c r="K712" s="45" t="str">
        <f>IFERROR(Book1345234[[#This Row],[Project Cost]]/Book1345234[[#This Row],['# of Structures Removed from 1% Annual Chance FP]],"")</f>
        <v/>
      </c>
      <c r="L712" s="48"/>
      <c r="M712" s="48"/>
      <c r="N712" s="45"/>
      <c r="O712" s="156"/>
      <c r="P712" s="125"/>
      <c r="Q712" s="52"/>
      <c r="R712" s="48"/>
      <c r="S712" s="51" t="str">
        <f>IFERROR(VLOOKUP(Book1345234[[#This Row],[ Severity Ranking: Pre-Project Average Depth of Flooding (100-year)]],'Data for Pull-down'!$A$4:$B$9,2,FALSE),"")</f>
        <v/>
      </c>
      <c r="T712" s="100"/>
      <c r="U712" s="52"/>
      <c r="V712" s="52"/>
      <c r="W712" s="52"/>
      <c r="X712" s="48"/>
      <c r="Y712" s="51" t="str">
        <f>IFERROR(VLOOKUP(Book1345234[[#This Row],[Severity Ranking: Community Need (% Population)]],'Data for Pull-down'!$C$4:$D$9,2,FALSE),"")</f>
        <v/>
      </c>
      <c r="Z712" s="99"/>
      <c r="AA712" s="45"/>
      <c r="AB712" s="48"/>
      <c r="AC712" s="51" t="str">
        <f>IFERROR(VLOOKUP(Book1345234[[#This Row],[Flood Risk Reduction ]],'Data for Pull-down'!$E$4:$F$9,2,FALSE),"")</f>
        <v/>
      </c>
      <c r="AD712" s="99"/>
      <c r="AE712" s="118"/>
      <c r="AF712" s="52"/>
      <c r="AG712" s="52"/>
      <c r="AH712" s="48"/>
      <c r="AI712" s="51" t="str">
        <f>IFERROR(VLOOKUP(Book1345234[[#This Row],[Flood Damage Reduction]],'Data for Pull-down'!$G$4:$H$9,2,FALSE),"")</f>
        <v/>
      </c>
      <c r="AJ712" s="145"/>
      <c r="AK712" s="123"/>
      <c r="AL712" s="52"/>
      <c r="AM712" s="51" t="str">
        <f>IFERROR(VLOOKUP(Book1345234[[#This Row],[ Reduction in Critical Facilities Flood Risk]],'Data for Pull-down'!$I$5:$J$9,2,FALSE),"")</f>
        <v/>
      </c>
      <c r="AN712" s="100">
        <f>'Life and Safety Tabular Data'!L710</f>
        <v>0</v>
      </c>
      <c r="AO712" s="146"/>
      <c r="AP712" s="48"/>
      <c r="AQ712" s="51" t="str">
        <f>IFERROR(VLOOKUP(Book1345234[[#This Row],[Life and Safety Ranking (Injury/Loss of Life)]],'Data for Pull-down'!$K$4:$L$9,2,FALSE),"")</f>
        <v/>
      </c>
      <c r="AR712" s="100"/>
      <c r="AS712" s="146"/>
      <c r="AT712" s="146"/>
      <c r="AU712" s="146"/>
      <c r="AV712" s="48"/>
      <c r="AW712" s="51" t="str">
        <f>IFERROR(VLOOKUP(Book1345234[[#This Row],[Water Supply Yield Ranking]],'Data for Pull-down'!$M$4:$N$9,2,FALSE),"")</f>
        <v/>
      </c>
      <c r="AX712" s="100"/>
      <c r="AY712" s="52"/>
      <c r="AZ712" s="48"/>
      <c r="BA712" s="51" t="str">
        <f>IFERROR(VLOOKUP(Book1345234[[#This Row],[Social Vulnerability Ranking]],'Data for Pull-down'!$O$4:$P$9,2,FALSE),"")</f>
        <v/>
      </c>
      <c r="BB712" s="100"/>
      <c r="BC712" s="146"/>
      <c r="BD712" s="48"/>
      <c r="BE712" s="51" t="str">
        <f>IFERROR(VLOOKUP(Book1345234[[#This Row],[Nature-Based Solutions Ranking]],'Data for Pull-down'!$Q$4:$R$9,2,FALSE),"")</f>
        <v/>
      </c>
      <c r="BF712" s="100"/>
      <c r="BG712" s="52"/>
      <c r="BH712" s="48"/>
      <c r="BI712" s="51" t="str">
        <f>IFERROR(VLOOKUP(Book1345234[[#This Row],[Multiple Benefit Ranking]],'Data for Pull-down'!$S$4:$T$9,2,FALSE),"")</f>
        <v/>
      </c>
      <c r="BJ712" s="125"/>
      <c r="BK712" s="146"/>
      <c r="BL712" s="48"/>
      <c r="BM712" s="51" t="str">
        <f>IFERROR(VLOOKUP(Book1345234[[#This Row],[Operations and Maintenance Ranking]],'Data for Pull-down'!$U$4:$V$9,2,FALSE),"")</f>
        <v/>
      </c>
      <c r="BN712" s="100"/>
      <c r="BO712" s="48"/>
      <c r="BP712" s="51" t="str">
        <f>IFERROR(VLOOKUP(Book1345234[[#This Row],[Administrative, Regulatory and Other Obstacle Ranking]],'Data for Pull-down'!$W$4:$X$9,2,FALSE),"")</f>
        <v/>
      </c>
      <c r="BQ712" s="100"/>
      <c r="BR712" s="48"/>
      <c r="BS712" s="51" t="str">
        <f>IFERROR(VLOOKUP(Book1345234[[#This Row],[Environmental Benefit Ranking]],'Data for Pull-down'!$Y$4:$Z$9,2,FALSE),"")</f>
        <v/>
      </c>
      <c r="BT712" s="100"/>
      <c r="BU712" s="52"/>
      <c r="BV712" s="51" t="str">
        <f>IFERROR(VLOOKUP(Book1345234[[#This Row],[Environmental Impact Ranking]],'Data for Pull-down'!$AA$4:$AB$9,2,FALSE),"")</f>
        <v/>
      </c>
      <c r="BW712" s="117"/>
      <c r="BX712" s="123"/>
      <c r="BY712" s="48"/>
      <c r="BZ712" s="51" t="str">
        <f>IFERROR(VLOOKUP(Book1345234[[#This Row],[Mobility Ranking]],'Data for Pull-down'!$AC$4:$AD$9,2,FALSE),"")</f>
        <v/>
      </c>
      <c r="CA712" s="117"/>
      <c r="CB712" s="48"/>
      <c r="CC712" s="51" t="str">
        <f>IFERROR(VLOOKUP(Book1345234[[#This Row],[Regional Ranking]],'Data for Pull-down'!$AE$4:$AF$9,2,FALSE),"")</f>
        <v/>
      </c>
    </row>
    <row r="713" spans="1:81">
      <c r="A713" s="164"/>
      <c r="B713" s="142"/>
      <c r="C713" s="143">
        <f>Book1345234[[#This Row],[FMP]]*2</f>
        <v>0</v>
      </c>
      <c r="D713" s="43"/>
      <c r="E713" s="43"/>
      <c r="F713" s="52"/>
      <c r="G713" s="48"/>
      <c r="H713" s="48"/>
      <c r="I713" s="48"/>
      <c r="J713" s="48"/>
      <c r="K713" s="45" t="str">
        <f>IFERROR(Book1345234[[#This Row],[Project Cost]]/Book1345234[[#This Row],['# of Structures Removed from 1% Annual Chance FP]],"")</f>
        <v/>
      </c>
      <c r="L713" s="48"/>
      <c r="M713" s="48"/>
      <c r="N713" s="45"/>
      <c r="O713" s="156"/>
      <c r="P713" s="125"/>
      <c r="Q713" s="52"/>
      <c r="R713" s="48"/>
      <c r="S713" s="51" t="str">
        <f>IFERROR(VLOOKUP(Book1345234[[#This Row],[ Severity Ranking: Pre-Project Average Depth of Flooding (100-year)]],'Data for Pull-down'!$A$4:$B$9,2,FALSE),"")</f>
        <v/>
      </c>
      <c r="T713" s="100"/>
      <c r="U713" s="52"/>
      <c r="V713" s="52"/>
      <c r="W713" s="52"/>
      <c r="X713" s="48"/>
      <c r="Y713" s="51" t="str">
        <f>IFERROR(VLOOKUP(Book1345234[[#This Row],[Severity Ranking: Community Need (% Population)]],'Data for Pull-down'!$C$4:$D$9,2,FALSE),"")</f>
        <v/>
      </c>
      <c r="Z713" s="99"/>
      <c r="AA713" s="45"/>
      <c r="AB713" s="48"/>
      <c r="AC713" s="51" t="str">
        <f>IFERROR(VLOOKUP(Book1345234[[#This Row],[Flood Risk Reduction ]],'Data for Pull-down'!$E$4:$F$9,2,FALSE),"")</f>
        <v/>
      </c>
      <c r="AD713" s="99"/>
      <c r="AE713" s="118"/>
      <c r="AF713" s="52"/>
      <c r="AG713" s="52"/>
      <c r="AH713" s="48"/>
      <c r="AI713" s="51" t="str">
        <f>IFERROR(VLOOKUP(Book1345234[[#This Row],[Flood Damage Reduction]],'Data for Pull-down'!$G$4:$H$9,2,FALSE),"")</f>
        <v/>
      </c>
      <c r="AJ713" s="145"/>
      <c r="AK713" s="123"/>
      <c r="AL713" s="52"/>
      <c r="AM713" s="51" t="str">
        <f>IFERROR(VLOOKUP(Book1345234[[#This Row],[ Reduction in Critical Facilities Flood Risk]],'Data for Pull-down'!$I$5:$J$9,2,FALSE),"")</f>
        <v/>
      </c>
      <c r="AN713" s="100">
        <f>'Life and Safety Tabular Data'!L711</f>
        <v>0</v>
      </c>
      <c r="AO713" s="146"/>
      <c r="AP713" s="48"/>
      <c r="AQ713" s="51" t="str">
        <f>IFERROR(VLOOKUP(Book1345234[[#This Row],[Life and Safety Ranking (Injury/Loss of Life)]],'Data for Pull-down'!$K$4:$L$9,2,FALSE),"")</f>
        <v/>
      </c>
      <c r="AR713" s="100"/>
      <c r="AS713" s="146"/>
      <c r="AT713" s="146"/>
      <c r="AU713" s="146"/>
      <c r="AV713" s="48"/>
      <c r="AW713" s="51" t="str">
        <f>IFERROR(VLOOKUP(Book1345234[[#This Row],[Water Supply Yield Ranking]],'Data for Pull-down'!$M$4:$N$9,2,FALSE),"")</f>
        <v/>
      </c>
      <c r="AX713" s="100"/>
      <c r="AY713" s="52"/>
      <c r="AZ713" s="48"/>
      <c r="BA713" s="51" t="str">
        <f>IFERROR(VLOOKUP(Book1345234[[#This Row],[Social Vulnerability Ranking]],'Data for Pull-down'!$O$4:$P$9,2,FALSE),"")</f>
        <v/>
      </c>
      <c r="BB713" s="100"/>
      <c r="BC713" s="146"/>
      <c r="BD713" s="48"/>
      <c r="BE713" s="51" t="str">
        <f>IFERROR(VLOOKUP(Book1345234[[#This Row],[Nature-Based Solutions Ranking]],'Data for Pull-down'!$Q$4:$R$9,2,FALSE),"")</f>
        <v/>
      </c>
      <c r="BF713" s="100"/>
      <c r="BG713" s="52"/>
      <c r="BH713" s="48"/>
      <c r="BI713" s="51" t="str">
        <f>IFERROR(VLOOKUP(Book1345234[[#This Row],[Multiple Benefit Ranking]],'Data for Pull-down'!$S$4:$T$9,2,FALSE),"")</f>
        <v/>
      </c>
      <c r="BJ713" s="125"/>
      <c r="BK713" s="146"/>
      <c r="BL713" s="48"/>
      <c r="BM713" s="51" t="str">
        <f>IFERROR(VLOOKUP(Book1345234[[#This Row],[Operations and Maintenance Ranking]],'Data for Pull-down'!$U$4:$V$9,2,FALSE),"")</f>
        <v/>
      </c>
      <c r="BN713" s="100"/>
      <c r="BO713" s="48"/>
      <c r="BP713" s="51" t="str">
        <f>IFERROR(VLOOKUP(Book1345234[[#This Row],[Administrative, Regulatory and Other Obstacle Ranking]],'Data for Pull-down'!$W$4:$X$9,2,FALSE),"")</f>
        <v/>
      </c>
      <c r="BQ713" s="100"/>
      <c r="BR713" s="48"/>
      <c r="BS713" s="51" t="str">
        <f>IFERROR(VLOOKUP(Book1345234[[#This Row],[Environmental Benefit Ranking]],'Data for Pull-down'!$Y$4:$Z$9,2,FALSE),"")</f>
        <v/>
      </c>
      <c r="BT713" s="100"/>
      <c r="BU713" s="52"/>
      <c r="BV713" s="51" t="str">
        <f>IFERROR(VLOOKUP(Book1345234[[#This Row],[Environmental Impact Ranking]],'Data for Pull-down'!$AA$4:$AB$9,2,FALSE),"")</f>
        <v/>
      </c>
      <c r="BW713" s="117"/>
      <c r="BX713" s="123"/>
      <c r="BY713" s="48"/>
      <c r="BZ713" s="51" t="str">
        <f>IFERROR(VLOOKUP(Book1345234[[#This Row],[Mobility Ranking]],'Data for Pull-down'!$AC$4:$AD$9,2,FALSE),"")</f>
        <v/>
      </c>
      <c r="CA713" s="117"/>
      <c r="CB713" s="48"/>
      <c r="CC713" s="51" t="str">
        <f>IFERROR(VLOOKUP(Book1345234[[#This Row],[Regional Ranking]],'Data for Pull-down'!$AE$4:$AF$9,2,FALSE),"")</f>
        <v/>
      </c>
    </row>
    <row r="714" spans="1:81">
      <c r="A714" s="164"/>
      <c r="B714" s="142"/>
      <c r="C714" s="143">
        <f>Book1345234[[#This Row],[FMP]]*2</f>
        <v>0</v>
      </c>
      <c r="D714" s="43"/>
      <c r="E714" s="43"/>
      <c r="F714" s="52"/>
      <c r="G714" s="48"/>
      <c r="H714" s="48"/>
      <c r="I714" s="48"/>
      <c r="J714" s="48"/>
      <c r="K714" s="45" t="str">
        <f>IFERROR(Book1345234[[#This Row],[Project Cost]]/Book1345234[[#This Row],['# of Structures Removed from 1% Annual Chance FP]],"")</f>
        <v/>
      </c>
      <c r="L714" s="48"/>
      <c r="M714" s="48"/>
      <c r="N714" s="45"/>
      <c r="O714" s="156"/>
      <c r="P714" s="125"/>
      <c r="Q714" s="52"/>
      <c r="R714" s="48"/>
      <c r="S714" s="51" t="str">
        <f>IFERROR(VLOOKUP(Book1345234[[#This Row],[ Severity Ranking: Pre-Project Average Depth of Flooding (100-year)]],'Data for Pull-down'!$A$4:$B$9,2,FALSE),"")</f>
        <v/>
      </c>
      <c r="T714" s="100"/>
      <c r="U714" s="52"/>
      <c r="V714" s="52"/>
      <c r="W714" s="52"/>
      <c r="X714" s="48"/>
      <c r="Y714" s="51" t="str">
        <f>IFERROR(VLOOKUP(Book1345234[[#This Row],[Severity Ranking: Community Need (% Population)]],'Data for Pull-down'!$C$4:$D$9,2,FALSE),"")</f>
        <v/>
      </c>
      <c r="Z714" s="99"/>
      <c r="AA714" s="45"/>
      <c r="AB714" s="48"/>
      <c r="AC714" s="51" t="str">
        <f>IFERROR(VLOOKUP(Book1345234[[#This Row],[Flood Risk Reduction ]],'Data for Pull-down'!$E$4:$F$9,2,FALSE),"")</f>
        <v/>
      </c>
      <c r="AD714" s="99"/>
      <c r="AE714" s="118"/>
      <c r="AF714" s="52"/>
      <c r="AG714" s="52"/>
      <c r="AH714" s="48"/>
      <c r="AI714" s="51" t="str">
        <f>IFERROR(VLOOKUP(Book1345234[[#This Row],[Flood Damage Reduction]],'Data for Pull-down'!$G$4:$H$9,2,FALSE),"")</f>
        <v/>
      </c>
      <c r="AJ714" s="145"/>
      <c r="AK714" s="123"/>
      <c r="AL714" s="52"/>
      <c r="AM714" s="51" t="str">
        <f>IFERROR(VLOOKUP(Book1345234[[#This Row],[ Reduction in Critical Facilities Flood Risk]],'Data for Pull-down'!$I$5:$J$9,2,FALSE),"")</f>
        <v/>
      </c>
      <c r="AN714" s="100">
        <f>'Life and Safety Tabular Data'!L712</f>
        <v>0</v>
      </c>
      <c r="AO714" s="146"/>
      <c r="AP714" s="48"/>
      <c r="AQ714" s="51" t="str">
        <f>IFERROR(VLOOKUP(Book1345234[[#This Row],[Life and Safety Ranking (Injury/Loss of Life)]],'Data for Pull-down'!$K$4:$L$9,2,FALSE),"")</f>
        <v/>
      </c>
      <c r="AR714" s="100"/>
      <c r="AS714" s="146"/>
      <c r="AT714" s="146"/>
      <c r="AU714" s="146"/>
      <c r="AV714" s="48"/>
      <c r="AW714" s="51" t="str">
        <f>IFERROR(VLOOKUP(Book1345234[[#This Row],[Water Supply Yield Ranking]],'Data for Pull-down'!$M$4:$N$9,2,FALSE),"")</f>
        <v/>
      </c>
      <c r="AX714" s="100"/>
      <c r="AY714" s="52"/>
      <c r="AZ714" s="48"/>
      <c r="BA714" s="51" t="str">
        <f>IFERROR(VLOOKUP(Book1345234[[#This Row],[Social Vulnerability Ranking]],'Data for Pull-down'!$O$4:$P$9,2,FALSE),"")</f>
        <v/>
      </c>
      <c r="BB714" s="100"/>
      <c r="BC714" s="146"/>
      <c r="BD714" s="48"/>
      <c r="BE714" s="51" t="str">
        <f>IFERROR(VLOOKUP(Book1345234[[#This Row],[Nature-Based Solutions Ranking]],'Data for Pull-down'!$Q$4:$R$9,2,FALSE),"")</f>
        <v/>
      </c>
      <c r="BF714" s="100"/>
      <c r="BG714" s="52"/>
      <c r="BH714" s="48"/>
      <c r="BI714" s="51" t="str">
        <f>IFERROR(VLOOKUP(Book1345234[[#This Row],[Multiple Benefit Ranking]],'Data for Pull-down'!$S$4:$T$9,2,FALSE),"")</f>
        <v/>
      </c>
      <c r="BJ714" s="125"/>
      <c r="BK714" s="146"/>
      <c r="BL714" s="48"/>
      <c r="BM714" s="51" t="str">
        <f>IFERROR(VLOOKUP(Book1345234[[#This Row],[Operations and Maintenance Ranking]],'Data for Pull-down'!$U$4:$V$9,2,FALSE),"")</f>
        <v/>
      </c>
      <c r="BN714" s="100"/>
      <c r="BO714" s="48"/>
      <c r="BP714" s="51" t="str">
        <f>IFERROR(VLOOKUP(Book1345234[[#This Row],[Administrative, Regulatory and Other Obstacle Ranking]],'Data for Pull-down'!$W$4:$X$9,2,FALSE),"")</f>
        <v/>
      </c>
      <c r="BQ714" s="100"/>
      <c r="BR714" s="48"/>
      <c r="BS714" s="51" t="str">
        <f>IFERROR(VLOOKUP(Book1345234[[#This Row],[Environmental Benefit Ranking]],'Data for Pull-down'!$Y$4:$Z$9,2,FALSE),"")</f>
        <v/>
      </c>
      <c r="BT714" s="100"/>
      <c r="BU714" s="52"/>
      <c r="BV714" s="51" t="str">
        <f>IFERROR(VLOOKUP(Book1345234[[#This Row],[Environmental Impact Ranking]],'Data for Pull-down'!$AA$4:$AB$9,2,FALSE),"")</f>
        <v/>
      </c>
      <c r="BW714" s="117"/>
      <c r="BX714" s="123"/>
      <c r="BY714" s="48"/>
      <c r="BZ714" s="51" t="str">
        <f>IFERROR(VLOOKUP(Book1345234[[#This Row],[Mobility Ranking]],'Data for Pull-down'!$AC$4:$AD$9,2,FALSE),"")</f>
        <v/>
      </c>
      <c r="CA714" s="117"/>
      <c r="CB714" s="48"/>
      <c r="CC714" s="51" t="str">
        <f>IFERROR(VLOOKUP(Book1345234[[#This Row],[Regional Ranking]],'Data for Pull-down'!$AE$4:$AF$9,2,FALSE),"")</f>
        <v/>
      </c>
    </row>
    <row r="715" spans="1:81">
      <c r="A715" s="164"/>
      <c r="B715" s="142"/>
      <c r="C715" s="143">
        <f>Book1345234[[#This Row],[FMP]]*2</f>
        <v>0</v>
      </c>
      <c r="D715" s="43"/>
      <c r="E715" s="43"/>
      <c r="F715" s="52"/>
      <c r="G715" s="48"/>
      <c r="H715" s="48"/>
      <c r="I715" s="48"/>
      <c r="J715" s="48"/>
      <c r="K715" s="45" t="str">
        <f>IFERROR(Book1345234[[#This Row],[Project Cost]]/Book1345234[[#This Row],['# of Structures Removed from 1% Annual Chance FP]],"")</f>
        <v/>
      </c>
      <c r="L715" s="48"/>
      <c r="M715" s="48"/>
      <c r="N715" s="45"/>
      <c r="O715" s="156"/>
      <c r="P715" s="125"/>
      <c r="Q715" s="52"/>
      <c r="R715" s="48"/>
      <c r="S715" s="51" t="str">
        <f>IFERROR(VLOOKUP(Book1345234[[#This Row],[ Severity Ranking: Pre-Project Average Depth of Flooding (100-year)]],'Data for Pull-down'!$A$4:$B$9,2,FALSE),"")</f>
        <v/>
      </c>
      <c r="T715" s="100"/>
      <c r="U715" s="52"/>
      <c r="V715" s="52"/>
      <c r="W715" s="52"/>
      <c r="X715" s="48"/>
      <c r="Y715" s="51" t="str">
        <f>IFERROR(VLOOKUP(Book1345234[[#This Row],[Severity Ranking: Community Need (% Population)]],'Data for Pull-down'!$C$4:$D$9,2,FALSE),"")</f>
        <v/>
      </c>
      <c r="Z715" s="99"/>
      <c r="AA715" s="45"/>
      <c r="AB715" s="48"/>
      <c r="AC715" s="51" t="str">
        <f>IFERROR(VLOOKUP(Book1345234[[#This Row],[Flood Risk Reduction ]],'Data for Pull-down'!$E$4:$F$9,2,FALSE),"")</f>
        <v/>
      </c>
      <c r="AD715" s="99"/>
      <c r="AE715" s="118"/>
      <c r="AF715" s="52"/>
      <c r="AG715" s="52"/>
      <c r="AH715" s="48"/>
      <c r="AI715" s="51" t="str">
        <f>IFERROR(VLOOKUP(Book1345234[[#This Row],[Flood Damage Reduction]],'Data for Pull-down'!$G$4:$H$9,2,FALSE),"")</f>
        <v/>
      </c>
      <c r="AJ715" s="145"/>
      <c r="AK715" s="123"/>
      <c r="AL715" s="52"/>
      <c r="AM715" s="51" t="str">
        <f>IFERROR(VLOOKUP(Book1345234[[#This Row],[ Reduction in Critical Facilities Flood Risk]],'Data for Pull-down'!$I$5:$J$9,2,FALSE),"")</f>
        <v/>
      </c>
      <c r="AN715" s="100">
        <f>'Life and Safety Tabular Data'!L713</f>
        <v>0</v>
      </c>
      <c r="AO715" s="146"/>
      <c r="AP715" s="48"/>
      <c r="AQ715" s="51" t="str">
        <f>IFERROR(VLOOKUP(Book1345234[[#This Row],[Life and Safety Ranking (Injury/Loss of Life)]],'Data for Pull-down'!$K$4:$L$9,2,FALSE),"")</f>
        <v/>
      </c>
      <c r="AR715" s="100"/>
      <c r="AS715" s="146"/>
      <c r="AT715" s="146"/>
      <c r="AU715" s="146"/>
      <c r="AV715" s="48"/>
      <c r="AW715" s="51" t="str">
        <f>IFERROR(VLOOKUP(Book1345234[[#This Row],[Water Supply Yield Ranking]],'Data for Pull-down'!$M$4:$N$9,2,FALSE),"")</f>
        <v/>
      </c>
      <c r="AX715" s="100"/>
      <c r="AY715" s="52"/>
      <c r="AZ715" s="48"/>
      <c r="BA715" s="51" t="str">
        <f>IFERROR(VLOOKUP(Book1345234[[#This Row],[Social Vulnerability Ranking]],'Data for Pull-down'!$O$4:$P$9,2,FALSE),"")</f>
        <v/>
      </c>
      <c r="BB715" s="100"/>
      <c r="BC715" s="146"/>
      <c r="BD715" s="48"/>
      <c r="BE715" s="51" t="str">
        <f>IFERROR(VLOOKUP(Book1345234[[#This Row],[Nature-Based Solutions Ranking]],'Data for Pull-down'!$Q$4:$R$9,2,FALSE),"")</f>
        <v/>
      </c>
      <c r="BF715" s="100"/>
      <c r="BG715" s="52"/>
      <c r="BH715" s="48"/>
      <c r="BI715" s="51" t="str">
        <f>IFERROR(VLOOKUP(Book1345234[[#This Row],[Multiple Benefit Ranking]],'Data for Pull-down'!$S$4:$T$9,2,FALSE),"")</f>
        <v/>
      </c>
      <c r="BJ715" s="125"/>
      <c r="BK715" s="146"/>
      <c r="BL715" s="48"/>
      <c r="BM715" s="51" t="str">
        <f>IFERROR(VLOOKUP(Book1345234[[#This Row],[Operations and Maintenance Ranking]],'Data for Pull-down'!$U$4:$V$9,2,FALSE),"")</f>
        <v/>
      </c>
      <c r="BN715" s="100"/>
      <c r="BO715" s="48"/>
      <c r="BP715" s="51" t="str">
        <f>IFERROR(VLOOKUP(Book1345234[[#This Row],[Administrative, Regulatory and Other Obstacle Ranking]],'Data for Pull-down'!$W$4:$X$9,2,FALSE),"")</f>
        <v/>
      </c>
      <c r="BQ715" s="100"/>
      <c r="BR715" s="48"/>
      <c r="BS715" s="51" t="str">
        <f>IFERROR(VLOOKUP(Book1345234[[#This Row],[Environmental Benefit Ranking]],'Data for Pull-down'!$Y$4:$Z$9,2,FALSE),"")</f>
        <v/>
      </c>
      <c r="BT715" s="100"/>
      <c r="BU715" s="52"/>
      <c r="BV715" s="51" t="str">
        <f>IFERROR(VLOOKUP(Book1345234[[#This Row],[Environmental Impact Ranking]],'Data for Pull-down'!$AA$4:$AB$9,2,FALSE),"")</f>
        <v/>
      </c>
      <c r="BW715" s="117"/>
      <c r="BX715" s="123"/>
      <c r="BY715" s="48"/>
      <c r="BZ715" s="51" t="str">
        <f>IFERROR(VLOOKUP(Book1345234[[#This Row],[Mobility Ranking]],'Data for Pull-down'!$AC$4:$AD$9,2,FALSE),"")</f>
        <v/>
      </c>
      <c r="CA715" s="117"/>
      <c r="CB715" s="48"/>
      <c r="CC715" s="51" t="str">
        <f>IFERROR(VLOOKUP(Book1345234[[#This Row],[Regional Ranking]],'Data for Pull-down'!$AE$4:$AF$9,2,FALSE),"")</f>
        <v/>
      </c>
    </row>
    <row r="716" spans="1:81">
      <c r="A716" s="164"/>
      <c r="B716" s="142"/>
      <c r="C716" s="143">
        <f>Book1345234[[#This Row],[FMP]]*2</f>
        <v>0</v>
      </c>
      <c r="D716" s="43"/>
      <c r="E716" s="43"/>
      <c r="F716" s="52"/>
      <c r="G716" s="48"/>
      <c r="H716" s="48"/>
      <c r="I716" s="48"/>
      <c r="J716" s="48"/>
      <c r="K716" s="45" t="str">
        <f>IFERROR(Book1345234[[#This Row],[Project Cost]]/Book1345234[[#This Row],['# of Structures Removed from 1% Annual Chance FP]],"")</f>
        <v/>
      </c>
      <c r="L716" s="48"/>
      <c r="M716" s="48"/>
      <c r="N716" s="45"/>
      <c r="O716" s="156"/>
      <c r="P716" s="125"/>
      <c r="Q716" s="52"/>
      <c r="R716" s="48"/>
      <c r="S716" s="51" t="str">
        <f>IFERROR(VLOOKUP(Book1345234[[#This Row],[ Severity Ranking: Pre-Project Average Depth of Flooding (100-year)]],'Data for Pull-down'!$A$4:$B$9,2,FALSE),"")</f>
        <v/>
      </c>
      <c r="T716" s="100"/>
      <c r="U716" s="52"/>
      <c r="V716" s="52"/>
      <c r="W716" s="52"/>
      <c r="X716" s="48"/>
      <c r="Y716" s="51" t="str">
        <f>IFERROR(VLOOKUP(Book1345234[[#This Row],[Severity Ranking: Community Need (% Population)]],'Data for Pull-down'!$C$4:$D$9,2,FALSE),"")</f>
        <v/>
      </c>
      <c r="Z716" s="99"/>
      <c r="AA716" s="45"/>
      <c r="AB716" s="48"/>
      <c r="AC716" s="51" t="str">
        <f>IFERROR(VLOOKUP(Book1345234[[#This Row],[Flood Risk Reduction ]],'Data for Pull-down'!$E$4:$F$9,2,FALSE),"")</f>
        <v/>
      </c>
      <c r="AD716" s="99"/>
      <c r="AE716" s="118"/>
      <c r="AF716" s="52"/>
      <c r="AG716" s="52"/>
      <c r="AH716" s="48"/>
      <c r="AI716" s="51" t="str">
        <f>IFERROR(VLOOKUP(Book1345234[[#This Row],[Flood Damage Reduction]],'Data for Pull-down'!$G$4:$H$9,2,FALSE),"")</f>
        <v/>
      </c>
      <c r="AJ716" s="145"/>
      <c r="AK716" s="123"/>
      <c r="AL716" s="52"/>
      <c r="AM716" s="51" t="str">
        <f>IFERROR(VLOOKUP(Book1345234[[#This Row],[ Reduction in Critical Facilities Flood Risk]],'Data for Pull-down'!$I$5:$J$9,2,FALSE),"")</f>
        <v/>
      </c>
      <c r="AN716" s="100">
        <f>'Life and Safety Tabular Data'!L714</f>
        <v>0</v>
      </c>
      <c r="AO716" s="146"/>
      <c r="AP716" s="48"/>
      <c r="AQ716" s="51" t="str">
        <f>IFERROR(VLOOKUP(Book1345234[[#This Row],[Life and Safety Ranking (Injury/Loss of Life)]],'Data for Pull-down'!$K$4:$L$9,2,FALSE),"")</f>
        <v/>
      </c>
      <c r="AR716" s="100"/>
      <c r="AS716" s="146"/>
      <c r="AT716" s="146"/>
      <c r="AU716" s="146"/>
      <c r="AV716" s="48"/>
      <c r="AW716" s="51" t="str">
        <f>IFERROR(VLOOKUP(Book1345234[[#This Row],[Water Supply Yield Ranking]],'Data for Pull-down'!$M$4:$N$9,2,FALSE),"")</f>
        <v/>
      </c>
      <c r="AX716" s="100"/>
      <c r="AY716" s="52"/>
      <c r="AZ716" s="48"/>
      <c r="BA716" s="51" t="str">
        <f>IFERROR(VLOOKUP(Book1345234[[#This Row],[Social Vulnerability Ranking]],'Data for Pull-down'!$O$4:$P$9,2,FALSE),"")</f>
        <v/>
      </c>
      <c r="BB716" s="100"/>
      <c r="BC716" s="146"/>
      <c r="BD716" s="48"/>
      <c r="BE716" s="51" t="str">
        <f>IFERROR(VLOOKUP(Book1345234[[#This Row],[Nature-Based Solutions Ranking]],'Data for Pull-down'!$Q$4:$R$9,2,FALSE),"")</f>
        <v/>
      </c>
      <c r="BF716" s="100"/>
      <c r="BG716" s="52"/>
      <c r="BH716" s="48"/>
      <c r="BI716" s="51" t="str">
        <f>IFERROR(VLOOKUP(Book1345234[[#This Row],[Multiple Benefit Ranking]],'Data for Pull-down'!$S$4:$T$9,2,FALSE),"")</f>
        <v/>
      </c>
      <c r="BJ716" s="125"/>
      <c r="BK716" s="146"/>
      <c r="BL716" s="48"/>
      <c r="BM716" s="51" t="str">
        <f>IFERROR(VLOOKUP(Book1345234[[#This Row],[Operations and Maintenance Ranking]],'Data for Pull-down'!$U$4:$V$9,2,FALSE),"")</f>
        <v/>
      </c>
      <c r="BN716" s="100"/>
      <c r="BO716" s="48"/>
      <c r="BP716" s="51" t="str">
        <f>IFERROR(VLOOKUP(Book1345234[[#This Row],[Administrative, Regulatory and Other Obstacle Ranking]],'Data for Pull-down'!$W$4:$X$9,2,FALSE),"")</f>
        <v/>
      </c>
      <c r="BQ716" s="100"/>
      <c r="BR716" s="48"/>
      <c r="BS716" s="51" t="str">
        <f>IFERROR(VLOOKUP(Book1345234[[#This Row],[Environmental Benefit Ranking]],'Data for Pull-down'!$Y$4:$Z$9,2,FALSE),"")</f>
        <v/>
      </c>
      <c r="BT716" s="100"/>
      <c r="BU716" s="52"/>
      <c r="BV716" s="51" t="str">
        <f>IFERROR(VLOOKUP(Book1345234[[#This Row],[Environmental Impact Ranking]],'Data for Pull-down'!$AA$4:$AB$9,2,FALSE),"")</f>
        <v/>
      </c>
      <c r="BW716" s="117"/>
      <c r="BX716" s="123"/>
      <c r="BY716" s="48"/>
      <c r="BZ716" s="51" t="str">
        <f>IFERROR(VLOOKUP(Book1345234[[#This Row],[Mobility Ranking]],'Data for Pull-down'!$AC$4:$AD$9,2,FALSE),"")</f>
        <v/>
      </c>
      <c r="CA716" s="117"/>
      <c r="CB716" s="48"/>
      <c r="CC716" s="51" t="str">
        <f>IFERROR(VLOOKUP(Book1345234[[#This Row],[Regional Ranking]],'Data for Pull-down'!$AE$4:$AF$9,2,FALSE),"")</f>
        <v/>
      </c>
    </row>
    <row r="717" spans="1:81">
      <c r="A717" s="164"/>
      <c r="B717" s="142"/>
      <c r="C717" s="143">
        <f>Book1345234[[#This Row],[FMP]]*2</f>
        <v>0</v>
      </c>
      <c r="D717" s="43"/>
      <c r="E717" s="43"/>
      <c r="F717" s="52"/>
      <c r="G717" s="48"/>
      <c r="H717" s="48"/>
      <c r="I717" s="48"/>
      <c r="J717" s="48"/>
      <c r="K717" s="45" t="str">
        <f>IFERROR(Book1345234[[#This Row],[Project Cost]]/Book1345234[[#This Row],['# of Structures Removed from 1% Annual Chance FP]],"")</f>
        <v/>
      </c>
      <c r="L717" s="48"/>
      <c r="M717" s="48"/>
      <c r="N717" s="45"/>
      <c r="O717" s="156"/>
      <c r="P717" s="125"/>
      <c r="Q717" s="52"/>
      <c r="R717" s="48"/>
      <c r="S717" s="51" t="str">
        <f>IFERROR(VLOOKUP(Book1345234[[#This Row],[ Severity Ranking: Pre-Project Average Depth of Flooding (100-year)]],'Data for Pull-down'!$A$4:$B$9,2,FALSE),"")</f>
        <v/>
      </c>
      <c r="T717" s="100"/>
      <c r="U717" s="52"/>
      <c r="V717" s="52"/>
      <c r="W717" s="52"/>
      <c r="X717" s="48"/>
      <c r="Y717" s="51" t="str">
        <f>IFERROR(VLOOKUP(Book1345234[[#This Row],[Severity Ranking: Community Need (% Population)]],'Data for Pull-down'!$C$4:$D$9,2,FALSE),"")</f>
        <v/>
      </c>
      <c r="Z717" s="99"/>
      <c r="AA717" s="45"/>
      <c r="AB717" s="48"/>
      <c r="AC717" s="51" t="str">
        <f>IFERROR(VLOOKUP(Book1345234[[#This Row],[Flood Risk Reduction ]],'Data for Pull-down'!$E$4:$F$9,2,FALSE),"")</f>
        <v/>
      </c>
      <c r="AD717" s="99"/>
      <c r="AE717" s="118"/>
      <c r="AF717" s="52"/>
      <c r="AG717" s="52"/>
      <c r="AH717" s="48"/>
      <c r="AI717" s="51" t="str">
        <f>IFERROR(VLOOKUP(Book1345234[[#This Row],[Flood Damage Reduction]],'Data for Pull-down'!$G$4:$H$9,2,FALSE),"")</f>
        <v/>
      </c>
      <c r="AJ717" s="145"/>
      <c r="AK717" s="123"/>
      <c r="AL717" s="52"/>
      <c r="AM717" s="51" t="str">
        <f>IFERROR(VLOOKUP(Book1345234[[#This Row],[ Reduction in Critical Facilities Flood Risk]],'Data for Pull-down'!$I$5:$J$9,2,FALSE),"")</f>
        <v/>
      </c>
      <c r="AN717" s="100">
        <f>'Life and Safety Tabular Data'!L715</f>
        <v>0</v>
      </c>
      <c r="AO717" s="146"/>
      <c r="AP717" s="48"/>
      <c r="AQ717" s="51" t="str">
        <f>IFERROR(VLOOKUP(Book1345234[[#This Row],[Life and Safety Ranking (Injury/Loss of Life)]],'Data for Pull-down'!$K$4:$L$9,2,FALSE),"")</f>
        <v/>
      </c>
      <c r="AR717" s="100"/>
      <c r="AS717" s="146"/>
      <c r="AT717" s="146"/>
      <c r="AU717" s="146"/>
      <c r="AV717" s="48"/>
      <c r="AW717" s="51" t="str">
        <f>IFERROR(VLOOKUP(Book1345234[[#This Row],[Water Supply Yield Ranking]],'Data for Pull-down'!$M$4:$N$9,2,FALSE),"")</f>
        <v/>
      </c>
      <c r="AX717" s="100"/>
      <c r="AY717" s="52"/>
      <c r="AZ717" s="48"/>
      <c r="BA717" s="51" t="str">
        <f>IFERROR(VLOOKUP(Book1345234[[#This Row],[Social Vulnerability Ranking]],'Data for Pull-down'!$O$4:$P$9,2,FALSE),"")</f>
        <v/>
      </c>
      <c r="BB717" s="100"/>
      <c r="BC717" s="146"/>
      <c r="BD717" s="48"/>
      <c r="BE717" s="51" t="str">
        <f>IFERROR(VLOOKUP(Book1345234[[#This Row],[Nature-Based Solutions Ranking]],'Data for Pull-down'!$Q$4:$R$9,2,FALSE),"")</f>
        <v/>
      </c>
      <c r="BF717" s="100"/>
      <c r="BG717" s="52"/>
      <c r="BH717" s="48"/>
      <c r="BI717" s="51" t="str">
        <f>IFERROR(VLOOKUP(Book1345234[[#This Row],[Multiple Benefit Ranking]],'Data for Pull-down'!$S$4:$T$9,2,FALSE),"")</f>
        <v/>
      </c>
      <c r="BJ717" s="125"/>
      <c r="BK717" s="146"/>
      <c r="BL717" s="48"/>
      <c r="BM717" s="51" t="str">
        <f>IFERROR(VLOOKUP(Book1345234[[#This Row],[Operations and Maintenance Ranking]],'Data for Pull-down'!$U$4:$V$9,2,FALSE),"")</f>
        <v/>
      </c>
      <c r="BN717" s="100"/>
      <c r="BO717" s="48"/>
      <c r="BP717" s="51" t="str">
        <f>IFERROR(VLOOKUP(Book1345234[[#This Row],[Administrative, Regulatory and Other Obstacle Ranking]],'Data for Pull-down'!$W$4:$X$9,2,FALSE),"")</f>
        <v/>
      </c>
      <c r="BQ717" s="100"/>
      <c r="BR717" s="48"/>
      <c r="BS717" s="51" t="str">
        <f>IFERROR(VLOOKUP(Book1345234[[#This Row],[Environmental Benefit Ranking]],'Data for Pull-down'!$Y$4:$Z$9,2,FALSE),"")</f>
        <v/>
      </c>
      <c r="BT717" s="100"/>
      <c r="BU717" s="52"/>
      <c r="BV717" s="51" t="str">
        <f>IFERROR(VLOOKUP(Book1345234[[#This Row],[Environmental Impact Ranking]],'Data for Pull-down'!$AA$4:$AB$9,2,FALSE),"")</f>
        <v/>
      </c>
      <c r="BW717" s="117"/>
      <c r="BX717" s="123"/>
      <c r="BY717" s="48"/>
      <c r="BZ717" s="51" t="str">
        <f>IFERROR(VLOOKUP(Book1345234[[#This Row],[Mobility Ranking]],'Data for Pull-down'!$AC$4:$AD$9,2,FALSE),"")</f>
        <v/>
      </c>
      <c r="CA717" s="117"/>
      <c r="CB717" s="48"/>
      <c r="CC717" s="51" t="str">
        <f>IFERROR(VLOOKUP(Book1345234[[#This Row],[Regional Ranking]],'Data for Pull-down'!$AE$4:$AF$9,2,FALSE),"")</f>
        <v/>
      </c>
    </row>
    <row r="718" spans="1:81">
      <c r="A718" s="164"/>
      <c r="B718" s="142"/>
      <c r="C718" s="143">
        <f>Book1345234[[#This Row],[FMP]]*2</f>
        <v>0</v>
      </c>
      <c r="D718" s="43"/>
      <c r="E718" s="43"/>
      <c r="F718" s="52"/>
      <c r="G718" s="48"/>
      <c r="H718" s="48"/>
      <c r="I718" s="48"/>
      <c r="J718" s="48"/>
      <c r="K718" s="45" t="str">
        <f>IFERROR(Book1345234[[#This Row],[Project Cost]]/Book1345234[[#This Row],['# of Structures Removed from 1% Annual Chance FP]],"")</f>
        <v/>
      </c>
      <c r="L718" s="48"/>
      <c r="M718" s="48"/>
      <c r="N718" s="45"/>
      <c r="O718" s="156"/>
      <c r="P718" s="125"/>
      <c r="Q718" s="52"/>
      <c r="R718" s="48"/>
      <c r="S718" s="51" t="str">
        <f>IFERROR(VLOOKUP(Book1345234[[#This Row],[ Severity Ranking: Pre-Project Average Depth of Flooding (100-year)]],'Data for Pull-down'!$A$4:$B$9,2,FALSE),"")</f>
        <v/>
      </c>
      <c r="T718" s="100"/>
      <c r="U718" s="52"/>
      <c r="V718" s="52"/>
      <c r="W718" s="52"/>
      <c r="X718" s="48"/>
      <c r="Y718" s="51" t="str">
        <f>IFERROR(VLOOKUP(Book1345234[[#This Row],[Severity Ranking: Community Need (% Population)]],'Data for Pull-down'!$C$4:$D$9,2,FALSE),"")</f>
        <v/>
      </c>
      <c r="Z718" s="99"/>
      <c r="AA718" s="45"/>
      <c r="AB718" s="48"/>
      <c r="AC718" s="51" t="str">
        <f>IFERROR(VLOOKUP(Book1345234[[#This Row],[Flood Risk Reduction ]],'Data for Pull-down'!$E$4:$F$9,2,FALSE),"")</f>
        <v/>
      </c>
      <c r="AD718" s="99"/>
      <c r="AE718" s="118"/>
      <c r="AF718" s="52"/>
      <c r="AG718" s="52"/>
      <c r="AH718" s="48"/>
      <c r="AI718" s="51" t="str">
        <f>IFERROR(VLOOKUP(Book1345234[[#This Row],[Flood Damage Reduction]],'Data for Pull-down'!$G$4:$H$9,2,FALSE),"")</f>
        <v/>
      </c>
      <c r="AJ718" s="145"/>
      <c r="AK718" s="123"/>
      <c r="AL718" s="52"/>
      <c r="AM718" s="51" t="str">
        <f>IFERROR(VLOOKUP(Book1345234[[#This Row],[ Reduction in Critical Facilities Flood Risk]],'Data for Pull-down'!$I$5:$J$9,2,FALSE),"")</f>
        <v/>
      </c>
      <c r="AN718" s="100">
        <f>'Life and Safety Tabular Data'!L716</f>
        <v>0</v>
      </c>
      <c r="AO718" s="146"/>
      <c r="AP718" s="48"/>
      <c r="AQ718" s="51" t="str">
        <f>IFERROR(VLOOKUP(Book1345234[[#This Row],[Life and Safety Ranking (Injury/Loss of Life)]],'Data for Pull-down'!$K$4:$L$9,2,FALSE),"")</f>
        <v/>
      </c>
      <c r="AR718" s="100"/>
      <c r="AS718" s="146"/>
      <c r="AT718" s="146"/>
      <c r="AU718" s="146"/>
      <c r="AV718" s="48"/>
      <c r="AW718" s="51" t="str">
        <f>IFERROR(VLOOKUP(Book1345234[[#This Row],[Water Supply Yield Ranking]],'Data for Pull-down'!$M$4:$N$9,2,FALSE),"")</f>
        <v/>
      </c>
      <c r="AX718" s="100"/>
      <c r="AY718" s="52"/>
      <c r="AZ718" s="48"/>
      <c r="BA718" s="51" t="str">
        <f>IFERROR(VLOOKUP(Book1345234[[#This Row],[Social Vulnerability Ranking]],'Data for Pull-down'!$O$4:$P$9,2,FALSE),"")</f>
        <v/>
      </c>
      <c r="BB718" s="100"/>
      <c r="BC718" s="146"/>
      <c r="BD718" s="48"/>
      <c r="BE718" s="51" t="str">
        <f>IFERROR(VLOOKUP(Book1345234[[#This Row],[Nature-Based Solutions Ranking]],'Data for Pull-down'!$Q$4:$R$9,2,FALSE),"")</f>
        <v/>
      </c>
      <c r="BF718" s="100"/>
      <c r="BG718" s="52"/>
      <c r="BH718" s="48"/>
      <c r="BI718" s="51" t="str">
        <f>IFERROR(VLOOKUP(Book1345234[[#This Row],[Multiple Benefit Ranking]],'Data for Pull-down'!$S$4:$T$9,2,FALSE),"")</f>
        <v/>
      </c>
      <c r="BJ718" s="125"/>
      <c r="BK718" s="146"/>
      <c r="BL718" s="48"/>
      <c r="BM718" s="51" t="str">
        <f>IFERROR(VLOOKUP(Book1345234[[#This Row],[Operations and Maintenance Ranking]],'Data for Pull-down'!$U$4:$V$9,2,FALSE),"")</f>
        <v/>
      </c>
      <c r="BN718" s="100"/>
      <c r="BO718" s="48"/>
      <c r="BP718" s="51" t="str">
        <f>IFERROR(VLOOKUP(Book1345234[[#This Row],[Administrative, Regulatory and Other Obstacle Ranking]],'Data for Pull-down'!$W$4:$X$9,2,FALSE),"")</f>
        <v/>
      </c>
      <c r="BQ718" s="100"/>
      <c r="BR718" s="48"/>
      <c r="BS718" s="51" t="str">
        <f>IFERROR(VLOOKUP(Book1345234[[#This Row],[Environmental Benefit Ranking]],'Data for Pull-down'!$Y$4:$Z$9,2,FALSE),"")</f>
        <v/>
      </c>
      <c r="BT718" s="100"/>
      <c r="BU718" s="52"/>
      <c r="BV718" s="51" t="str">
        <f>IFERROR(VLOOKUP(Book1345234[[#This Row],[Environmental Impact Ranking]],'Data for Pull-down'!$AA$4:$AB$9,2,FALSE),"")</f>
        <v/>
      </c>
      <c r="BW718" s="117"/>
      <c r="BX718" s="123"/>
      <c r="BY718" s="48"/>
      <c r="BZ718" s="51" t="str">
        <f>IFERROR(VLOOKUP(Book1345234[[#This Row],[Mobility Ranking]],'Data for Pull-down'!$AC$4:$AD$9,2,FALSE),"")</f>
        <v/>
      </c>
      <c r="CA718" s="117"/>
      <c r="CB718" s="48"/>
      <c r="CC718" s="51" t="str">
        <f>IFERROR(VLOOKUP(Book1345234[[#This Row],[Regional Ranking]],'Data for Pull-down'!$AE$4:$AF$9,2,FALSE),"")</f>
        <v/>
      </c>
    </row>
    <row r="719" spans="1:81">
      <c r="A719" s="164"/>
      <c r="B719" s="142"/>
      <c r="C719" s="143">
        <f>Book1345234[[#This Row],[FMP]]*2</f>
        <v>0</v>
      </c>
      <c r="D719" s="43"/>
      <c r="E719" s="43"/>
      <c r="F719" s="52"/>
      <c r="G719" s="48"/>
      <c r="H719" s="48"/>
      <c r="I719" s="48"/>
      <c r="J719" s="48"/>
      <c r="K719" s="45" t="str">
        <f>IFERROR(Book1345234[[#This Row],[Project Cost]]/Book1345234[[#This Row],['# of Structures Removed from 1% Annual Chance FP]],"")</f>
        <v/>
      </c>
      <c r="L719" s="48"/>
      <c r="M719" s="48"/>
      <c r="N719" s="45"/>
      <c r="O719" s="156"/>
      <c r="P719" s="125"/>
      <c r="Q719" s="52"/>
      <c r="R719" s="48"/>
      <c r="S719" s="51" t="str">
        <f>IFERROR(VLOOKUP(Book1345234[[#This Row],[ Severity Ranking: Pre-Project Average Depth of Flooding (100-year)]],'Data for Pull-down'!$A$4:$B$9,2,FALSE),"")</f>
        <v/>
      </c>
      <c r="T719" s="100"/>
      <c r="U719" s="52"/>
      <c r="V719" s="52"/>
      <c r="W719" s="52"/>
      <c r="X719" s="48"/>
      <c r="Y719" s="51" t="str">
        <f>IFERROR(VLOOKUP(Book1345234[[#This Row],[Severity Ranking: Community Need (% Population)]],'Data for Pull-down'!$C$4:$D$9,2,FALSE),"")</f>
        <v/>
      </c>
      <c r="Z719" s="99"/>
      <c r="AA719" s="45"/>
      <c r="AB719" s="48"/>
      <c r="AC719" s="51" t="str">
        <f>IFERROR(VLOOKUP(Book1345234[[#This Row],[Flood Risk Reduction ]],'Data for Pull-down'!$E$4:$F$9,2,FALSE),"")</f>
        <v/>
      </c>
      <c r="AD719" s="99"/>
      <c r="AE719" s="118"/>
      <c r="AF719" s="52"/>
      <c r="AG719" s="52"/>
      <c r="AH719" s="48"/>
      <c r="AI719" s="51" t="str">
        <f>IFERROR(VLOOKUP(Book1345234[[#This Row],[Flood Damage Reduction]],'Data for Pull-down'!$G$4:$H$9,2,FALSE),"")</f>
        <v/>
      </c>
      <c r="AJ719" s="145"/>
      <c r="AK719" s="123"/>
      <c r="AL719" s="52"/>
      <c r="AM719" s="51" t="str">
        <f>IFERROR(VLOOKUP(Book1345234[[#This Row],[ Reduction in Critical Facilities Flood Risk]],'Data for Pull-down'!$I$5:$J$9,2,FALSE),"")</f>
        <v/>
      </c>
      <c r="AN719" s="100">
        <f>'Life and Safety Tabular Data'!L717</f>
        <v>0</v>
      </c>
      <c r="AO719" s="146"/>
      <c r="AP719" s="48"/>
      <c r="AQ719" s="51" t="str">
        <f>IFERROR(VLOOKUP(Book1345234[[#This Row],[Life and Safety Ranking (Injury/Loss of Life)]],'Data for Pull-down'!$K$4:$L$9,2,FALSE),"")</f>
        <v/>
      </c>
      <c r="AR719" s="100"/>
      <c r="AS719" s="146"/>
      <c r="AT719" s="146"/>
      <c r="AU719" s="146"/>
      <c r="AV719" s="48"/>
      <c r="AW719" s="51" t="str">
        <f>IFERROR(VLOOKUP(Book1345234[[#This Row],[Water Supply Yield Ranking]],'Data for Pull-down'!$M$4:$N$9,2,FALSE),"")</f>
        <v/>
      </c>
      <c r="AX719" s="100"/>
      <c r="AY719" s="52"/>
      <c r="AZ719" s="48"/>
      <c r="BA719" s="51" t="str">
        <f>IFERROR(VLOOKUP(Book1345234[[#This Row],[Social Vulnerability Ranking]],'Data for Pull-down'!$O$4:$P$9,2,FALSE),"")</f>
        <v/>
      </c>
      <c r="BB719" s="100"/>
      <c r="BC719" s="146"/>
      <c r="BD719" s="48"/>
      <c r="BE719" s="51" t="str">
        <f>IFERROR(VLOOKUP(Book1345234[[#This Row],[Nature-Based Solutions Ranking]],'Data for Pull-down'!$Q$4:$R$9,2,FALSE),"")</f>
        <v/>
      </c>
      <c r="BF719" s="100"/>
      <c r="BG719" s="52"/>
      <c r="BH719" s="48"/>
      <c r="BI719" s="51" t="str">
        <f>IFERROR(VLOOKUP(Book1345234[[#This Row],[Multiple Benefit Ranking]],'Data for Pull-down'!$S$4:$T$9,2,FALSE),"")</f>
        <v/>
      </c>
      <c r="BJ719" s="125"/>
      <c r="BK719" s="146"/>
      <c r="BL719" s="48"/>
      <c r="BM719" s="51" t="str">
        <f>IFERROR(VLOOKUP(Book1345234[[#This Row],[Operations and Maintenance Ranking]],'Data for Pull-down'!$U$4:$V$9,2,FALSE),"")</f>
        <v/>
      </c>
      <c r="BN719" s="100"/>
      <c r="BO719" s="48"/>
      <c r="BP719" s="51" t="str">
        <f>IFERROR(VLOOKUP(Book1345234[[#This Row],[Administrative, Regulatory and Other Obstacle Ranking]],'Data for Pull-down'!$W$4:$X$9,2,FALSE),"")</f>
        <v/>
      </c>
      <c r="BQ719" s="100"/>
      <c r="BR719" s="48"/>
      <c r="BS719" s="51" t="str">
        <f>IFERROR(VLOOKUP(Book1345234[[#This Row],[Environmental Benefit Ranking]],'Data for Pull-down'!$Y$4:$Z$9,2,FALSE),"")</f>
        <v/>
      </c>
      <c r="BT719" s="100"/>
      <c r="BU719" s="52"/>
      <c r="BV719" s="51" t="str">
        <f>IFERROR(VLOOKUP(Book1345234[[#This Row],[Environmental Impact Ranking]],'Data for Pull-down'!$AA$4:$AB$9,2,FALSE),"")</f>
        <v/>
      </c>
      <c r="BW719" s="117"/>
      <c r="BX719" s="123"/>
      <c r="BY719" s="48"/>
      <c r="BZ719" s="51" t="str">
        <f>IFERROR(VLOOKUP(Book1345234[[#This Row],[Mobility Ranking]],'Data for Pull-down'!$AC$4:$AD$9,2,FALSE),"")</f>
        <v/>
      </c>
      <c r="CA719" s="117"/>
      <c r="CB719" s="48"/>
      <c r="CC719" s="51" t="str">
        <f>IFERROR(VLOOKUP(Book1345234[[#This Row],[Regional Ranking]],'Data for Pull-down'!$AE$4:$AF$9,2,FALSE),"")</f>
        <v/>
      </c>
    </row>
    <row r="720" spans="1:81">
      <c r="A720" s="164"/>
      <c r="B720" s="142"/>
      <c r="C720" s="143">
        <f>Book1345234[[#This Row],[FMP]]*2</f>
        <v>0</v>
      </c>
      <c r="D720" s="43"/>
      <c r="E720" s="43"/>
      <c r="F720" s="52"/>
      <c r="G720" s="48"/>
      <c r="H720" s="48"/>
      <c r="I720" s="48"/>
      <c r="J720" s="48"/>
      <c r="K720" s="45" t="str">
        <f>IFERROR(Book1345234[[#This Row],[Project Cost]]/Book1345234[[#This Row],['# of Structures Removed from 1% Annual Chance FP]],"")</f>
        <v/>
      </c>
      <c r="L720" s="48"/>
      <c r="M720" s="48"/>
      <c r="N720" s="45"/>
      <c r="O720" s="156"/>
      <c r="P720" s="125"/>
      <c r="Q720" s="52"/>
      <c r="R720" s="48"/>
      <c r="S720" s="51" t="str">
        <f>IFERROR(VLOOKUP(Book1345234[[#This Row],[ Severity Ranking: Pre-Project Average Depth of Flooding (100-year)]],'Data for Pull-down'!$A$4:$B$9,2,FALSE),"")</f>
        <v/>
      </c>
      <c r="T720" s="100"/>
      <c r="U720" s="52"/>
      <c r="V720" s="52"/>
      <c r="W720" s="52"/>
      <c r="X720" s="48"/>
      <c r="Y720" s="51" t="str">
        <f>IFERROR(VLOOKUP(Book1345234[[#This Row],[Severity Ranking: Community Need (% Population)]],'Data for Pull-down'!$C$4:$D$9,2,FALSE),"")</f>
        <v/>
      </c>
      <c r="Z720" s="99"/>
      <c r="AA720" s="45"/>
      <c r="AB720" s="48"/>
      <c r="AC720" s="51" t="str">
        <f>IFERROR(VLOOKUP(Book1345234[[#This Row],[Flood Risk Reduction ]],'Data for Pull-down'!$E$4:$F$9,2,FALSE),"")</f>
        <v/>
      </c>
      <c r="AD720" s="99"/>
      <c r="AE720" s="118"/>
      <c r="AF720" s="52"/>
      <c r="AG720" s="52"/>
      <c r="AH720" s="48"/>
      <c r="AI720" s="51" t="str">
        <f>IFERROR(VLOOKUP(Book1345234[[#This Row],[Flood Damage Reduction]],'Data for Pull-down'!$G$4:$H$9,2,FALSE),"")</f>
        <v/>
      </c>
      <c r="AJ720" s="145"/>
      <c r="AK720" s="123"/>
      <c r="AL720" s="52"/>
      <c r="AM720" s="51" t="str">
        <f>IFERROR(VLOOKUP(Book1345234[[#This Row],[ Reduction in Critical Facilities Flood Risk]],'Data for Pull-down'!$I$5:$J$9,2,FALSE),"")</f>
        <v/>
      </c>
      <c r="AN720" s="100">
        <f>'Life and Safety Tabular Data'!L718</f>
        <v>0</v>
      </c>
      <c r="AO720" s="146"/>
      <c r="AP720" s="48"/>
      <c r="AQ720" s="51" t="str">
        <f>IFERROR(VLOOKUP(Book1345234[[#This Row],[Life and Safety Ranking (Injury/Loss of Life)]],'Data for Pull-down'!$K$4:$L$9,2,FALSE),"")</f>
        <v/>
      </c>
      <c r="AR720" s="100"/>
      <c r="AS720" s="146"/>
      <c r="AT720" s="146"/>
      <c r="AU720" s="146"/>
      <c r="AV720" s="48"/>
      <c r="AW720" s="51" t="str">
        <f>IFERROR(VLOOKUP(Book1345234[[#This Row],[Water Supply Yield Ranking]],'Data for Pull-down'!$M$4:$N$9,2,FALSE),"")</f>
        <v/>
      </c>
      <c r="AX720" s="100"/>
      <c r="AY720" s="52"/>
      <c r="AZ720" s="48"/>
      <c r="BA720" s="51" t="str">
        <f>IFERROR(VLOOKUP(Book1345234[[#This Row],[Social Vulnerability Ranking]],'Data for Pull-down'!$O$4:$P$9,2,FALSE),"")</f>
        <v/>
      </c>
      <c r="BB720" s="100"/>
      <c r="BC720" s="146"/>
      <c r="BD720" s="48"/>
      <c r="BE720" s="51" t="str">
        <f>IFERROR(VLOOKUP(Book1345234[[#This Row],[Nature-Based Solutions Ranking]],'Data for Pull-down'!$Q$4:$R$9,2,FALSE),"")</f>
        <v/>
      </c>
      <c r="BF720" s="100"/>
      <c r="BG720" s="52"/>
      <c r="BH720" s="48"/>
      <c r="BI720" s="51" t="str">
        <f>IFERROR(VLOOKUP(Book1345234[[#This Row],[Multiple Benefit Ranking]],'Data for Pull-down'!$S$4:$T$9,2,FALSE),"")</f>
        <v/>
      </c>
      <c r="BJ720" s="125"/>
      <c r="BK720" s="146"/>
      <c r="BL720" s="48"/>
      <c r="BM720" s="51" t="str">
        <f>IFERROR(VLOOKUP(Book1345234[[#This Row],[Operations and Maintenance Ranking]],'Data for Pull-down'!$U$4:$V$9,2,FALSE),"")</f>
        <v/>
      </c>
      <c r="BN720" s="100"/>
      <c r="BO720" s="48"/>
      <c r="BP720" s="51" t="str">
        <f>IFERROR(VLOOKUP(Book1345234[[#This Row],[Administrative, Regulatory and Other Obstacle Ranking]],'Data for Pull-down'!$W$4:$X$9,2,FALSE),"")</f>
        <v/>
      </c>
      <c r="BQ720" s="100"/>
      <c r="BR720" s="48"/>
      <c r="BS720" s="51" t="str">
        <f>IFERROR(VLOOKUP(Book1345234[[#This Row],[Environmental Benefit Ranking]],'Data for Pull-down'!$Y$4:$Z$9,2,FALSE),"")</f>
        <v/>
      </c>
      <c r="BT720" s="100"/>
      <c r="BU720" s="52"/>
      <c r="BV720" s="51" t="str">
        <f>IFERROR(VLOOKUP(Book1345234[[#This Row],[Environmental Impact Ranking]],'Data for Pull-down'!$AA$4:$AB$9,2,FALSE),"")</f>
        <v/>
      </c>
      <c r="BW720" s="117"/>
      <c r="BX720" s="123"/>
      <c r="BY720" s="48"/>
      <c r="BZ720" s="51" t="str">
        <f>IFERROR(VLOOKUP(Book1345234[[#This Row],[Mobility Ranking]],'Data for Pull-down'!$AC$4:$AD$9,2,FALSE),"")</f>
        <v/>
      </c>
      <c r="CA720" s="117"/>
      <c r="CB720" s="48"/>
      <c r="CC720" s="51" t="str">
        <f>IFERROR(VLOOKUP(Book1345234[[#This Row],[Regional Ranking]],'Data for Pull-down'!$AE$4:$AF$9,2,FALSE),"")</f>
        <v/>
      </c>
    </row>
    <row r="721" spans="1:81">
      <c r="A721" s="164"/>
      <c r="B721" s="142"/>
      <c r="C721" s="143">
        <f>Book1345234[[#This Row],[FMP]]*2</f>
        <v>0</v>
      </c>
      <c r="D721" s="43"/>
      <c r="E721" s="43"/>
      <c r="F721" s="52"/>
      <c r="G721" s="48"/>
      <c r="H721" s="48"/>
      <c r="I721" s="48"/>
      <c r="J721" s="48"/>
      <c r="K721" s="45" t="str">
        <f>IFERROR(Book1345234[[#This Row],[Project Cost]]/Book1345234[[#This Row],['# of Structures Removed from 1% Annual Chance FP]],"")</f>
        <v/>
      </c>
      <c r="L721" s="48"/>
      <c r="M721" s="48"/>
      <c r="N721" s="45"/>
      <c r="O721" s="156"/>
      <c r="P721" s="125"/>
      <c r="Q721" s="52"/>
      <c r="R721" s="48"/>
      <c r="S721" s="51" t="str">
        <f>IFERROR(VLOOKUP(Book1345234[[#This Row],[ Severity Ranking: Pre-Project Average Depth of Flooding (100-year)]],'Data for Pull-down'!$A$4:$B$9,2,FALSE),"")</f>
        <v/>
      </c>
      <c r="T721" s="100"/>
      <c r="U721" s="52"/>
      <c r="V721" s="52"/>
      <c r="W721" s="52"/>
      <c r="X721" s="48"/>
      <c r="Y721" s="51" t="str">
        <f>IFERROR(VLOOKUP(Book1345234[[#This Row],[Severity Ranking: Community Need (% Population)]],'Data for Pull-down'!$C$4:$D$9,2,FALSE),"")</f>
        <v/>
      </c>
      <c r="Z721" s="99"/>
      <c r="AA721" s="45"/>
      <c r="AB721" s="48"/>
      <c r="AC721" s="51" t="str">
        <f>IFERROR(VLOOKUP(Book1345234[[#This Row],[Flood Risk Reduction ]],'Data for Pull-down'!$E$4:$F$9,2,FALSE),"")</f>
        <v/>
      </c>
      <c r="AD721" s="99"/>
      <c r="AE721" s="118"/>
      <c r="AF721" s="52"/>
      <c r="AG721" s="52"/>
      <c r="AH721" s="48"/>
      <c r="AI721" s="51" t="str">
        <f>IFERROR(VLOOKUP(Book1345234[[#This Row],[Flood Damage Reduction]],'Data for Pull-down'!$G$4:$H$9,2,FALSE),"")</f>
        <v/>
      </c>
      <c r="AJ721" s="145"/>
      <c r="AK721" s="123"/>
      <c r="AL721" s="52"/>
      <c r="AM721" s="51" t="str">
        <f>IFERROR(VLOOKUP(Book1345234[[#This Row],[ Reduction in Critical Facilities Flood Risk]],'Data for Pull-down'!$I$5:$J$9,2,FALSE),"")</f>
        <v/>
      </c>
      <c r="AN721" s="100">
        <f>'Life and Safety Tabular Data'!L719</f>
        <v>0</v>
      </c>
      <c r="AO721" s="146"/>
      <c r="AP721" s="48"/>
      <c r="AQ721" s="51" t="str">
        <f>IFERROR(VLOOKUP(Book1345234[[#This Row],[Life and Safety Ranking (Injury/Loss of Life)]],'Data for Pull-down'!$K$4:$L$9,2,FALSE),"")</f>
        <v/>
      </c>
      <c r="AR721" s="100"/>
      <c r="AS721" s="146"/>
      <c r="AT721" s="146"/>
      <c r="AU721" s="146"/>
      <c r="AV721" s="48"/>
      <c r="AW721" s="51" t="str">
        <f>IFERROR(VLOOKUP(Book1345234[[#This Row],[Water Supply Yield Ranking]],'Data for Pull-down'!$M$4:$N$9,2,FALSE),"")</f>
        <v/>
      </c>
      <c r="AX721" s="100"/>
      <c r="AY721" s="52"/>
      <c r="AZ721" s="48"/>
      <c r="BA721" s="51" t="str">
        <f>IFERROR(VLOOKUP(Book1345234[[#This Row],[Social Vulnerability Ranking]],'Data for Pull-down'!$O$4:$P$9,2,FALSE),"")</f>
        <v/>
      </c>
      <c r="BB721" s="100"/>
      <c r="BC721" s="146"/>
      <c r="BD721" s="48"/>
      <c r="BE721" s="51" t="str">
        <f>IFERROR(VLOOKUP(Book1345234[[#This Row],[Nature-Based Solutions Ranking]],'Data for Pull-down'!$Q$4:$R$9,2,FALSE),"")</f>
        <v/>
      </c>
      <c r="BF721" s="100"/>
      <c r="BG721" s="52"/>
      <c r="BH721" s="48"/>
      <c r="BI721" s="51" t="str">
        <f>IFERROR(VLOOKUP(Book1345234[[#This Row],[Multiple Benefit Ranking]],'Data for Pull-down'!$S$4:$T$9,2,FALSE),"")</f>
        <v/>
      </c>
      <c r="BJ721" s="125"/>
      <c r="BK721" s="146"/>
      <c r="BL721" s="48"/>
      <c r="BM721" s="51" t="str">
        <f>IFERROR(VLOOKUP(Book1345234[[#This Row],[Operations and Maintenance Ranking]],'Data for Pull-down'!$U$4:$V$9,2,FALSE),"")</f>
        <v/>
      </c>
      <c r="BN721" s="100"/>
      <c r="BO721" s="48"/>
      <c r="BP721" s="51" t="str">
        <f>IFERROR(VLOOKUP(Book1345234[[#This Row],[Administrative, Regulatory and Other Obstacle Ranking]],'Data for Pull-down'!$W$4:$X$9,2,FALSE),"")</f>
        <v/>
      </c>
      <c r="BQ721" s="100"/>
      <c r="BR721" s="48"/>
      <c r="BS721" s="51" t="str">
        <f>IFERROR(VLOOKUP(Book1345234[[#This Row],[Environmental Benefit Ranking]],'Data for Pull-down'!$Y$4:$Z$9,2,FALSE),"")</f>
        <v/>
      </c>
      <c r="BT721" s="100"/>
      <c r="BU721" s="52"/>
      <c r="BV721" s="51" t="str">
        <f>IFERROR(VLOOKUP(Book1345234[[#This Row],[Environmental Impact Ranking]],'Data for Pull-down'!$AA$4:$AB$9,2,FALSE),"")</f>
        <v/>
      </c>
      <c r="BW721" s="117"/>
      <c r="BX721" s="123"/>
      <c r="BY721" s="48"/>
      <c r="BZ721" s="51" t="str">
        <f>IFERROR(VLOOKUP(Book1345234[[#This Row],[Mobility Ranking]],'Data for Pull-down'!$AC$4:$AD$9,2,FALSE),"")</f>
        <v/>
      </c>
      <c r="CA721" s="117"/>
      <c r="CB721" s="48"/>
      <c r="CC721" s="51" t="str">
        <f>IFERROR(VLOOKUP(Book1345234[[#This Row],[Regional Ranking]],'Data for Pull-down'!$AE$4:$AF$9,2,FALSE),"")</f>
        <v/>
      </c>
    </row>
    <row r="722" spans="1:81">
      <c r="A722" s="164"/>
      <c r="B722" s="142"/>
      <c r="C722" s="143">
        <f>Book1345234[[#This Row],[FMP]]*2</f>
        <v>0</v>
      </c>
      <c r="D722" s="43"/>
      <c r="E722" s="43"/>
      <c r="F722" s="52"/>
      <c r="G722" s="48"/>
      <c r="H722" s="48"/>
      <c r="I722" s="48"/>
      <c r="J722" s="48"/>
      <c r="K722" s="45" t="str">
        <f>IFERROR(Book1345234[[#This Row],[Project Cost]]/Book1345234[[#This Row],['# of Structures Removed from 1% Annual Chance FP]],"")</f>
        <v/>
      </c>
      <c r="L722" s="48"/>
      <c r="M722" s="48"/>
      <c r="N722" s="45"/>
      <c r="O722" s="156"/>
      <c r="P722" s="125"/>
      <c r="Q722" s="52"/>
      <c r="R722" s="48"/>
      <c r="S722" s="51" t="str">
        <f>IFERROR(VLOOKUP(Book1345234[[#This Row],[ Severity Ranking: Pre-Project Average Depth of Flooding (100-year)]],'Data for Pull-down'!$A$4:$B$9,2,FALSE),"")</f>
        <v/>
      </c>
      <c r="T722" s="100"/>
      <c r="U722" s="52"/>
      <c r="V722" s="52"/>
      <c r="W722" s="52"/>
      <c r="X722" s="48"/>
      <c r="Y722" s="51" t="str">
        <f>IFERROR(VLOOKUP(Book1345234[[#This Row],[Severity Ranking: Community Need (% Population)]],'Data for Pull-down'!$C$4:$D$9,2,FALSE),"")</f>
        <v/>
      </c>
      <c r="Z722" s="99"/>
      <c r="AA722" s="45"/>
      <c r="AB722" s="48"/>
      <c r="AC722" s="51" t="str">
        <f>IFERROR(VLOOKUP(Book1345234[[#This Row],[Flood Risk Reduction ]],'Data for Pull-down'!$E$4:$F$9,2,FALSE),"")</f>
        <v/>
      </c>
      <c r="AD722" s="99"/>
      <c r="AE722" s="118"/>
      <c r="AF722" s="52"/>
      <c r="AG722" s="52"/>
      <c r="AH722" s="48"/>
      <c r="AI722" s="51" t="str">
        <f>IFERROR(VLOOKUP(Book1345234[[#This Row],[Flood Damage Reduction]],'Data for Pull-down'!$G$4:$H$9,2,FALSE),"")</f>
        <v/>
      </c>
      <c r="AJ722" s="145"/>
      <c r="AK722" s="123"/>
      <c r="AL722" s="52"/>
      <c r="AM722" s="51" t="str">
        <f>IFERROR(VLOOKUP(Book1345234[[#This Row],[ Reduction in Critical Facilities Flood Risk]],'Data for Pull-down'!$I$5:$J$9,2,FALSE),"")</f>
        <v/>
      </c>
      <c r="AN722" s="100">
        <f>'Life and Safety Tabular Data'!L720</f>
        <v>0</v>
      </c>
      <c r="AO722" s="146"/>
      <c r="AP722" s="48"/>
      <c r="AQ722" s="51" t="str">
        <f>IFERROR(VLOOKUP(Book1345234[[#This Row],[Life and Safety Ranking (Injury/Loss of Life)]],'Data for Pull-down'!$K$4:$L$9,2,FALSE),"")</f>
        <v/>
      </c>
      <c r="AR722" s="100"/>
      <c r="AS722" s="146"/>
      <c r="AT722" s="146"/>
      <c r="AU722" s="146"/>
      <c r="AV722" s="48"/>
      <c r="AW722" s="51" t="str">
        <f>IFERROR(VLOOKUP(Book1345234[[#This Row],[Water Supply Yield Ranking]],'Data for Pull-down'!$M$4:$N$9,2,FALSE),"")</f>
        <v/>
      </c>
      <c r="AX722" s="100"/>
      <c r="AY722" s="52"/>
      <c r="AZ722" s="48"/>
      <c r="BA722" s="51" t="str">
        <f>IFERROR(VLOOKUP(Book1345234[[#This Row],[Social Vulnerability Ranking]],'Data for Pull-down'!$O$4:$P$9,2,FALSE),"")</f>
        <v/>
      </c>
      <c r="BB722" s="100"/>
      <c r="BC722" s="146"/>
      <c r="BD722" s="48"/>
      <c r="BE722" s="51" t="str">
        <f>IFERROR(VLOOKUP(Book1345234[[#This Row],[Nature-Based Solutions Ranking]],'Data for Pull-down'!$Q$4:$R$9,2,FALSE),"")</f>
        <v/>
      </c>
      <c r="BF722" s="100"/>
      <c r="BG722" s="52"/>
      <c r="BH722" s="48"/>
      <c r="BI722" s="51" t="str">
        <f>IFERROR(VLOOKUP(Book1345234[[#This Row],[Multiple Benefit Ranking]],'Data for Pull-down'!$S$4:$T$9,2,FALSE),"")</f>
        <v/>
      </c>
      <c r="BJ722" s="125"/>
      <c r="BK722" s="146"/>
      <c r="BL722" s="48"/>
      <c r="BM722" s="51" t="str">
        <f>IFERROR(VLOOKUP(Book1345234[[#This Row],[Operations and Maintenance Ranking]],'Data for Pull-down'!$U$4:$V$9,2,FALSE),"")</f>
        <v/>
      </c>
      <c r="BN722" s="100"/>
      <c r="BO722" s="48"/>
      <c r="BP722" s="51" t="str">
        <f>IFERROR(VLOOKUP(Book1345234[[#This Row],[Administrative, Regulatory and Other Obstacle Ranking]],'Data for Pull-down'!$W$4:$X$9,2,FALSE),"")</f>
        <v/>
      </c>
      <c r="BQ722" s="100"/>
      <c r="BR722" s="48"/>
      <c r="BS722" s="51" t="str">
        <f>IFERROR(VLOOKUP(Book1345234[[#This Row],[Environmental Benefit Ranking]],'Data for Pull-down'!$Y$4:$Z$9,2,FALSE),"")</f>
        <v/>
      </c>
      <c r="BT722" s="100"/>
      <c r="BU722" s="52"/>
      <c r="BV722" s="51" t="str">
        <f>IFERROR(VLOOKUP(Book1345234[[#This Row],[Environmental Impact Ranking]],'Data for Pull-down'!$AA$4:$AB$9,2,FALSE),"")</f>
        <v/>
      </c>
      <c r="BW722" s="117"/>
      <c r="BX722" s="123"/>
      <c r="BY722" s="48"/>
      <c r="BZ722" s="51" t="str">
        <f>IFERROR(VLOOKUP(Book1345234[[#This Row],[Mobility Ranking]],'Data for Pull-down'!$AC$4:$AD$9,2,FALSE),"")</f>
        <v/>
      </c>
      <c r="CA722" s="117"/>
      <c r="CB722" s="48"/>
      <c r="CC722" s="51" t="str">
        <f>IFERROR(VLOOKUP(Book1345234[[#This Row],[Regional Ranking]],'Data for Pull-down'!$AE$4:$AF$9,2,FALSE),"")</f>
        <v/>
      </c>
    </row>
    <row r="723" spans="1:81">
      <c r="A723" s="164"/>
      <c r="B723" s="142"/>
      <c r="C723" s="143">
        <f>Book1345234[[#This Row],[FMP]]*2</f>
        <v>0</v>
      </c>
      <c r="D723" s="43"/>
      <c r="E723" s="43"/>
      <c r="F723" s="52"/>
      <c r="G723" s="48"/>
      <c r="H723" s="48"/>
      <c r="I723" s="48"/>
      <c r="J723" s="48"/>
      <c r="K723" s="45" t="str">
        <f>IFERROR(Book1345234[[#This Row],[Project Cost]]/Book1345234[[#This Row],['# of Structures Removed from 1% Annual Chance FP]],"")</f>
        <v/>
      </c>
      <c r="L723" s="48"/>
      <c r="M723" s="48"/>
      <c r="N723" s="45"/>
      <c r="O723" s="156"/>
      <c r="P723" s="125"/>
      <c r="Q723" s="52"/>
      <c r="R723" s="48"/>
      <c r="S723" s="51" t="str">
        <f>IFERROR(VLOOKUP(Book1345234[[#This Row],[ Severity Ranking: Pre-Project Average Depth of Flooding (100-year)]],'Data for Pull-down'!$A$4:$B$9,2,FALSE),"")</f>
        <v/>
      </c>
      <c r="T723" s="100"/>
      <c r="U723" s="52"/>
      <c r="V723" s="52"/>
      <c r="W723" s="52"/>
      <c r="X723" s="48"/>
      <c r="Y723" s="51" t="str">
        <f>IFERROR(VLOOKUP(Book1345234[[#This Row],[Severity Ranking: Community Need (% Population)]],'Data for Pull-down'!$C$4:$D$9,2,FALSE),"")</f>
        <v/>
      </c>
      <c r="Z723" s="99"/>
      <c r="AA723" s="45"/>
      <c r="AB723" s="48"/>
      <c r="AC723" s="51" t="str">
        <f>IFERROR(VLOOKUP(Book1345234[[#This Row],[Flood Risk Reduction ]],'Data for Pull-down'!$E$4:$F$9,2,FALSE),"")</f>
        <v/>
      </c>
      <c r="AD723" s="99"/>
      <c r="AE723" s="118"/>
      <c r="AF723" s="52"/>
      <c r="AG723" s="52"/>
      <c r="AH723" s="48"/>
      <c r="AI723" s="51" t="str">
        <f>IFERROR(VLOOKUP(Book1345234[[#This Row],[Flood Damage Reduction]],'Data for Pull-down'!$G$4:$H$9,2,FALSE),"")</f>
        <v/>
      </c>
      <c r="AJ723" s="145"/>
      <c r="AK723" s="123"/>
      <c r="AL723" s="52"/>
      <c r="AM723" s="51" t="str">
        <f>IFERROR(VLOOKUP(Book1345234[[#This Row],[ Reduction in Critical Facilities Flood Risk]],'Data for Pull-down'!$I$5:$J$9,2,FALSE),"")</f>
        <v/>
      </c>
      <c r="AN723" s="100">
        <f>'Life and Safety Tabular Data'!L721</f>
        <v>0</v>
      </c>
      <c r="AO723" s="146"/>
      <c r="AP723" s="48"/>
      <c r="AQ723" s="51" t="str">
        <f>IFERROR(VLOOKUP(Book1345234[[#This Row],[Life and Safety Ranking (Injury/Loss of Life)]],'Data for Pull-down'!$K$4:$L$9,2,FALSE),"")</f>
        <v/>
      </c>
      <c r="AR723" s="100"/>
      <c r="AS723" s="146"/>
      <c r="AT723" s="146"/>
      <c r="AU723" s="146"/>
      <c r="AV723" s="48"/>
      <c r="AW723" s="51" t="str">
        <f>IFERROR(VLOOKUP(Book1345234[[#This Row],[Water Supply Yield Ranking]],'Data for Pull-down'!$M$4:$N$9,2,FALSE),"")</f>
        <v/>
      </c>
      <c r="AX723" s="100"/>
      <c r="AY723" s="52"/>
      <c r="AZ723" s="48"/>
      <c r="BA723" s="51" t="str">
        <f>IFERROR(VLOOKUP(Book1345234[[#This Row],[Social Vulnerability Ranking]],'Data for Pull-down'!$O$4:$P$9,2,FALSE),"")</f>
        <v/>
      </c>
      <c r="BB723" s="100"/>
      <c r="BC723" s="146"/>
      <c r="BD723" s="48"/>
      <c r="BE723" s="51" t="str">
        <f>IFERROR(VLOOKUP(Book1345234[[#This Row],[Nature-Based Solutions Ranking]],'Data for Pull-down'!$Q$4:$R$9,2,FALSE),"")</f>
        <v/>
      </c>
      <c r="BF723" s="100"/>
      <c r="BG723" s="52"/>
      <c r="BH723" s="48"/>
      <c r="BI723" s="51" t="str">
        <f>IFERROR(VLOOKUP(Book1345234[[#This Row],[Multiple Benefit Ranking]],'Data for Pull-down'!$S$4:$T$9,2,FALSE),"")</f>
        <v/>
      </c>
      <c r="BJ723" s="125"/>
      <c r="BK723" s="146"/>
      <c r="BL723" s="48"/>
      <c r="BM723" s="51" t="str">
        <f>IFERROR(VLOOKUP(Book1345234[[#This Row],[Operations and Maintenance Ranking]],'Data for Pull-down'!$U$4:$V$9,2,FALSE),"")</f>
        <v/>
      </c>
      <c r="BN723" s="100"/>
      <c r="BO723" s="48"/>
      <c r="BP723" s="51" t="str">
        <f>IFERROR(VLOOKUP(Book1345234[[#This Row],[Administrative, Regulatory and Other Obstacle Ranking]],'Data for Pull-down'!$W$4:$X$9,2,FALSE),"")</f>
        <v/>
      </c>
      <c r="BQ723" s="100"/>
      <c r="BR723" s="48"/>
      <c r="BS723" s="51" t="str">
        <f>IFERROR(VLOOKUP(Book1345234[[#This Row],[Environmental Benefit Ranking]],'Data for Pull-down'!$Y$4:$Z$9,2,FALSE),"")</f>
        <v/>
      </c>
      <c r="BT723" s="100"/>
      <c r="BU723" s="52"/>
      <c r="BV723" s="51" t="str">
        <f>IFERROR(VLOOKUP(Book1345234[[#This Row],[Environmental Impact Ranking]],'Data for Pull-down'!$AA$4:$AB$9,2,FALSE),"")</f>
        <v/>
      </c>
      <c r="BW723" s="117"/>
      <c r="BX723" s="123"/>
      <c r="BY723" s="48"/>
      <c r="BZ723" s="51" t="str">
        <f>IFERROR(VLOOKUP(Book1345234[[#This Row],[Mobility Ranking]],'Data for Pull-down'!$AC$4:$AD$9,2,FALSE),"")</f>
        <v/>
      </c>
      <c r="CA723" s="117"/>
      <c r="CB723" s="48"/>
      <c r="CC723" s="51" t="str">
        <f>IFERROR(VLOOKUP(Book1345234[[#This Row],[Regional Ranking]],'Data for Pull-down'!$AE$4:$AF$9,2,FALSE),"")</f>
        <v/>
      </c>
    </row>
    <row r="724" spans="1:81">
      <c r="A724" s="164"/>
      <c r="B724" s="142"/>
      <c r="C724" s="143">
        <f>Book1345234[[#This Row],[FMP]]*2</f>
        <v>0</v>
      </c>
      <c r="D724" s="43"/>
      <c r="E724" s="43"/>
      <c r="F724" s="52"/>
      <c r="G724" s="48"/>
      <c r="H724" s="48"/>
      <c r="I724" s="48"/>
      <c r="J724" s="48"/>
      <c r="K724" s="45" t="str">
        <f>IFERROR(Book1345234[[#This Row],[Project Cost]]/Book1345234[[#This Row],['# of Structures Removed from 1% Annual Chance FP]],"")</f>
        <v/>
      </c>
      <c r="L724" s="48"/>
      <c r="M724" s="48"/>
      <c r="N724" s="45"/>
      <c r="O724" s="156"/>
      <c r="P724" s="125"/>
      <c r="Q724" s="52"/>
      <c r="R724" s="48"/>
      <c r="S724" s="51" t="str">
        <f>IFERROR(VLOOKUP(Book1345234[[#This Row],[ Severity Ranking: Pre-Project Average Depth of Flooding (100-year)]],'Data for Pull-down'!$A$4:$B$9,2,FALSE),"")</f>
        <v/>
      </c>
      <c r="T724" s="100"/>
      <c r="U724" s="52"/>
      <c r="V724" s="52"/>
      <c r="W724" s="52"/>
      <c r="X724" s="48"/>
      <c r="Y724" s="51" t="str">
        <f>IFERROR(VLOOKUP(Book1345234[[#This Row],[Severity Ranking: Community Need (% Population)]],'Data for Pull-down'!$C$4:$D$9,2,FALSE),"")</f>
        <v/>
      </c>
      <c r="Z724" s="99"/>
      <c r="AA724" s="45"/>
      <c r="AB724" s="48"/>
      <c r="AC724" s="51" t="str">
        <f>IFERROR(VLOOKUP(Book1345234[[#This Row],[Flood Risk Reduction ]],'Data for Pull-down'!$E$4:$F$9,2,FALSE),"")</f>
        <v/>
      </c>
      <c r="AD724" s="99"/>
      <c r="AE724" s="118"/>
      <c r="AF724" s="52"/>
      <c r="AG724" s="52"/>
      <c r="AH724" s="48"/>
      <c r="AI724" s="51" t="str">
        <f>IFERROR(VLOOKUP(Book1345234[[#This Row],[Flood Damage Reduction]],'Data for Pull-down'!$G$4:$H$9,2,FALSE),"")</f>
        <v/>
      </c>
      <c r="AJ724" s="145"/>
      <c r="AK724" s="123"/>
      <c r="AL724" s="52"/>
      <c r="AM724" s="51" t="str">
        <f>IFERROR(VLOOKUP(Book1345234[[#This Row],[ Reduction in Critical Facilities Flood Risk]],'Data for Pull-down'!$I$5:$J$9,2,FALSE),"")</f>
        <v/>
      </c>
      <c r="AN724" s="100">
        <f>'Life and Safety Tabular Data'!L722</f>
        <v>0</v>
      </c>
      <c r="AO724" s="146"/>
      <c r="AP724" s="48"/>
      <c r="AQ724" s="51" t="str">
        <f>IFERROR(VLOOKUP(Book1345234[[#This Row],[Life and Safety Ranking (Injury/Loss of Life)]],'Data for Pull-down'!$K$4:$L$9,2,FALSE),"")</f>
        <v/>
      </c>
      <c r="AR724" s="100"/>
      <c r="AS724" s="146"/>
      <c r="AT724" s="146"/>
      <c r="AU724" s="146"/>
      <c r="AV724" s="48"/>
      <c r="AW724" s="51" t="str">
        <f>IFERROR(VLOOKUP(Book1345234[[#This Row],[Water Supply Yield Ranking]],'Data for Pull-down'!$M$4:$N$9,2,FALSE),"")</f>
        <v/>
      </c>
      <c r="AX724" s="100"/>
      <c r="AY724" s="52"/>
      <c r="AZ724" s="48"/>
      <c r="BA724" s="51" t="str">
        <f>IFERROR(VLOOKUP(Book1345234[[#This Row],[Social Vulnerability Ranking]],'Data for Pull-down'!$O$4:$P$9,2,FALSE),"")</f>
        <v/>
      </c>
      <c r="BB724" s="100"/>
      <c r="BC724" s="146"/>
      <c r="BD724" s="48"/>
      <c r="BE724" s="51" t="str">
        <f>IFERROR(VLOOKUP(Book1345234[[#This Row],[Nature-Based Solutions Ranking]],'Data for Pull-down'!$Q$4:$R$9,2,FALSE),"")</f>
        <v/>
      </c>
      <c r="BF724" s="100"/>
      <c r="BG724" s="52"/>
      <c r="BH724" s="48"/>
      <c r="BI724" s="51" t="str">
        <f>IFERROR(VLOOKUP(Book1345234[[#This Row],[Multiple Benefit Ranking]],'Data for Pull-down'!$S$4:$T$9,2,FALSE),"")</f>
        <v/>
      </c>
      <c r="BJ724" s="125"/>
      <c r="BK724" s="146"/>
      <c r="BL724" s="48"/>
      <c r="BM724" s="51" t="str">
        <f>IFERROR(VLOOKUP(Book1345234[[#This Row],[Operations and Maintenance Ranking]],'Data for Pull-down'!$U$4:$V$9,2,FALSE),"")</f>
        <v/>
      </c>
      <c r="BN724" s="100"/>
      <c r="BO724" s="48"/>
      <c r="BP724" s="51" t="str">
        <f>IFERROR(VLOOKUP(Book1345234[[#This Row],[Administrative, Regulatory and Other Obstacle Ranking]],'Data for Pull-down'!$W$4:$X$9,2,FALSE),"")</f>
        <v/>
      </c>
      <c r="BQ724" s="100"/>
      <c r="BR724" s="48"/>
      <c r="BS724" s="51" t="str">
        <f>IFERROR(VLOOKUP(Book1345234[[#This Row],[Environmental Benefit Ranking]],'Data for Pull-down'!$Y$4:$Z$9,2,FALSE),"")</f>
        <v/>
      </c>
      <c r="BT724" s="100"/>
      <c r="BU724" s="52"/>
      <c r="BV724" s="51" t="str">
        <f>IFERROR(VLOOKUP(Book1345234[[#This Row],[Environmental Impact Ranking]],'Data for Pull-down'!$AA$4:$AB$9,2,FALSE),"")</f>
        <v/>
      </c>
      <c r="BW724" s="117"/>
      <c r="BX724" s="123"/>
      <c r="BY724" s="48"/>
      <c r="BZ724" s="51" t="str">
        <f>IFERROR(VLOOKUP(Book1345234[[#This Row],[Mobility Ranking]],'Data for Pull-down'!$AC$4:$AD$9,2,FALSE),"")</f>
        <v/>
      </c>
      <c r="CA724" s="117"/>
      <c r="CB724" s="48"/>
      <c r="CC724" s="51" t="str">
        <f>IFERROR(VLOOKUP(Book1345234[[#This Row],[Regional Ranking]],'Data for Pull-down'!$AE$4:$AF$9,2,FALSE),"")</f>
        <v/>
      </c>
    </row>
    <row r="725" spans="1:81">
      <c r="A725" s="164"/>
      <c r="B725" s="142"/>
      <c r="C725" s="143">
        <f>Book1345234[[#This Row],[FMP]]*2</f>
        <v>0</v>
      </c>
      <c r="D725" s="43"/>
      <c r="E725" s="43"/>
      <c r="F725" s="52"/>
      <c r="G725" s="48"/>
      <c r="H725" s="48"/>
      <c r="I725" s="48"/>
      <c r="J725" s="48"/>
      <c r="K725" s="45" t="str">
        <f>IFERROR(Book1345234[[#This Row],[Project Cost]]/Book1345234[[#This Row],['# of Structures Removed from 1% Annual Chance FP]],"")</f>
        <v/>
      </c>
      <c r="L725" s="48"/>
      <c r="M725" s="48"/>
      <c r="N725" s="45"/>
      <c r="O725" s="156"/>
      <c r="P725" s="125"/>
      <c r="Q725" s="52"/>
      <c r="R725" s="48"/>
      <c r="S725" s="51" t="str">
        <f>IFERROR(VLOOKUP(Book1345234[[#This Row],[ Severity Ranking: Pre-Project Average Depth of Flooding (100-year)]],'Data for Pull-down'!$A$4:$B$9,2,FALSE),"")</f>
        <v/>
      </c>
      <c r="T725" s="100"/>
      <c r="U725" s="52"/>
      <c r="V725" s="52"/>
      <c r="W725" s="52"/>
      <c r="X725" s="48"/>
      <c r="Y725" s="51" t="str">
        <f>IFERROR(VLOOKUP(Book1345234[[#This Row],[Severity Ranking: Community Need (% Population)]],'Data for Pull-down'!$C$4:$D$9,2,FALSE),"")</f>
        <v/>
      </c>
      <c r="Z725" s="99"/>
      <c r="AA725" s="45"/>
      <c r="AB725" s="48"/>
      <c r="AC725" s="51" t="str">
        <f>IFERROR(VLOOKUP(Book1345234[[#This Row],[Flood Risk Reduction ]],'Data for Pull-down'!$E$4:$F$9,2,FALSE),"")</f>
        <v/>
      </c>
      <c r="AD725" s="99"/>
      <c r="AE725" s="118"/>
      <c r="AF725" s="52"/>
      <c r="AG725" s="52"/>
      <c r="AH725" s="48"/>
      <c r="AI725" s="51" t="str">
        <f>IFERROR(VLOOKUP(Book1345234[[#This Row],[Flood Damage Reduction]],'Data for Pull-down'!$G$4:$H$9,2,FALSE),"")</f>
        <v/>
      </c>
      <c r="AJ725" s="145"/>
      <c r="AK725" s="123"/>
      <c r="AL725" s="52"/>
      <c r="AM725" s="51" t="str">
        <f>IFERROR(VLOOKUP(Book1345234[[#This Row],[ Reduction in Critical Facilities Flood Risk]],'Data for Pull-down'!$I$5:$J$9,2,FALSE),"")</f>
        <v/>
      </c>
      <c r="AN725" s="100">
        <f>'Life and Safety Tabular Data'!L723</f>
        <v>0</v>
      </c>
      <c r="AO725" s="146"/>
      <c r="AP725" s="48"/>
      <c r="AQ725" s="51" t="str">
        <f>IFERROR(VLOOKUP(Book1345234[[#This Row],[Life and Safety Ranking (Injury/Loss of Life)]],'Data for Pull-down'!$K$4:$L$9,2,FALSE),"")</f>
        <v/>
      </c>
      <c r="AR725" s="100"/>
      <c r="AS725" s="146"/>
      <c r="AT725" s="146"/>
      <c r="AU725" s="146"/>
      <c r="AV725" s="48"/>
      <c r="AW725" s="51" t="str">
        <f>IFERROR(VLOOKUP(Book1345234[[#This Row],[Water Supply Yield Ranking]],'Data for Pull-down'!$M$4:$N$9,2,FALSE),"")</f>
        <v/>
      </c>
      <c r="AX725" s="100"/>
      <c r="AY725" s="52"/>
      <c r="AZ725" s="48"/>
      <c r="BA725" s="51" t="str">
        <f>IFERROR(VLOOKUP(Book1345234[[#This Row],[Social Vulnerability Ranking]],'Data for Pull-down'!$O$4:$P$9,2,FALSE),"")</f>
        <v/>
      </c>
      <c r="BB725" s="100"/>
      <c r="BC725" s="146"/>
      <c r="BD725" s="48"/>
      <c r="BE725" s="51" t="str">
        <f>IFERROR(VLOOKUP(Book1345234[[#This Row],[Nature-Based Solutions Ranking]],'Data for Pull-down'!$Q$4:$R$9,2,FALSE),"")</f>
        <v/>
      </c>
      <c r="BF725" s="100"/>
      <c r="BG725" s="52"/>
      <c r="BH725" s="48"/>
      <c r="BI725" s="51" t="str">
        <f>IFERROR(VLOOKUP(Book1345234[[#This Row],[Multiple Benefit Ranking]],'Data for Pull-down'!$S$4:$T$9,2,FALSE),"")</f>
        <v/>
      </c>
      <c r="BJ725" s="125"/>
      <c r="BK725" s="146"/>
      <c r="BL725" s="48"/>
      <c r="BM725" s="51" t="str">
        <f>IFERROR(VLOOKUP(Book1345234[[#This Row],[Operations and Maintenance Ranking]],'Data for Pull-down'!$U$4:$V$9,2,FALSE),"")</f>
        <v/>
      </c>
      <c r="BN725" s="100"/>
      <c r="BO725" s="48"/>
      <c r="BP725" s="51" t="str">
        <f>IFERROR(VLOOKUP(Book1345234[[#This Row],[Administrative, Regulatory and Other Obstacle Ranking]],'Data for Pull-down'!$W$4:$X$9,2,FALSE),"")</f>
        <v/>
      </c>
      <c r="BQ725" s="100"/>
      <c r="BR725" s="48"/>
      <c r="BS725" s="51" t="str">
        <f>IFERROR(VLOOKUP(Book1345234[[#This Row],[Environmental Benefit Ranking]],'Data for Pull-down'!$Y$4:$Z$9,2,FALSE),"")</f>
        <v/>
      </c>
      <c r="BT725" s="100"/>
      <c r="BU725" s="52"/>
      <c r="BV725" s="51" t="str">
        <f>IFERROR(VLOOKUP(Book1345234[[#This Row],[Environmental Impact Ranking]],'Data for Pull-down'!$AA$4:$AB$9,2,FALSE),"")</f>
        <v/>
      </c>
      <c r="BW725" s="117"/>
      <c r="BX725" s="123"/>
      <c r="BY725" s="48"/>
      <c r="BZ725" s="51" t="str">
        <f>IFERROR(VLOOKUP(Book1345234[[#This Row],[Mobility Ranking]],'Data for Pull-down'!$AC$4:$AD$9,2,FALSE),"")</f>
        <v/>
      </c>
      <c r="CA725" s="117"/>
      <c r="CB725" s="48"/>
      <c r="CC725" s="51" t="str">
        <f>IFERROR(VLOOKUP(Book1345234[[#This Row],[Regional Ranking]],'Data for Pull-down'!$AE$4:$AF$9,2,FALSE),"")</f>
        <v/>
      </c>
    </row>
    <row r="726" spans="1:81">
      <c r="A726" s="164"/>
      <c r="B726" s="142"/>
      <c r="C726" s="143">
        <f>Book1345234[[#This Row],[FMP]]*2</f>
        <v>0</v>
      </c>
      <c r="D726" s="43"/>
      <c r="E726" s="43"/>
      <c r="F726" s="52"/>
      <c r="G726" s="48"/>
      <c r="H726" s="48"/>
      <c r="I726" s="48"/>
      <c r="J726" s="48"/>
      <c r="K726" s="45" t="str">
        <f>IFERROR(Book1345234[[#This Row],[Project Cost]]/Book1345234[[#This Row],['# of Structures Removed from 1% Annual Chance FP]],"")</f>
        <v/>
      </c>
      <c r="L726" s="48"/>
      <c r="M726" s="48"/>
      <c r="N726" s="45"/>
      <c r="O726" s="156"/>
      <c r="P726" s="125"/>
      <c r="Q726" s="52"/>
      <c r="R726" s="48"/>
      <c r="S726" s="51" t="str">
        <f>IFERROR(VLOOKUP(Book1345234[[#This Row],[ Severity Ranking: Pre-Project Average Depth of Flooding (100-year)]],'Data for Pull-down'!$A$4:$B$9,2,FALSE),"")</f>
        <v/>
      </c>
      <c r="T726" s="100"/>
      <c r="U726" s="52"/>
      <c r="V726" s="52"/>
      <c r="W726" s="52"/>
      <c r="X726" s="48"/>
      <c r="Y726" s="51" t="str">
        <f>IFERROR(VLOOKUP(Book1345234[[#This Row],[Severity Ranking: Community Need (% Population)]],'Data for Pull-down'!$C$4:$D$9,2,FALSE),"")</f>
        <v/>
      </c>
      <c r="Z726" s="99"/>
      <c r="AA726" s="45"/>
      <c r="AB726" s="48"/>
      <c r="AC726" s="51" t="str">
        <f>IFERROR(VLOOKUP(Book1345234[[#This Row],[Flood Risk Reduction ]],'Data for Pull-down'!$E$4:$F$9,2,FALSE),"")</f>
        <v/>
      </c>
      <c r="AD726" s="99"/>
      <c r="AE726" s="118"/>
      <c r="AF726" s="52"/>
      <c r="AG726" s="52"/>
      <c r="AH726" s="48"/>
      <c r="AI726" s="51" t="str">
        <f>IFERROR(VLOOKUP(Book1345234[[#This Row],[Flood Damage Reduction]],'Data for Pull-down'!$G$4:$H$9,2,FALSE),"")</f>
        <v/>
      </c>
      <c r="AJ726" s="145"/>
      <c r="AK726" s="123"/>
      <c r="AL726" s="52"/>
      <c r="AM726" s="51" t="str">
        <f>IFERROR(VLOOKUP(Book1345234[[#This Row],[ Reduction in Critical Facilities Flood Risk]],'Data for Pull-down'!$I$5:$J$9,2,FALSE),"")</f>
        <v/>
      </c>
      <c r="AN726" s="100">
        <f>'Life and Safety Tabular Data'!L724</f>
        <v>0</v>
      </c>
      <c r="AO726" s="146"/>
      <c r="AP726" s="48"/>
      <c r="AQ726" s="51" t="str">
        <f>IFERROR(VLOOKUP(Book1345234[[#This Row],[Life and Safety Ranking (Injury/Loss of Life)]],'Data for Pull-down'!$K$4:$L$9,2,FALSE),"")</f>
        <v/>
      </c>
      <c r="AR726" s="100"/>
      <c r="AS726" s="146"/>
      <c r="AT726" s="146"/>
      <c r="AU726" s="146"/>
      <c r="AV726" s="48"/>
      <c r="AW726" s="51" t="str">
        <f>IFERROR(VLOOKUP(Book1345234[[#This Row],[Water Supply Yield Ranking]],'Data for Pull-down'!$M$4:$N$9,2,FALSE),"")</f>
        <v/>
      </c>
      <c r="AX726" s="100"/>
      <c r="AY726" s="52"/>
      <c r="AZ726" s="48"/>
      <c r="BA726" s="51" t="str">
        <f>IFERROR(VLOOKUP(Book1345234[[#This Row],[Social Vulnerability Ranking]],'Data for Pull-down'!$O$4:$P$9,2,FALSE),"")</f>
        <v/>
      </c>
      <c r="BB726" s="100"/>
      <c r="BC726" s="146"/>
      <c r="BD726" s="48"/>
      <c r="BE726" s="51" t="str">
        <f>IFERROR(VLOOKUP(Book1345234[[#This Row],[Nature-Based Solutions Ranking]],'Data for Pull-down'!$Q$4:$R$9,2,FALSE),"")</f>
        <v/>
      </c>
      <c r="BF726" s="100"/>
      <c r="BG726" s="52"/>
      <c r="BH726" s="48"/>
      <c r="BI726" s="51" t="str">
        <f>IFERROR(VLOOKUP(Book1345234[[#This Row],[Multiple Benefit Ranking]],'Data for Pull-down'!$S$4:$T$9,2,FALSE),"")</f>
        <v/>
      </c>
      <c r="BJ726" s="125"/>
      <c r="BK726" s="146"/>
      <c r="BL726" s="48"/>
      <c r="BM726" s="51" t="str">
        <f>IFERROR(VLOOKUP(Book1345234[[#This Row],[Operations and Maintenance Ranking]],'Data for Pull-down'!$U$4:$V$9,2,FALSE),"")</f>
        <v/>
      </c>
      <c r="BN726" s="100"/>
      <c r="BO726" s="48"/>
      <c r="BP726" s="51" t="str">
        <f>IFERROR(VLOOKUP(Book1345234[[#This Row],[Administrative, Regulatory and Other Obstacle Ranking]],'Data for Pull-down'!$W$4:$X$9,2,FALSE),"")</f>
        <v/>
      </c>
      <c r="BQ726" s="100"/>
      <c r="BR726" s="48"/>
      <c r="BS726" s="51" t="str">
        <f>IFERROR(VLOOKUP(Book1345234[[#This Row],[Environmental Benefit Ranking]],'Data for Pull-down'!$Y$4:$Z$9,2,FALSE),"")</f>
        <v/>
      </c>
      <c r="BT726" s="100"/>
      <c r="BU726" s="52"/>
      <c r="BV726" s="51" t="str">
        <f>IFERROR(VLOOKUP(Book1345234[[#This Row],[Environmental Impact Ranking]],'Data for Pull-down'!$AA$4:$AB$9,2,FALSE),"")</f>
        <v/>
      </c>
      <c r="BW726" s="117"/>
      <c r="BX726" s="123"/>
      <c r="BY726" s="48"/>
      <c r="BZ726" s="51" t="str">
        <f>IFERROR(VLOOKUP(Book1345234[[#This Row],[Mobility Ranking]],'Data for Pull-down'!$AC$4:$AD$9,2,FALSE),"")</f>
        <v/>
      </c>
      <c r="CA726" s="117"/>
      <c r="CB726" s="48"/>
      <c r="CC726" s="51" t="str">
        <f>IFERROR(VLOOKUP(Book1345234[[#This Row],[Regional Ranking]],'Data for Pull-down'!$AE$4:$AF$9,2,FALSE),"")</f>
        <v/>
      </c>
    </row>
    <row r="727" spans="1:81">
      <c r="A727" s="164"/>
      <c r="B727" s="142"/>
      <c r="C727" s="143">
        <f>Book1345234[[#This Row],[FMP]]*2</f>
        <v>0</v>
      </c>
      <c r="D727" s="43"/>
      <c r="E727" s="43"/>
      <c r="F727" s="52"/>
      <c r="G727" s="48"/>
      <c r="H727" s="48"/>
      <c r="I727" s="48"/>
      <c r="J727" s="48"/>
      <c r="K727" s="45" t="str">
        <f>IFERROR(Book1345234[[#This Row],[Project Cost]]/Book1345234[[#This Row],['# of Structures Removed from 1% Annual Chance FP]],"")</f>
        <v/>
      </c>
      <c r="L727" s="48"/>
      <c r="M727" s="48"/>
      <c r="N727" s="45"/>
      <c r="O727" s="156"/>
      <c r="P727" s="125"/>
      <c r="Q727" s="52"/>
      <c r="R727" s="48"/>
      <c r="S727" s="51" t="str">
        <f>IFERROR(VLOOKUP(Book1345234[[#This Row],[ Severity Ranking: Pre-Project Average Depth of Flooding (100-year)]],'Data for Pull-down'!$A$4:$B$9,2,FALSE),"")</f>
        <v/>
      </c>
      <c r="T727" s="100"/>
      <c r="U727" s="52"/>
      <c r="V727" s="52"/>
      <c r="W727" s="52"/>
      <c r="X727" s="48"/>
      <c r="Y727" s="51" t="str">
        <f>IFERROR(VLOOKUP(Book1345234[[#This Row],[Severity Ranking: Community Need (% Population)]],'Data for Pull-down'!$C$4:$D$9,2,FALSE),"")</f>
        <v/>
      </c>
      <c r="Z727" s="99"/>
      <c r="AA727" s="45"/>
      <c r="AB727" s="48"/>
      <c r="AC727" s="51" t="str">
        <f>IFERROR(VLOOKUP(Book1345234[[#This Row],[Flood Risk Reduction ]],'Data for Pull-down'!$E$4:$F$9,2,FALSE),"")</f>
        <v/>
      </c>
      <c r="AD727" s="99"/>
      <c r="AE727" s="118"/>
      <c r="AF727" s="52"/>
      <c r="AG727" s="52"/>
      <c r="AH727" s="48"/>
      <c r="AI727" s="51" t="str">
        <f>IFERROR(VLOOKUP(Book1345234[[#This Row],[Flood Damage Reduction]],'Data for Pull-down'!$G$4:$H$9,2,FALSE),"")</f>
        <v/>
      </c>
      <c r="AJ727" s="145"/>
      <c r="AK727" s="123"/>
      <c r="AL727" s="52"/>
      <c r="AM727" s="51" t="str">
        <f>IFERROR(VLOOKUP(Book1345234[[#This Row],[ Reduction in Critical Facilities Flood Risk]],'Data for Pull-down'!$I$5:$J$9,2,FALSE),"")</f>
        <v/>
      </c>
      <c r="AN727" s="100">
        <f>'Life and Safety Tabular Data'!L725</f>
        <v>0</v>
      </c>
      <c r="AO727" s="146"/>
      <c r="AP727" s="48"/>
      <c r="AQ727" s="51" t="str">
        <f>IFERROR(VLOOKUP(Book1345234[[#This Row],[Life and Safety Ranking (Injury/Loss of Life)]],'Data for Pull-down'!$K$4:$L$9,2,FALSE),"")</f>
        <v/>
      </c>
      <c r="AR727" s="100"/>
      <c r="AS727" s="146"/>
      <c r="AT727" s="146"/>
      <c r="AU727" s="146"/>
      <c r="AV727" s="48"/>
      <c r="AW727" s="51" t="str">
        <f>IFERROR(VLOOKUP(Book1345234[[#This Row],[Water Supply Yield Ranking]],'Data for Pull-down'!$M$4:$N$9,2,FALSE),"")</f>
        <v/>
      </c>
      <c r="AX727" s="100"/>
      <c r="AY727" s="52"/>
      <c r="AZ727" s="48"/>
      <c r="BA727" s="51" t="str">
        <f>IFERROR(VLOOKUP(Book1345234[[#This Row],[Social Vulnerability Ranking]],'Data for Pull-down'!$O$4:$P$9,2,FALSE),"")</f>
        <v/>
      </c>
      <c r="BB727" s="100"/>
      <c r="BC727" s="146"/>
      <c r="BD727" s="48"/>
      <c r="BE727" s="51" t="str">
        <f>IFERROR(VLOOKUP(Book1345234[[#This Row],[Nature-Based Solutions Ranking]],'Data for Pull-down'!$Q$4:$R$9,2,FALSE),"")</f>
        <v/>
      </c>
      <c r="BF727" s="100"/>
      <c r="BG727" s="52"/>
      <c r="BH727" s="48"/>
      <c r="BI727" s="51" t="str">
        <f>IFERROR(VLOOKUP(Book1345234[[#This Row],[Multiple Benefit Ranking]],'Data for Pull-down'!$S$4:$T$9,2,FALSE),"")</f>
        <v/>
      </c>
      <c r="BJ727" s="125"/>
      <c r="BK727" s="146"/>
      <c r="BL727" s="48"/>
      <c r="BM727" s="51" t="str">
        <f>IFERROR(VLOOKUP(Book1345234[[#This Row],[Operations and Maintenance Ranking]],'Data for Pull-down'!$U$4:$V$9,2,FALSE),"")</f>
        <v/>
      </c>
      <c r="BN727" s="100"/>
      <c r="BO727" s="48"/>
      <c r="BP727" s="51" t="str">
        <f>IFERROR(VLOOKUP(Book1345234[[#This Row],[Administrative, Regulatory and Other Obstacle Ranking]],'Data for Pull-down'!$W$4:$X$9,2,FALSE),"")</f>
        <v/>
      </c>
      <c r="BQ727" s="100"/>
      <c r="BR727" s="48"/>
      <c r="BS727" s="51" t="str">
        <f>IFERROR(VLOOKUP(Book1345234[[#This Row],[Environmental Benefit Ranking]],'Data for Pull-down'!$Y$4:$Z$9,2,FALSE),"")</f>
        <v/>
      </c>
      <c r="BT727" s="100"/>
      <c r="BU727" s="52"/>
      <c r="BV727" s="51" t="str">
        <f>IFERROR(VLOOKUP(Book1345234[[#This Row],[Environmental Impact Ranking]],'Data for Pull-down'!$AA$4:$AB$9,2,FALSE),"")</f>
        <v/>
      </c>
      <c r="BW727" s="117"/>
      <c r="BX727" s="123"/>
      <c r="BY727" s="48"/>
      <c r="BZ727" s="51" t="str">
        <f>IFERROR(VLOOKUP(Book1345234[[#This Row],[Mobility Ranking]],'Data for Pull-down'!$AC$4:$AD$9,2,FALSE),"")</f>
        <v/>
      </c>
      <c r="CA727" s="117"/>
      <c r="CB727" s="48"/>
      <c r="CC727" s="51" t="str">
        <f>IFERROR(VLOOKUP(Book1345234[[#This Row],[Regional Ranking]],'Data for Pull-down'!$AE$4:$AF$9,2,FALSE),"")</f>
        <v/>
      </c>
    </row>
    <row r="728" spans="1:81">
      <c r="A728" s="164"/>
      <c r="B728" s="142"/>
      <c r="C728" s="143">
        <f>Book1345234[[#This Row],[FMP]]*2</f>
        <v>0</v>
      </c>
      <c r="D728" s="43"/>
      <c r="E728" s="43"/>
      <c r="F728" s="52"/>
      <c r="G728" s="48"/>
      <c r="H728" s="48"/>
      <c r="I728" s="48"/>
      <c r="J728" s="48"/>
      <c r="K728" s="45" t="str">
        <f>IFERROR(Book1345234[[#This Row],[Project Cost]]/Book1345234[[#This Row],['# of Structures Removed from 1% Annual Chance FP]],"")</f>
        <v/>
      </c>
      <c r="L728" s="48"/>
      <c r="M728" s="48"/>
      <c r="N728" s="45"/>
      <c r="O728" s="156"/>
      <c r="P728" s="125"/>
      <c r="Q728" s="52"/>
      <c r="R728" s="48"/>
      <c r="S728" s="51" t="str">
        <f>IFERROR(VLOOKUP(Book1345234[[#This Row],[ Severity Ranking: Pre-Project Average Depth of Flooding (100-year)]],'Data for Pull-down'!$A$4:$B$9,2,FALSE),"")</f>
        <v/>
      </c>
      <c r="T728" s="100"/>
      <c r="U728" s="52"/>
      <c r="V728" s="52"/>
      <c r="W728" s="52"/>
      <c r="X728" s="48"/>
      <c r="Y728" s="51" t="str">
        <f>IFERROR(VLOOKUP(Book1345234[[#This Row],[Severity Ranking: Community Need (% Population)]],'Data for Pull-down'!$C$4:$D$9,2,FALSE),"")</f>
        <v/>
      </c>
      <c r="Z728" s="99"/>
      <c r="AA728" s="45"/>
      <c r="AB728" s="48"/>
      <c r="AC728" s="51" t="str">
        <f>IFERROR(VLOOKUP(Book1345234[[#This Row],[Flood Risk Reduction ]],'Data for Pull-down'!$E$4:$F$9,2,FALSE),"")</f>
        <v/>
      </c>
      <c r="AD728" s="99"/>
      <c r="AE728" s="118"/>
      <c r="AF728" s="52"/>
      <c r="AG728" s="52"/>
      <c r="AH728" s="48"/>
      <c r="AI728" s="51" t="str">
        <f>IFERROR(VLOOKUP(Book1345234[[#This Row],[Flood Damage Reduction]],'Data for Pull-down'!$G$4:$H$9,2,FALSE),"")</f>
        <v/>
      </c>
      <c r="AJ728" s="145"/>
      <c r="AK728" s="123"/>
      <c r="AL728" s="52"/>
      <c r="AM728" s="51" t="str">
        <f>IFERROR(VLOOKUP(Book1345234[[#This Row],[ Reduction in Critical Facilities Flood Risk]],'Data for Pull-down'!$I$5:$J$9,2,FALSE),"")</f>
        <v/>
      </c>
      <c r="AN728" s="100">
        <f>'Life and Safety Tabular Data'!L726</f>
        <v>0</v>
      </c>
      <c r="AO728" s="146"/>
      <c r="AP728" s="48"/>
      <c r="AQ728" s="51" t="str">
        <f>IFERROR(VLOOKUP(Book1345234[[#This Row],[Life and Safety Ranking (Injury/Loss of Life)]],'Data for Pull-down'!$K$4:$L$9,2,FALSE),"")</f>
        <v/>
      </c>
      <c r="AR728" s="100"/>
      <c r="AS728" s="146"/>
      <c r="AT728" s="146"/>
      <c r="AU728" s="146"/>
      <c r="AV728" s="48"/>
      <c r="AW728" s="51" t="str">
        <f>IFERROR(VLOOKUP(Book1345234[[#This Row],[Water Supply Yield Ranking]],'Data for Pull-down'!$M$4:$N$9,2,FALSE),"")</f>
        <v/>
      </c>
      <c r="AX728" s="100"/>
      <c r="AY728" s="52"/>
      <c r="AZ728" s="48"/>
      <c r="BA728" s="51" t="str">
        <f>IFERROR(VLOOKUP(Book1345234[[#This Row],[Social Vulnerability Ranking]],'Data for Pull-down'!$O$4:$P$9,2,FALSE),"")</f>
        <v/>
      </c>
      <c r="BB728" s="100"/>
      <c r="BC728" s="146"/>
      <c r="BD728" s="48"/>
      <c r="BE728" s="51" t="str">
        <f>IFERROR(VLOOKUP(Book1345234[[#This Row],[Nature-Based Solutions Ranking]],'Data for Pull-down'!$Q$4:$R$9,2,FALSE),"")</f>
        <v/>
      </c>
      <c r="BF728" s="100"/>
      <c r="BG728" s="52"/>
      <c r="BH728" s="48"/>
      <c r="BI728" s="51" t="str">
        <f>IFERROR(VLOOKUP(Book1345234[[#This Row],[Multiple Benefit Ranking]],'Data for Pull-down'!$S$4:$T$9,2,FALSE),"")</f>
        <v/>
      </c>
      <c r="BJ728" s="125"/>
      <c r="BK728" s="146"/>
      <c r="BL728" s="48"/>
      <c r="BM728" s="51" t="str">
        <f>IFERROR(VLOOKUP(Book1345234[[#This Row],[Operations and Maintenance Ranking]],'Data for Pull-down'!$U$4:$V$9,2,FALSE),"")</f>
        <v/>
      </c>
      <c r="BN728" s="100"/>
      <c r="BO728" s="48"/>
      <c r="BP728" s="51" t="str">
        <f>IFERROR(VLOOKUP(Book1345234[[#This Row],[Administrative, Regulatory and Other Obstacle Ranking]],'Data for Pull-down'!$W$4:$X$9,2,FALSE),"")</f>
        <v/>
      </c>
      <c r="BQ728" s="100"/>
      <c r="BR728" s="48"/>
      <c r="BS728" s="51" t="str">
        <f>IFERROR(VLOOKUP(Book1345234[[#This Row],[Environmental Benefit Ranking]],'Data for Pull-down'!$Y$4:$Z$9,2,FALSE),"")</f>
        <v/>
      </c>
      <c r="BT728" s="100"/>
      <c r="BU728" s="52"/>
      <c r="BV728" s="51" t="str">
        <f>IFERROR(VLOOKUP(Book1345234[[#This Row],[Environmental Impact Ranking]],'Data for Pull-down'!$AA$4:$AB$9,2,FALSE),"")</f>
        <v/>
      </c>
      <c r="BW728" s="117"/>
      <c r="BX728" s="123"/>
      <c r="BY728" s="48"/>
      <c r="BZ728" s="51" t="str">
        <f>IFERROR(VLOOKUP(Book1345234[[#This Row],[Mobility Ranking]],'Data for Pull-down'!$AC$4:$AD$9,2,FALSE),"")</f>
        <v/>
      </c>
      <c r="CA728" s="117"/>
      <c r="CB728" s="48"/>
      <c r="CC728" s="51" t="str">
        <f>IFERROR(VLOOKUP(Book1345234[[#This Row],[Regional Ranking]],'Data for Pull-down'!$AE$4:$AF$9,2,FALSE),"")</f>
        <v/>
      </c>
    </row>
    <row r="729" spans="1:81">
      <c r="A729" s="164"/>
      <c r="B729" s="142"/>
      <c r="C729" s="143">
        <f>Book1345234[[#This Row],[FMP]]*2</f>
        <v>0</v>
      </c>
      <c r="D729" s="43"/>
      <c r="E729" s="43"/>
      <c r="F729" s="52"/>
      <c r="G729" s="48"/>
      <c r="H729" s="48"/>
      <c r="I729" s="48"/>
      <c r="J729" s="48"/>
      <c r="K729" s="45" t="str">
        <f>IFERROR(Book1345234[[#This Row],[Project Cost]]/Book1345234[[#This Row],['# of Structures Removed from 1% Annual Chance FP]],"")</f>
        <v/>
      </c>
      <c r="L729" s="48"/>
      <c r="M729" s="48"/>
      <c r="N729" s="45"/>
      <c r="O729" s="156"/>
      <c r="P729" s="125"/>
      <c r="Q729" s="52"/>
      <c r="R729" s="48"/>
      <c r="S729" s="51" t="str">
        <f>IFERROR(VLOOKUP(Book1345234[[#This Row],[ Severity Ranking: Pre-Project Average Depth of Flooding (100-year)]],'Data for Pull-down'!$A$4:$B$9,2,FALSE),"")</f>
        <v/>
      </c>
      <c r="T729" s="100"/>
      <c r="U729" s="52"/>
      <c r="V729" s="52"/>
      <c r="W729" s="52"/>
      <c r="X729" s="48"/>
      <c r="Y729" s="51" t="str">
        <f>IFERROR(VLOOKUP(Book1345234[[#This Row],[Severity Ranking: Community Need (% Population)]],'Data for Pull-down'!$C$4:$D$9,2,FALSE),"")</f>
        <v/>
      </c>
      <c r="Z729" s="99"/>
      <c r="AA729" s="45"/>
      <c r="AB729" s="48"/>
      <c r="AC729" s="51" t="str">
        <f>IFERROR(VLOOKUP(Book1345234[[#This Row],[Flood Risk Reduction ]],'Data for Pull-down'!$E$4:$F$9,2,FALSE),"")</f>
        <v/>
      </c>
      <c r="AD729" s="99"/>
      <c r="AE729" s="118"/>
      <c r="AF729" s="52"/>
      <c r="AG729" s="52"/>
      <c r="AH729" s="48"/>
      <c r="AI729" s="51" t="str">
        <f>IFERROR(VLOOKUP(Book1345234[[#This Row],[Flood Damage Reduction]],'Data for Pull-down'!$G$4:$H$9,2,FALSE),"")</f>
        <v/>
      </c>
      <c r="AJ729" s="145"/>
      <c r="AK729" s="123"/>
      <c r="AL729" s="52"/>
      <c r="AM729" s="51" t="str">
        <f>IFERROR(VLOOKUP(Book1345234[[#This Row],[ Reduction in Critical Facilities Flood Risk]],'Data for Pull-down'!$I$5:$J$9,2,FALSE),"")</f>
        <v/>
      </c>
      <c r="AN729" s="100">
        <f>'Life and Safety Tabular Data'!L727</f>
        <v>0</v>
      </c>
      <c r="AO729" s="146"/>
      <c r="AP729" s="48"/>
      <c r="AQ729" s="51" t="str">
        <f>IFERROR(VLOOKUP(Book1345234[[#This Row],[Life and Safety Ranking (Injury/Loss of Life)]],'Data for Pull-down'!$K$4:$L$9,2,FALSE),"")</f>
        <v/>
      </c>
      <c r="AR729" s="100"/>
      <c r="AS729" s="146"/>
      <c r="AT729" s="146"/>
      <c r="AU729" s="146"/>
      <c r="AV729" s="48"/>
      <c r="AW729" s="51" t="str">
        <f>IFERROR(VLOOKUP(Book1345234[[#This Row],[Water Supply Yield Ranking]],'Data for Pull-down'!$M$4:$N$9,2,FALSE),"")</f>
        <v/>
      </c>
      <c r="AX729" s="100"/>
      <c r="AY729" s="52"/>
      <c r="AZ729" s="48"/>
      <c r="BA729" s="51" t="str">
        <f>IFERROR(VLOOKUP(Book1345234[[#This Row],[Social Vulnerability Ranking]],'Data for Pull-down'!$O$4:$P$9,2,FALSE),"")</f>
        <v/>
      </c>
      <c r="BB729" s="100"/>
      <c r="BC729" s="146"/>
      <c r="BD729" s="48"/>
      <c r="BE729" s="51" t="str">
        <f>IFERROR(VLOOKUP(Book1345234[[#This Row],[Nature-Based Solutions Ranking]],'Data for Pull-down'!$Q$4:$R$9,2,FALSE),"")</f>
        <v/>
      </c>
      <c r="BF729" s="100"/>
      <c r="BG729" s="52"/>
      <c r="BH729" s="48"/>
      <c r="BI729" s="51" t="str">
        <f>IFERROR(VLOOKUP(Book1345234[[#This Row],[Multiple Benefit Ranking]],'Data for Pull-down'!$S$4:$T$9,2,FALSE),"")</f>
        <v/>
      </c>
      <c r="BJ729" s="125"/>
      <c r="BK729" s="146"/>
      <c r="BL729" s="48"/>
      <c r="BM729" s="51" t="str">
        <f>IFERROR(VLOOKUP(Book1345234[[#This Row],[Operations and Maintenance Ranking]],'Data for Pull-down'!$U$4:$V$9,2,FALSE),"")</f>
        <v/>
      </c>
      <c r="BN729" s="100"/>
      <c r="BO729" s="48"/>
      <c r="BP729" s="51" t="str">
        <f>IFERROR(VLOOKUP(Book1345234[[#This Row],[Administrative, Regulatory and Other Obstacle Ranking]],'Data for Pull-down'!$W$4:$X$9,2,FALSE),"")</f>
        <v/>
      </c>
      <c r="BQ729" s="100"/>
      <c r="BR729" s="48"/>
      <c r="BS729" s="51" t="str">
        <f>IFERROR(VLOOKUP(Book1345234[[#This Row],[Environmental Benefit Ranking]],'Data for Pull-down'!$Y$4:$Z$9,2,FALSE),"")</f>
        <v/>
      </c>
      <c r="BT729" s="100"/>
      <c r="BU729" s="52"/>
      <c r="BV729" s="51" t="str">
        <f>IFERROR(VLOOKUP(Book1345234[[#This Row],[Environmental Impact Ranking]],'Data for Pull-down'!$AA$4:$AB$9,2,FALSE),"")</f>
        <v/>
      </c>
      <c r="BW729" s="117"/>
      <c r="BX729" s="123"/>
      <c r="BY729" s="48"/>
      <c r="BZ729" s="51" t="str">
        <f>IFERROR(VLOOKUP(Book1345234[[#This Row],[Mobility Ranking]],'Data for Pull-down'!$AC$4:$AD$9,2,FALSE),"")</f>
        <v/>
      </c>
      <c r="CA729" s="117"/>
      <c r="CB729" s="48"/>
      <c r="CC729" s="51" t="str">
        <f>IFERROR(VLOOKUP(Book1345234[[#This Row],[Regional Ranking]],'Data for Pull-down'!$AE$4:$AF$9,2,FALSE),"")</f>
        <v/>
      </c>
    </row>
    <row r="730" spans="1:81">
      <c r="A730" s="164"/>
      <c r="B730" s="142"/>
      <c r="C730" s="143">
        <f>Book1345234[[#This Row],[FMP]]*2</f>
        <v>0</v>
      </c>
      <c r="D730" s="43"/>
      <c r="E730" s="43"/>
      <c r="F730" s="52"/>
      <c r="G730" s="48"/>
      <c r="H730" s="48"/>
      <c r="I730" s="48"/>
      <c r="J730" s="48"/>
      <c r="K730" s="45" t="str">
        <f>IFERROR(Book1345234[[#This Row],[Project Cost]]/Book1345234[[#This Row],['# of Structures Removed from 1% Annual Chance FP]],"")</f>
        <v/>
      </c>
      <c r="L730" s="48"/>
      <c r="M730" s="48"/>
      <c r="N730" s="45"/>
      <c r="O730" s="156"/>
      <c r="P730" s="125"/>
      <c r="Q730" s="52"/>
      <c r="R730" s="48"/>
      <c r="S730" s="51" t="str">
        <f>IFERROR(VLOOKUP(Book1345234[[#This Row],[ Severity Ranking: Pre-Project Average Depth of Flooding (100-year)]],'Data for Pull-down'!$A$4:$B$9,2,FALSE),"")</f>
        <v/>
      </c>
      <c r="T730" s="100"/>
      <c r="U730" s="52"/>
      <c r="V730" s="52"/>
      <c r="W730" s="52"/>
      <c r="X730" s="48"/>
      <c r="Y730" s="51" t="str">
        <f>IFERROR(VLOOKUP(Book1345234[[#This Row],[Severity Ranking: Community Need (% Population)]],'Data for Pull-down'!$C$4:$D$9,2,FALSE),"")</f>
        <v/>
      </c>
      <c r="Z730" s="99"/>
      <c r="AA730" s="45"/>
      <c r="AB730" s="48"/>
      <c r="AC730" s="51" t="str">
        <f>IFERROR(VLOOKUP(Book1345234[[#This Row],[Flood Risk Reduction ]],'Data for Pull-down'!$E$4:$F$9,2,FALSE),"")</f>
        <v/>
      </c>
      <c r="AD730" s="99"/>
      <c r="AE730" s="118"/>
      <c r="AF730" s="52"/>
      <c r="AG730" s="52"/>
      <c r="AH730" s="48"/>
      <c r="AI730" s="51" t="str">
        <f>IFERROR(VLOOKUP(Book1345234[[#This Row],[Flood Damage Reduction]],'Data for Pull-down'!$G$4:$H$9,2,FALSE),"")</f>
        <v/>
      </c>
      <c r="AJ730" s="145"/>
      <c r="AK730" s="123"/>
      <c r="AL730" s="52"/>
      <c r="AM730" s="51" t="str">
        <f>IFERROR(VLOOKUP(Book1345234[[#This Row],[ Reduction in Critical Facilities Flood Risk]],'Data for Pull-down'!$I$5:$J$9,2,FALSE),"")</f>
        <v/>
      </c>
      <c r="AN730" s="100">
        <f>'Life and Safety Tabular Data'!L728</f>
        <v>0</v>
      </c>
      <c r="AO730" s="146"/>
      <c r="AP730" s="48"/>
      <c r="AQ730" s="51" t="str">
        <f>IFERROR(VLOOKUP(Book1345234[[#This Row],[Life and Safety Ranking (Injury/Loss of Life)]],'Data for Pull-down'!$K$4:$L$9,2,FALSE),"")</f>
        <v/>
      </c>
      <c r="AR730" s="100"/>
      <c r="AS730" s="146"/>
      <c r="AT730" s="146"/>
      <c r="AU730" s="146"/>
      <c r="AV730" s="48"/>
      <c r="AW730" s="51" t="str">
        <f>IFERROR(VLOOKUP(Book1345234[[#This Row],[Water Supply Yield Ranking]],'Data for Pull-down'!$M$4:$N$9,2,FALSE),"")</f>
        <v/>
      </c>
      <c r="AX730" s="100"/>
      <c r="AY730" s="52"/>
      <c r="AZ730" s="48"/>
      <c r="BA730" s="51" t="str">
        <f>IFERROR(VLOOKUP(Book1345234[[#This Row],[Social Vulnerability Ranking]],'Data for Pull-down'!$O$4:$P$9,2,FALSE),"")</f>
        <v/>
      </c>
      <c r="BB730" s="100"/>
      <c r="BC730" s="146"/>
      <c r="BD730" s="48"/>
      <c r="BE730" s="51" t="str">
        <f>IFERROR(VLOOKUP(Book1345234[[#This Row],[Nature-Based Solutions Ranking]],'Data for Pull-down'!$Q$4:$R$9,2,FALSE),"")</f>
        <v/>
      </c>
      <c r="BF730" s="100"/>
      <c r="BG730" s="52"/>
      <c r="BH730" s="48"/>
      <c r="BI730" s="51" t="str">
        <f>IFERROR(VLOOKUP(Book1345234[[#This Row],[Multiple Benefit Ranking]],'Data for Pull-down'!$S$4:$T$9,2,FALSE),"")</f>
        <v/>
      </c>
      <c r="BJ730" s="125"/>
      <c r="BK730" s="146"/>
      <c r="BL730" s="48"/>
      <c r="BM730" s="51" t="str">
        <f>IFERROR(VLOOKUP(Book1345234[[#This Row],[Operations and Maintenance Ranking]],'Data for Pull-down'!$U$4:$V$9,2,FALSE),"")</f>
        <v/>
      </c>
      <c r="BN730" s="100"/>
      <c r="BO730" s="48"/>
      <c r="BP730" s="51" t="str">
        <f>IFERROR(VLOOKUP(Book1345234[[#This Row],[Administrative, Regulatory and Other Obstacle Ranking]],'Data for Pull-down'!$W$4:$X$9,2,FALSE),"")</f>
        <v/>
      </c>
      <c r="BQ730" s="100"/>
      <c r="BR730" s="48"/>
      <c r="BS730" s="51" t="str">
        <f>IFERROR(VLOOKUP(Book1345234[[#This Row],[Environmental Benefit Ranking]],'Data for Pull-down'!$Y$4:$Z$9,2,FALSE),"")</f>
        <v/>
      </c>
      <c r="BT730" s="100"/>
      <c r="BU730" s="52"/>
      <c r="BV730" s="51" t="str">
        <f>IFERROR(VLOOKUP(Book1345234[[#This Row],[Environmental Impact Ranking]],'Data for Pull-down'!$AA$4:$AB$9,2,FALSE),"")</f>
        <v/>
      </c>
      <c r="BW730" s="117"/>
      <c r="BX730" s="123"/>
      <c r="BY730" s="48"/>
      <c r="BZ730" s="51" t="str">
        <f>IFERROR(VLOOKUP(Book1345234[[#This Row],[Mobility Ranking]],'Data for Pull-down'!$AC$4:$AD$9,2,FALSE),"")</f>
        <v/>
      </c>
      <c r="CA730" s="117"/>
      <c r="CB730" s="48"/>
      <c r="CC730" s="51" t="str">
        <f>IFERROR(VLOOKUP(Book1345234[[#This Row],[Regional Ranking]],'Data for Pull-down'!$AE$4:$AF$9,2,FALSE),"")</f>
        <v/>
      </c>
    </row>
    <row r="731" spans="1:81">
      <c r="A731" s="164"/>
      <c r="B731" s="142"/>
      <c r="C731" s="143">
        <f>Book1345234[[#This Row],[FMP]]*2</f>
        <v>0</v>
      </c>
      <c r="D731" s="43"/>
      <c r="E731" s="43"/>
      <c r="F731" s="52"/>
      <c r="G731" s="48"/>
      <c r="H731" s="48"/>
      <c r="I731" s="48"/>
      <c r="J731" s="48"/>
      <c r="K731" s="45" t="str">
        <f>IFERROR(Book1345234[[#This Row],[Project Cost]]/Book1345234[[#This Row],['# of Structures Removed from 1% Annual Chance FP]],"")</f>
        <v/>
      </c>
      <c r="L731" s="48"/>
      <c r="M731" s="48"/>
      <c r="N731" s="45"/>
      <c r="O731" s="156"/>
      <c r="P731" s="125"/>
      <c r="Q731" s="52"/>
      <c r="R731" s="48"/>
      <c r="S731" s="51" t="str">
        <f>IFERROR(VLOOKUP(Book1345234[[#This Row],[ Severity Ranking: Pre-Project Average Depth of Flooding (100-year)]],'Data for Pull-down'!$A$4:$B$9,2,FALSE),"")</f>
        <v/>
      </c>
      <c r="T731" s="100"/>
      <c r="U731" s="52"/>
      <c r="V731" s="52"/>
      <c r="W731" s="52"/>
      <c r="X731" s="48"/>
      <c r="Y731" s="51" t="str">
        <f>IFERROR(VLOOKUP(Book1345234[[#This Row],[Severity Ranking: Community Need (% Population)]],'Data for Pull-down'!$C$4:$D$9,2,FALSE),"")</f>
        <v/>
      </c>
      <c r="Z731" s="99"/>
      <c r="AA731" s="45"/>
      <c r="AB731" s="48"/>
      <c r="AC731" s="51" t="str">
        <f>IFERROR(VLOOKUP(Book1345234[[#This Row],[Flood Risk Reduction ]],'Data for Pull-down'!$E$4:$F$9,2,FALSE),"")</f>
        <v/>
      </c>
      <c r="AD731" s="99"/>
      <c r="AE731" s="118"/>
      <c r="AF731" s="52"/>
      <c r="AG731" s="52"/>
      <c r="AH731" s="48"/>
      <c r="AI731" s="51" t="str">
        <f>IFERROR(VLOOKUP(Book1345234[[#This Row],[Flood Damage Reduction]],'Data for Pull-down'!$G$4:$H$9,2,FALSE),"")</f>
        <v/>
      </c>
      <c r="AJ731" s="145"/>
      <c r="AK731" s="123"/>
      <c r="AL731" s="52"/>
      <c r="AM731" s="51" t="str">
        <f>IFERROR(VLOOKUP(Book1345234[[#This Row],[ Reduction in Critical Facilities Flood Risk]],'Data for Pull-down'!$I$5:$J$9,2,FALSE),"")</f>
        <v/>
      </c>
      <c r="AN731" s="100">
        <f>'Life and Safety Tabular Data'!L729</f>
        <v>0</v>
      </c>
      <c r="AO731" s="146"/>
      <c r="AP731" s="48"/>
      <c r="AQ731" s="51" t="str">
        <f>IFERROR(VLOOKUP(Book1345234[[#This Row],[Life and Safety Ranking (Injury/Loss of Life)]],'Data for Pull-down'!$K$4:$L$9,2,FALSE),"")</f>
        <v/>
      </c>
      <c r="AR731" s="100"/>
      <c r="AS731" s="146"/>
      <c r="AT731" s="146"/>
      <c r="AU731" s="146"/>
      <c r="AV731" s="48"/>
      <c r="AW731" s="51" t="str">
        <f>IFERROR(VLOOKUP(Book1345234[[#This Row],[Water Supply Yield Ranking]],'Data for Pull-down'!$M$4:$N$9,2,FALSE),"")</f>
        <v/>
      </c>
      <c r="AX731" s="100"/>
      <c r="AY731" s="52"/>
      <c r="AZ731" s="48"/>
      <c r="BA731" s="51" t="str">
        <f>IFERROR(VLOOKUP(Book1345234[[#This Row],[Social Vulnerability Ranking]],'Data for Pull-down'!$O$4:$P$9,2,FALSE),"")</f>
        <v/>
      </c>
      <c r="BB731" s="100"/>
      <c r="BC731" s="146"/>
      <c r="BD731" s="48"/>
      <c r="BE731" s="51" t="str">
        <f>IFERROR(VLOOKUP(Book1345234[[#This Row],[Nature-Based Solutions Ranking]],'Data for Pull-down'!$Q$4:$R$9,2,FALSE),"")</f>
        <v/>
      </c>
      <c r="BF731" s="100"/>
      <c r="BG731" s="52"/>
      <c r="BH731" s="48"/>
      <c r="BI731" s="51" t="str">
        <f>IFERROR(VLOOKUP(Book1345234[[#This Row],[Multiple Benefit Ranking]],'Data for Pull-down'!$S$4:$T$9,2,FALSE),"")</f>
        <v/>
      </c>
      <c r="BJ731" s="125"/>
      <c r="BK731" s="146"/>
      <c r="BL731" s="48"/>
      <c r="BM731" s="51" t="str">
        <f>IFERROR(VLOOKUP(Book1345234[[#This Row],[Operations and Maintenance Ranking]],'Data for Pull-down'!$U$4:$V$9,2,FALSE),"")</f>
        <v/>
      </c>
      <c r="BN731" s="100"/>
      <c r="BO731" s="48"/>
      <c r="BP731" s="51" t="str">
        <f>IFERROR(VLOOKUP(Book1345234[[#This Row],[Administrative, Regulatory and Other Obstacle Ranking]],'Data for Pull-down'!$W$4:$X$9,2,FALSE),"")</f>
        <v/>
      </c>
      <c r="BQ731" s="100"/>
      <c r="BR731" s="48"/>
      <c r="BS731" s="51" t="str">
        <f>IFERROR(VLOOKUP(Book1345234[[#This Row],[Environmental Benefit Ranking]],'Data for Pull-down'!$Y$4:$Z$9,2,FALSE),"")</f>
        <v/>
      </c>
      <c r="BT731" s="100"/>
      <c r="BU731" s="52"/>
      <c r="BV731" s="51" t="str">
        <f>IFERROR(VLOOKUP(Book1345234[[#This Row],[Environmental Impact Ranking]],'Data for Pull-down'!$AA$4:$AB$9,2,FALSE),"")</f>
        <v/>
      </c>
      <c r="BW731" s="117"/>
      <c r="BX731" s="123"/>
      <c r="BY731" s="48"/>
      <c r="BZ731" s="51" t="str">
        <f>IFERROR(VLOOKUP(Book1345234[[#This Row],[Mobility Ranking]],'Data for Pull-down'!$AC$4:$AD$9,2,FALSE),"")</f>
        <v/>
      </c>
      <c r="CA731" s="117"/>
      <c r="CB731" s="48"/>
      <c r="CC731" s="51" t="str">
        <f>IFERROR(VLOOKUP(Book1345234[[#This Row],[Regional Ranking]],'Data for Pull-down'!$AE$4:$AF$9,2,FALSE),"")</f>
        <v/>
      </c>
    </row>
    <row r="732" spans="1:81">
      <c r="A732" s="164"/>
      <c r="B732" s="142"/>
      <c r="C732" s="143">
        <f>Book1345234[[#This Row],[FMP]]*2</f>
        <v>0</v>
      </c>
      <c r="D732" s="43"/>
      <c r="E732" s="43"/>
      <c r="F732" s="52"/>
      <c r="G732" s="48"/>
      <c r="H732" s="48"/>
      <c r="I732" s="48"/>
      <c r="J732" s="48"/>
      <c r="K732" s="45" t="str">
        <f>IFERROR(Book1345234[[#This Row],[Project Cost]]/Book1345234[[#This Row],['# of Structures Removed from 1% Annual Chance FP]],"")</f>
        <v/>
      </c>
      <c r="L732" s="48"/>
      <c r="M732" s="48"/>
      <c r="N732" s="45"/>
      <c r="O732" s="156"/>
      <c r="P732" s="125"/>
      <c r="Q732" s="52"/>
      <c r="R732" s="48"/>
      <c r="S732" s="51" t="str">
        <f>IFERROR(VLOOKUP(Book1345234[[#This Row],[ Severity Ranking: Pre-Project Average Depth of Flooding (100-year)]],'Data for Pull-down'!$A$4:$B$9,2,FALSE),"")</f>
        <v/>
      </c>
      <c r="T732" s="100"/>
      <c r="U732" s="52"/>
      <c r="V732" s="52"/>
      <c r="W732" s="52"/>
      <c r="X732" s="48"/>
      <c r="Y732" s="51" t="str">
        <f>IFERROR(VLOOKUP(Book1345234[[#This Row],[Severity Ranking: Community Need (% Population)]],'Data for Pull-down'!$C$4:$D$9,2,FALSE),"")</f>
        <v/>
      </c>
      <c r="Z732" s="99"/>
      <c r="AA732" s="45"/>
      <c r="AB732" s="48"/>
      <c r="AC732" s="51" t="str">
        <f>IFERROR(VLOOKUP(Book1345234[[#This Row],[Flood Risk Reduction ]],'Data for Pull-down'!$E$4:$F$9,2,FALSE),"")</f>
        <v/>
      </c>
      <c r="AD732" s="99"/>
      <c r="AE732" s="118"/>
      <c r="AF732" s="52"/>
      <c r="AG732" s="52"/>
      <c r="AH732" s="48"/>
      <c r="AI732" s="51" t="str">
        <f>IFERROR(VLOOKUP(Book1345234[[#This Row],[Flood Damage Reduction]],'Data for Pull-down'!$G$4:$H$9,2,FALSE),"")</f>
        <v/>
      </c>
      <c r="AJ732" s="145"/>
      <c r="AK732" s="123"/>
      <c r="AL732" s="52"/>
      <c r="AM732" s="51" t="str">
        <f>IFERROR(VLOOKUP(Book1345234[[#This Row],[ Reduction in Critical Facilities Flood Risk]],'Data for Pull-down'!$I$5:$J$9,2,FALSE),"")</f>
        <v/>
      </c>
      <c r="AN732" s="100">
        <f>'Life and Safety Tabular Data'!L730</f>
        <v>0</v>
      </c>
      <c r="AO732" s="146"/>
      <c r="AP732" s="48"/>
      <c r="AQ732" s="51" t="str">
        <f>IFERROR(VLOOKUP(Book1345234[[#This Row],[Life and Safety Ranking (Injury/Loss of Life)]],'Data for Pull-down'!$K$4:$L$9,2,FALSE),"")</f>
        <v/>
      </c>
      <c r="AR732" s="100"/>
      <c r="AS732" s="146"/>
      <c r="AT732" s="146"/>
      <c r="AU732" s="146"/>
      <c r="AV732" s="48"/>
      <c r="AW732" s="51" t="str">
        <f>IFERROR(VLOOKUP(Book1345234[[#This Row],[Water Supply Yield Ranking]],'Data for Pull-down'!$M$4:$N$9,2,FALSE),"")</f>
        <v/>
      </c>
      <c r="AX732" s="100"/>
      <c r="AY732" s="52"/>
      <c r="AZ732" s="48"/>
      <c r="BA732" s="51" t="str">
        <f>IFERROR(VLOOKUP(Book1345234[[#This Row],[Social Vulnerability Ranking]],'Data for Pull-down'!$O$4:$P$9,2,FALSE),"")</f>
        <v/>
      </c>
      <c r="BB732" s="100"/>
      <c r="BC732" s="146"/>
      <c r="BD732" s="48"/>
      <c r="BE732" s="51" t="str">
        <f>IFERROR(VLOOKUP(Book1345234[[#This Row],[Nature-Based Solutions Ranking]],'Data for Pull-down'!$Q$4:$R$9,2,FALSE),"")</f>
        <v/>
      </c>
      <c r="BF732" s="100"/>
      <c r="BG732" s="52"/>
      <c r="BH732" s="48"/>
      <c r="BI732" s="51" t="str">
        <f>IFERROR(VLOOKUP(Book1345234[[#This Row],[Multiple Benefit Ranking]],'Data for Pull-down'!$S$4:$T$9,2,FALSE),"")</f>
        <v/>
      </c>
      <c r="BJ732" s="125"/>
      <c r="BK732" s="146"/>
      <c r="BL732" s="48"/>
      <c r="BM732" s="51" t="str">
        <f>IFERROR(VLOOKUP(Book1345234[[#This Row],[Operations and Maintenance Ranking]],'Data for Pull-down'!$U$4:$V$9,2,FALSE),"")</f>
        <v/>
      </c>
      <c r="BN732" s="100"/>
      <c r="BO732" s="48"/>
      <c r="BP732" s="51" t="str">
        <f>IFERROR(VLOOKUP(Book1345234[[#This Row],[Administrative, Regulatory and Other Obstacle Ranking]],'Data for Pull-down'!$W$4:$X$9,2,FALSE),"")</f>
        <v/>
      </c>
      <c r="BQ732" s="100"/>
      <c r="BR732" s="48"/>
      <c r="BS732" s="51" t="str">
        <f>IFERROR(VLOOKUP(Book1345234[[#This Row],[Environmental Benefit Ranking]],'Data for Pull-down'!$Y$4:$Z$9,2,FALSE),"")</f>
        <v/>
      </c>
      <c r="BT732" s="100"/>
      <c r="BU732" s="52"/>
      <c r="BV732" s="51" t="str">
        <f>IFERROR(VLOOKUP(Book1345234[[#This Row],[Environmental Impact Ranking]],'Data for Pull-down'!$AA$4:$AB$9,2,FALSE),"")</f>
        <v/>
      </c>
      <c r="BW732" s="117"/>
      <c r="BX732" s="123"/>
      <c r="BY732" s="48"/>
      <c r="BZ732" s="51" t="str">
        <f>IFERROR(VLOOKUP(Book1345234[[#This Row],[Mobility Ranking]],'Data for Pull-down'!$AC$4:$AD$9,2,FALSE),"")</f>
        <v/>
      </c>
      <c r="CA732" s="117"/>
      <c r="CB732" s="48"/>
      <c r="CC732" s="51" t="str">
        <f>IFERROR(VLOOKUP(Book1345234[[#This Row],[Regional Ranking]],'Data for Pull-down'!$AE$4:$AF$9,2,FALSE),"")</f>
        <v/>
      </c>
    </row>
    <row r="733" spans="1:81">
      <c r="A733" s="164"/>
      <c r="B733" s="142"/>
      <c r="C733" s="143">
        <f>Book1345234[[#This Row],[FMP]]*2</f>
        <v>0</v>
      </c>
      <c r="D733" s="43"/>
      <c r="E733" s="43"/>
      <c r="F733" s="52"/>
      <c r="G733" s="48"/>
      <c r="H733" s="48"/>
      <c r="I733" s="48"/>
      <c r="J733" s="48"/>
      <c r="K733" s="45" t="str">
        <f>IFERROR(Book1345234[[#This Row],[Project Cost]]/Book1345234[[#This Row],['# of Structures Removed from 1% Annual Chance FP]],"")</f>
        <v/>
      </c>
      <c r="L733" s="48"/>
      <c r="M733" s="48"/>
      <c r="N733" s="45"/>
      <c r="O733" s="156"/>
      <c r="P733" s="125"/>
      <c r="Q733" s="52"/>
      <c r="R733" s="48"/>
      <c r="S733" s="51" t="str">
        <f>IFERROR(VLOOKUP(Book1345234[[#This Row],[ Severity Ranking: Pre-Project Average Depth of Flooding (100-year)]],'Data for Pull-down'!$A$4:$B$9,2,FALSE),"")</f>
        <v/>
      </c>
      <c r="T733" s="100"/>
      <c r="U733" s="52"/>
      <c r="V733" s="52"/>
      <c r="W733" s="52"/>
      <c r="X733" s="48"/>
      <c r="Y733" s="51" t="str">
        <f>IFERROR(VLOOKUP(Book1345234[[#This Row],[Severity Ranking: Community Need (% Population)]],'Data for Pull-down'!$C$4:$D$9,2,FALSE),"")</f>
        <v/>
      </c>
      <c r="Z733" s="99"/>
      <c r="AA733" s="45"/>
      <c r="AB733" s="48"/>
      <c r="AC733" s="51" t="str">
        <f>IFERROR(VLOOKUP(Book1345234[[#This Row],[Flood Risk Reduction ]],'Data for Pull-down'!$E$4:$F$9,2,FALSE),"")</f>
        <v/>
      </c>
      <c r="AD733" s="99"/>
      <c r="AE733" s="118"/>
      <c r="AF733" s="52"/>
      <c r="AG733" s="52"/>
      <c r="AH733" s="48"/>
      <c r="AI733" s="51" t="str">
        <f>IFERROR(VLOOKUP(Book1345234[[#This Row],[Flood Damage Reduction]],'Data for Pull-down'!$G$4:$H$9,2,FALSE),"")</f>
        <v/>
      </c>
      <c r="AJ733" s="145"/>
      <c r="AK733" s="123"/>
      <c r="AL733" s="52"/>
      <c r="AM733" s="51" t="str">
        <f>IFERROR(VLOOKUP(Book1345234[[#This Row],[ Reduction in Critical Facilities Flood Risk]],'Data for Pull-down'!$I$5:$J$9,2,FALSE),"")</f>
        <v/>
      </c>
      <c r="AN733" s="100">
        <f>'Life and Safety Tabular Data'!L731</f>
        <v>0</v>
      </c>
      <c r="AO733" s="146"/>
      <c r="AP733" s="48"/>
      <c r="AQ733" s="51" t="str">
        <f>IFERROR(VLOOKUP(Book1345234[[#This Row],[Life and Safety Ranking (Injury/Loss of Life)]],'Data for Pull-down'!$K$4:$L$9,2,FALSE),"")</f>
        <v/>
      </c>
      <c r="AR733" s="100"/>
      <c r="AS733" s="146"/>
      <c r="AT733" s="146"/>
      <c r="AU733" s="146"/>
      <c r="AV733" s="48"/>
      <c r="AW733" s="51" t="str">
        <f>IFERROR(VLOOKUP(Book1345234[[#This Row],[Water Supply Yield Ranking]],'Data for Pull-down'!$M$4:$N$9,2,FALSE),"")</f>
        <v/>
      </c>
      <c r="AX733" s="100"/>
      <c r="AY733" s="52"/>
      <c r="AZ733" s="48"/>
      <c r="BA733" s="51" t="str">
        <f>IFERROR(VLOOKUP(Book1345234[[#This Row],[Social Vulnerability Ranking]],'Data for Pull-down'!$O$4:$P$9,2,FALSE),"")</f>
        <v/>
      </c>
      <c r="BB733" s="100"/>
      <c r="BC733" s="146"/>
      <c r="BD733" s="48"/>
      <c r="BE733" s="51" t="str">
        <f>IFERROR(VLOOKUP(Book1345234[[#This Row],[Nature-Based Solutions Ranking]],'Data for Pull-down'!$Q$4:$R$9,2,FALSE),"")</f>
        <v/>
      </c>
      <c r="BF733" s="100"/>
      <c r="BG733" s="52"/>
      <c r="BH733" s="48"/>
      <c r="BI733" s="51" t="str">
        <f>IFERROR(VLOOKUP(Book1345234[[#This Row],[Multiple Benefit Ranking]],'Data for Pull-down'!$S$4:$T$9,2,FALSE),"")</f>
        <v/>
      </c>
      <c r="BJ733" s="125"/>
      <c r="BK733" s="146"/>
      <c r="BL733" s="48"/>
      <c r="BM733" s="51" t="str">
        <f>IFERROR(VLOOKUP(Book1345234[[#This Row],[Operations and Maintenance Ranking]],'Data for Pull-down'!$U$4:$V$9,2,FALSE),"")</f>
        <v/>
      </c>
      <c r="BN733" s="100"/>
      <c r="BO733" s="48"/>
      <c r="BP733" s="51" t="str">
        <f>IFERROR(VLOOKUP(Book1345234[[#This Row],[Administrative, Regulatory and Other Obstacle Ranking]],'Data for Pull-down'!$W$4:$X$9,2,FALSE),"")</f>
        <v/>
      </c>
      <c r="BQ733" s="100"/>
      <c r="BR733" s="48"/>
      <c r="BS733" s="51" t="str">
        <f>IFERROR(VLOOKUP(Book1345234[[#This Row],[Environmental Benefit Ranking]],'Data for Pull-down'!$Y$4:$Z$9,2,FALSE),"")</f>
        <v/>
      </c>
      <c r="BT733" s="100"/>
      <c r="BU733" s="52"/>
      <c r="BV733" s="51" t="str">
        <f>IFERROR(VLOOKUP(Book1345234[[#This Row],[Environmental Impact Ranking]],'Data for Pull-down'!$AA$4:$AB$9,2,FALSE),"")</f>
        <v/>
      </c>
      <c r="BW733" s="117"/>
      <c r="BX733" s="123"/>
      <c r="BY733" s="48"/>
      <c r="BZ733" s="51" t="str">
        <f>IFERROR(VLOOKUP(Book1345234[[#This Row],[Mobility Ranking]],'Data for Pull-down'!$AC$4:$AD$9,2,FALSE),"")</f>
        <v/>
      </c>
      <c r="CA733" s="117"/>
      <c r="CB733" s="48"/>
      <c r="CC733" s="51" t="str">
        <f>IFERROR(VLOOKUP(Book1345234[[#This Row],[Regional Ranking]],'Data for Pull-down'!$AE$4:$AF$9,2,FALSE),"")</f>
        <v/>
      </c>
    </row>
    <row r="734" spans="1:81">
      <c r="A734" s="164"/>
      <c r="B734" s="142"/>
      <c r="C734" s="143">
        <f>Book1345234[[#This Row],[FMP]]*2</f>
        <v>0</v>
      </c>
      <c r="D734" s="43"/>
      <c r="E734" s="43"/>
      <c r="F734" s="52"/>
      <c r="G734" s="48"/>
      <c r="H734" s="48"/>
      <c r="I734" s="48"/>
      <c r="J734" s="48"/>
      <c r="K734" s="45" t="str">
        <f>IFERROR(Book1345234[[#This Row],[Project Cost]]/Book1345234[[#This Row],['# of Structures Removed from 1% Annual Chance FP]],"")</f>
        <v/>
      </c>
      <c r="L734" s="48"/>
      <c r="M734" s="48"/>
      <c r="N734" s="45"/>
      <c r="O734" s="156"/>
      <c r="P734" s="125"/>
      <c r="Q734" s="52"/>
      <c r="R734" s="48"/>
      <c r="S734" s="51" t="str">
        <f>IFERROR(VLOOKUP(Book1345234[[#This Row],[ Severity Ranking: Pre-Project Average Depth of Flooding (100-year)]],'Data for Pull-down'!$A$4:$B$9,2,FALSE),"")</f>
        <v/>
      </c>
      <c r="T734" s="100"/>
      <c r="U734" s="52"/>
      <c r="V734" s="52"/>
      <c r="W734" s="52"/>
      <c r="X734" s="48"/>
      <c r="Y734" s="51" t="str">
        <f>IFERROR(VLOOKUP(Book1345234[[#This Row],[Severity Ranking: Community Need (% Population)]],'Data for Pull-down'!$C$4:$D$9,2,FALSE),"")</f>
        <v/>
      </c>
      <c r="Z734" s="99"/>
      <c r="AA734" s="45"/>
      <c r="AB734" s="48"/>
      <c r="AC734" s="51" t="str">
        <f>IFERROR(VLOOKUP(Book1345234[[#This Row],[Flood Risk Reduction ]],'Data for Pull-down'!$E$4:$F$9,2,FALSE),"")</f>
        <v/>
      </c>
      <c r="AD734" s="99"/>
      <c r="AE734" s="118"/>
      <c r="AF734" s="52"/>
      <c r="AG734" s="52"/>
      <c r="AH734" s="48"/>
      <c r="AI734" s="51" t="str">
        <f>IFERROR(VLOOKUP(Book1345234[[#This Row],[Flood Damage Reduction]],'Data for Pull-down'!$G$4:$H$9,2,FALSE),"")</f>
        <v/>
      </c>
      <c r="AJ734" s="145"/>
      <c r="AK734" s="123"/>
      <c r="AL734" s="52"/>
      <c r="AM734" s="51" t="str">
        <f>IFERROR(VLOOKUP(Book1345234[[#This Row],[ Reduction in Critical Facilities Flood Risk]],'Data for Pull-down'!$I$5:$J$9,2,FALSE),"")</f>
        <v/>
      </c>
      <c r="AN734" s="100">
        <f>'Life and Safety Tabular Data'!L732</f>
        <v>0</v>
      </c>
      <c r="AO734" s="146"/>
      <c r="AP734" s="48"/>
      <c r="AQ734" s="51" t="str">
        <f>IFERROR(VLOOKUP(Book1345234[[#This Row],[Life and Safety Ranking (Injury/Loss of Life)]],'Data for Pull-down'!$K$4:$L$9,2,FALSE),"")</f>
        <v/>
      </c>
      <c r="AR734" s="100"/>
      <c r="AS734" s="146"/>
      <c r="AT734" s="146"/>
      <c r="AU734" s="146"/>
      <c r="AV734" s="48"/>
      <c r="AW734" s="51" t="str">
        <f>IFERROR(VLOOKUP(Book1345234[[#This Row],[Water Supply Yield Ranking]],'Data for Pull-down'!$M$4:$N$9,2,FALSE),"")</f>
        <v/>
      </c>
      <c r="AX734" s="100"/>
      <c r="AY734" s="52"/>
      <c r="AZ734" s="48"/>
      <c r="BA734" s="51" t="str">
        <f>IFERROR(VLOOKUP(Book1345234[[#This Row],[Social Vulnerability Ranking]],'Data for Pull-down'!$O$4:$P$9,2,FALSE),"")</f>
        <v/>
      </c>
      <c r="BB734" s="100"/>
      <c r="BC734" s="146"/>
      <c r="BD734" s="48"/>
      <c r="BE734" s="51" t="str">
        <f>IFERROR(VLOOKUP(Book1345234[[#This Row],[Nature-Based Solutions Ranking]],'Data for Pull-down'!$Q$4:$R$9,2,FALSE),"")</f>
        <v/>
      </c>
      <c r="BF734" s="100"/>
      <c r="BG734" s="52"/>
      <c r="BH734" s="48"/>
      <c r="BI734" s="51" t="str">
        <f>IFERROR(VLOOKUP(Book1345234[[#This Row],[Multiple Benefit Ranking]],'Data for Pull-down'!$S$4:$T$9,2,FALSE),"")</f>
        <v/>
      </c>
      <c r="BJ734" s="125"/>
      <c r="BK734" s="146"/>
      <c r="BL734" s="48"/>
      <c r="BM734" s="51" t="str">
        <f>IFERROR(VLOOKUP(Book1345234[[#This Row],[Operations and Maintenance Ranking]],'Data for Pull-down'!$U$4:$V$9,2,FALSE),"")</f>
        <v/>
      </c>
      <c r="BN734" s="100"/>
      <c r="BO734" s="48"/>
      <c r="BP734" s="51" t="str">
        <f>IFERROR(VLOOKUP(Book1345234[[#This Row],[Administrative, Regulatory and Other Obstacle Ranking]],'Data for Pull-down'!$W$4:$X$9,2,FALSE),"")</f>
        <v/>
      </c>
      <c r="BQ734" s="100"/>
      <c r="BR734" s="48"/>
      <c r="BS734" s="51" t="str">
        <f>IFERROR(VLOOKUP(Book1345234[[#This Row],[Environmental Benefit Ranking]],'Data for Pull-down'!$Y$4:$Z$9,2,FALSE),"")</f>
        <v/>
      </c>
      <c r="BT734" s="100"/>
      <c r="BU734" s="52"/>
      <c r="BV734" s="51" t="str">
        <f>IFERROR(VLOOKUP(Book1345234[[#This Row],[Environmental Impact Ranking]],'Data for Pull-down'!$AA$4:$AB$9,2,FALSE),"")</f>
        <v/>
      </c>
      <c r="BW734" s="117"/>
      <c r="BX734" s="123"/>
      <c r="BY734" s="48"/>
      <c r="BZ734" s="51" t="str">
        <f>IFERROR(VLOOKUP(Book1345234[[#This Row],[Mobility Ranking]],'Data for Pull-down'!$AC$4:$AD$9,2,FALSE),"")</f>
        <v/>
      </c>
      <c r="CA734" s="117"/>
      <c r="CB734" s="48"/>
      <c r="CC734" s="51" t="str">
        <f>IFERROR(VLOOKUP(Book1345234[[#This Row],[Regional Ranking]],'Data for Pull-down'!$AE$4:$AF$9,2,FALSE),"")</f>
        <v/>
      </c>
    </row>
    <row r="735" spans="1:81">
      <c r="A735" s="164"/>
      <c r="B735" s="142"/>
      <c r="C735" s="143">
        <f>Book1345234[[#This Row],[FMP]]*2</f>
        <v>0</v>
      </c>
      <c r="D735" s="43"/>
      <c r="E735" s="43"/>
      <c r="F735" s="52"/>
      <c r="G735" s="48"/>
      <c r="H735" s="48"/>
      <c r="I735" s="48"/>
      <c r="J735" s="48"/>
      <c r="K735" s="45" t="str">
        <f>IFERROR(Book1345234[[#This Row],[Project Cost]]/Book1345234[[#This Row],['# of Structures Removed from 1% Annual Chance FP]],"")</f>
        <v/>
      </c>
      <c r="L735" s="48"/>
      <c r="M735" s="48"/>
      <c r="N735" s="45"/>
      <c r="O735" s="156"/>
      <c r="P735" s="125"/>
      <c r="Q735" s="52"/>
      <c r="R735" s="48"/>
      <c r="S735" s="51" t="str">
        <f>IFERROR(VLOOKUP(Book1345234[[#This Row],[ Severity Ranking: Pre-Project Average Depth of Flooding (100-year)]],'Data for Pull-down'!$A$4:$B$9,2,FALSE),"")</f>
        <v/>
      </c>
      <c r="T735" s="100"/>
      <c r="U735" s="52"/>
      <c r="V735" s="52"/>
      <c r="W735" s="52"/>
      <c r="X735" s="48"/>
      <c r="Y735" s="51" t="str">
        <f>IFERROR(VLOOKUP(Book1345234[[#This Row],[Severity Ranking: Community Need (% Population)]],'Data for Pull-down'!$C$4:$D$9,2,FALSE),"")</f>
        <v/>
      </c>
      <c r="Z735" s="99"/>
      <c r="AA735" s="45"/>
      <c r="AB735" s="48"/>
      <c r="AC735" s="51" t="str">
        <f>IFERROR(VLOOKUP(Book1345234[[#This Row],[Flood Risk Reduction ]],'Data for Pull-down'!$E$4:$F$9,2,FALSE),"")</f>
        <v/>
      </c>
      <c r="AD735" s="99"/>
      <c r="AE735" s="118"/>
      <c r="AF735" s="52"/>
      <c r="AG735" s="52"/>
      <c r="AH735" s="48"/>
      <c r="AI735" s="51" t="str">
        <f>IFERROR(VLOOKUP(Book1345234[[#This Row],[Flood Damage Reduction]],'Data for Pull-down'!$G$4:$H$9,2,FALSE),"")</f>
        <v/>
      </c>
      <c r="AJ735" s="145"/>
      <c r="AK735" s="123"/>
      <c r="AL735" s="52"/>
      <c r="AM735" s="51" t="str">
        <f>IFERROR(VLOOKUP(Book1345234[[#This Row],[ Reduction in Critical Facilities Flood Risk]],'Data for Pull-down'!$I$5:$J$9,2,FALSE),"")</f>
        <v/>
      </c>
      <c r="AN735" s="100">
        <f>'Life and Safety Tabular Data'!L733</f>
        <v>0</v>
      </c>
      <c r="AO735" s="146"/>
      <c r="AP735" s="48"/>
      <c r="AQ735" s="51" t="str">
        <f>IFERROR(VLOOKUP(Book1345234[[#This Row],[Life and Safety Ranking (Injury/Loss of Life)]],'Data for Pull-down'!$K$4:$L$9,2,FALSE),"")</f>
        <v/>
      </c>
      <c r="AR735" s="100"/>
      <c r="AS735" s="146"/>
      <c r="AT735" s="146"/>
      <c r="AU735" s="146"/>
      <c r="AV735" s="48"/>
      <c r="AW735" s="51" t="str">
        <f>IFERROR(VLOOKUP(Book1345234[[#This Row],[Water Supply Yield Ranking]],'Data for Pull-down'!$M$4:$N$9,2,FALSE),"")</f>
        <v/>
      </c>
      <c r="AX735" s="100"/>
      <c r="AY735" s="52"/>
      <c r="AZ735" s="48"/>
      <c r="BA735" s="51" t="str">
        <f>IFERROR(VLOOKUP(Book1345234[[#This Row],[Social Vulnerability Ranking]],'Data for Pull-down'!$O$4:$P$9,2,FALSE),"")</f>
        <v/>
      </c>
      <c r="BB735" s="100"/>
      <c r="BC735" s="146"/>
      <c r="BD735" s="48"/>
      <c r="BE735" s="51" t="str">
        <f>IFERROR(VLOOKUP(Book1345234[[#This Row],[Nature-Based Solutions Ranking]],'Data for Pull-down'!$Q$4:$R$9,2,FALSE),"")</f>
        <v/>
      </c>
      <c r="BF735" s="100"/>
      <c r="BG735" s="52"/>
      <c r="BH735" s="48"/>
      <c r="BI735" s="51" t="str">
        <f>IFERROR(VLOOKUP(Book1345234[[#This Row],[Multiple Benefit Ranking]],'Data for Pull-down'!$S$4:$T$9,2,FALSE),"")</f>
        <v/>
      </c>
      <c r="BJ735" s="125"/>
      <c r="BK735" s="146"/>
      <c r="BL735" s="48"/>
      <c r="BM735" s="51" t="str">
        <f>IFERROR(VLOOKUP(Book1345234[[#This Row],[Operations and Maintenance Ranking]],'Data for Pull-down'!$U$4:$V$9,2,FALSE),"")</f>
        <v/>
      </c>
      <c r="BN735" s="100"/>
      <c r="BO735" s="48"/>
      <c r="BP735" s="51" t="str">
        <f>IFERROR(VLOOKUP(Book1345234[[#This Row],[Administrative, Regulatory and Other Obstacle Ranking]],'Data for Pull-down'!$W$4:$X$9,2,FALSE),"")</f>
        <v/>
      </c>
      <c r="BQ735" s="100"/>
      <c r="BR735" s="48"/>
      <c r="BS735" s="51" t="str">
        <f>IFERROR(VLOOKUP(Book1345234[[#This Row],[Environmental Benefit Ranking]],'Data for Pull-down'!$Y$4:$Z$9,2,FALSE),"")</f>
        <v/>
      </c>
      <c r="BT735" s="100"/>
      <c r="BU735" s="52"/>
      <c r="BV735" s="51" t="str">
        <f>IFERROR(VLOOKUP(Book1345234[[#This Row],[Environmental Impact Ranking]],'Data for Pull-down'!$AA$4:$AB$9,2,FALSE),"")</f>
        <v/>
      </c>
      <c r="BW735" s="117"/>
      <c r="BX735" s="123"/>
      <c r="BY735" s="48"/>
      <c r="BZ735" s="51" t="str">
        <f>IFERROR(VLOOKUP(Book1345234[[#This Row],[Mobility Ranking]],'Data for Pull-down'!$AC$4:$AD$9,2,FALSE),"")</f>
        <v/>
      </c>
      <c r="CA735" s="117"/>
      <c r="CB735" s="48"/>
      <c r="CC735" s="51" t="str">
        <f>IFERROR(VLOOKUP(Book1345234[[#This Row],[Regional Ranking]],'Data for Pull-down'!$AE$4:$AF$9,2,FALSE),"")</f>
        <v/>
      </c>
    </row>
    <row r="736" spans="1:81">
      <c r="A736" s="164"/>
      <c r="B736" s="142"/>
      <c r="C736" s="143">
        <f>Book1345234[[#This Row],[FMP]]*2</f>
        <v>0</v>
      </c>
      <c r="D736" s="43"/>
      <c r="E736" s="43"/>
      <c r="F736" s="52"/>
      <c r="G736" s="48"/>
      <c r="H736" s="48"/>
      <c r="I736" s="48"/>
      <c r="J736" s="48"/>
      <c r="K736" s="45" t="str">
        <f>IFERROR(Book1345234[[#This Row],[Project Cost]]/Book1345234[[#This Row],['# of Structures Removed from 1% Annual Chance FP]],"")</f>
        <v/>
      </c>
      <c r="L736" s="48"/>
      <c r="M736" s="48"/>
      <c r="N736" s="45"/>
      <c r="O736" s="156"/>
      <c r="P736" s="125"/>
      <c r="Q736" s="52"/>
      <c r="R736" s="48"/>
      <c r="S736" s="51" t="str">
        <f>IFERROR(VLOOKUP(Book1345234[[#This Row],[ Severity Ranking: Pre-Project Average Depth of Flooding (100-year)]],'Data for Pull-down'!$A$4:$B$9,2,FALSE),"")</f>
        <v/>
      </c>
      <c r="T736" s="100"/>
      <c r="U736" s="52"/>
      <c r="V736" s="52"/>
      <c r="W736" s="52"/>
      <c r="X736" s="48"/>
      <c r="Y736" s="51" t="str">
        <f>IFERROR(VLOOKUP(Book1345234[[#This Row],[Severity Ranking: Community Need (% Population)]],'Data for Pull-down'!$C$4:$D$9,2,FALSE),"")</f>
        <v/>
      </c>
      <c r="Z736" s="99"/>
      <c r="AA736" s="45"/>
      <c r="AB736" s="48"/>
      <c r="AC736" s="51" t="str">
        <f>IFERROR(VLOOKUP(Book1345234[[#This Row],[Flood Risk Reduction ]],'Data for Pull-down'!$E$4:$F$9,2,FALSE),"")</f>
        <v/>
      </c>
      <c r="AD736" s="99"/>
      <c r="AE736" s="118"/>
      <c r="AF736" s="52"/>
      <c r="AG736" s="52"/>
      <c r="AH736" s="48"/>
      <c r="AI736" s="51" t="str">
        <f>IFERROR(VLOOKUP(Book1345234[[#This Row],[Flood Damage Reduction]],'Data for Pull-down'!$G$4:$H$9,2,FALSE),"")</f>
        <v/>
      </c>
      <c r="AJ736" s="145"/>
      <c r="AK736" s="123"/>
      <c r="AL736" s="52"/>
      <c r="AM736" s="51" t="str">
        <f>IFERROR(VLOOKUP(Book1345234[[#This Row],[ Reduction in Critical Facilities Flood Risk]],'Data for Pull-down'!$I$5:$J$9,2,FALSE),"")</f>
        <v/>
      </c>
      <c r="AN736" s="100">
        <f>'Life and Safety Tabular Data'!L734</f>
        <v>0</v>
      </c>
      <c r="AO736" s="146"/>
      <c r="AP736" s="48"/>
      <c r="AQ736" s="51" t="str">
        <f>IFERROR(VLOOKUP(Book1345234[[#This Row],[Life and Safety Ranking (Injury/Loss of Life)]],'Data for Pull-down'!$K$4:$L$9,2,FALSE),"")</f>
        <v/>
      </c>
      <c r="AR736" s="100"/>
      <c r="AS736" s="146"/>
      <c r="AT736" s="146"/>
      <c r="AU736" s="146"/>
      <c r="AV736" s="48"/>
      <c r="AW736" s="51" t="str">
        <f>IFERROR(VLOOKUP(Book1345234[[#This Row],[Water Supply Yield Ranking]],'Data for Pull-down'!$M$4:$N$9,2,FALSE),"")</f>
        <v/>
      </c>
      <c r="AX736" s="100"/>
      <c r="AY736" s="52"/>
      <c r="AZ736" s="48"/>
      <c r="BA736" s="51" t="str">
        <f>IFERROR(VLOOKUP(Book1345234[[#This Row],[Social Vulnerability Ranking]],'Data for Pull-down'!$O$4:$P$9,2,FALSE),"")</f>
        <v/>
      </c>
      <c r="BB736" s="100"/>
      <c r="BC736" s="146"/>
      <c r="BD736" s="48"/>
      <c r="BE736" s="51" t="str">
        <f>IFERROR(VLOOKUP(Book1345234[[#This Row],[Nature-Based Solutions Ranking]],'Data for Pull-down'!$Q$4:$R$9,2,FALSE),"")</f>
        <v/>
      </c>
      <c r="BF736" s="100"/>
      <c r="BG736" s="52"/>
      <c r="BH736" s="48"/>
      <c r="BI736" s="51" t="str">
        <f>IFERROR(VLOOKUP(Book1345234[[#This Row],[Multiple Benefit Ranking]],'Data for Pull-down'!$S$4:$T$9,2,FALSE),"")</f>
        <v/>
      </c>
      <c r="BJ736" s="125"/>
      <c r="BK736" s="146"/>
      <c r="BL736" s="48"/>
      <c r="BM736" s="51" t="str">
        <f>IFERROR(VLOOKUP(Book1345234[[#This Row],[Operations and Maintenance Ranking]],'Data for Pull-down'!$U$4:$V$9,2,FALSE),"")</f>
        <v/>
      </c>
      <c r="BN736" s="100"/>
      <c r="BO736" s="48"/>
      <c r="BP736" s="51" t="str">
        <f>IFERROR(VLOOKUP(Book1345234[[#This Row],[Administrative, Regulatory and Other Obstacle Ranking]],'Data for Pull-down'!$W$4:$X$9,2,FALSE),"")</f>
        <v/>
      </c>
      <c r="BQ736" s="100"/>
      <c r="BR736" s="48"/>
      <c r="BS736" s="51" t="str">
        <f>IFERROR(VLOOKUP(Book1345234[[#This Row],[Environmental Benefit Ranking]],'Data for Pull-down'!$Y$4:$Z$9,2,FALSE),"")</f>
        <v/>
      </c>
      <c r="BT736" s="100"/>
      <c r="BU736" s="52"/>
      <c r="BV736" s="51" t="str">
        <f>IFERROR(VLOOKUP(Book1345234[[#This Row],[Environmental Impact Ranking]],'Data for Pull-down'!$AA$4:$AB$9,2,FALSE),"")</f>
        <v/>
      </c>
      <c r="BW736" s="117"/>
      <c r="BX736" s="123"/>
      <c r="BY736" s="48"/>
      <c r="BZ736" s="51" t="str">
        <f>IFERROR(VLOOKUP(Book1345234[[#This Row],[Mobility Ranking]],'Data for Pull-down'!$AC$4:$AD$9,2,FALSE),"")</f>
        <v/>
      </c>
      <c r="CA736" s="117"/>
      <c r="CB736" s="48"/>
      <c r="CC736" s="51" t="str">
        <f>IFERROR(VLOOKUP(Book1345234[[#This Row],[Regional Ranking]],'Data for Pull-down'!$AE$4:$AF$9,2,FALSE),"")</f>
        <v/>
      </c>
    </row>
    <row r="737" spans="1:81">
      <c r="A737" s="164"/>
      <c r="B737" s="142"/>
      <c r="C737" s="143">
        <f>Book1345234[[#This Row],[FMP]]*2</f>
        <v>0</v>
      </c>
      <c r="D737" s="43"/>
      <c r="E737" s="43"/>
      <c r="F737" s="52"/>
      <c r="G737" s="48"/>
      <c r="H737" s="48"/>
      <c r="I737" s="48"/>
      <c r="J737" s="48"/>
      <c r="K737" s="45" t="str">
        <f>IFERROR(Book1345234[[#This Row],[Project Cost]]/Book1345234[[#This Row],['# of Structures Removed from 1% Annual Chance FP]],"")</f>
        <v/>
      </c>
      <c r="L737" s="48"/>
      <c r="M737" s="48"/>
      <c r="N737" s="45"/>
      <c r="O737" s="156"/>
      <c r="P737" s="125"/>
      <c r="Q737" s="52"/>
      <c r="R737" s="48"/>
      <c r="S737" s="51" t="str">
        <f>IFERROR(VLOOKUP(Book1345234[[#This Row],[ Severity Ranking: Pre-Project Average Depth of Flooding (100-year)]],'Data for Pull-down'!$A$4:$B$9,2,FALSE),"")</f>
        <v/>
      </c>
      <c r="T737" s="100"/>
      <c r="U737" s="52"/>
      <c r="V737" s="52"/>
      <c r="W737" s="52"/>
      <c r="X737" s="48"/>
      <c r="Y737" s="51" t="str">
        <f>IFERROR(VLOOKUP(Book1345234[[#This Row],[Severity Ranking: Community Need (% Population)]],'Data for Pull-down'!$C$4:$D$9,2,FALSE),"")</f>
        <v/>
      </c>
      <c r="Z737" s="99"/>
      <c r="AA737" s="45"/>
      <c r="AB737" s="48"/>
      <c r="AC737" s="51" t="str">
        <f>IFERROR(VLOOKUP(Book1345234[[#This Row],[Flood Risk Reduction ]],'Data for Pull-down'!$E$4:$F$9,2,FALSE),"")</f>
        <v/>
      </c>
      <c r="AD737" s="99"/>
      <c r="AE737" s="118"/>
      <c r="AF737" s="52"/>
      <c r="AG737" s="52"/>
      <c r="AH737" s="48"/>
      <c r="AI737" s="51" t="str">
        <f>IFERROR(VLOOKUP(Book1345234[[#This Row],[Flood Damage Reduction]],'Data for Pull-down'!$G$4:$H$9,2,FALSE),"")</f>
        <v/>
      </c>
      <c r="AJ737" s="145"/>
      <c r="AK737" s="123"/>
      <c r="AL737" s="52"/>
      <c r="AM737" s="51" t="str">
        <f>IFERROR(VLOOKUP(Book1345234[[#This Row],[ Reduction in Critical Facilities Flood Risk]],'Data for Pull-down'!$I$5:$J$9,2,FALSE),"")</f>
        <v/>
      </c>
      <c r="AN737" s="100">
        <f>'Life and Safety Tabular Data'!L735</f>
        <v>0</v>
      </c>
      <c r="AO737" s="146"/>
      <c r="AP737" s="48"/>
      <c r="AQ737" s="51" t="str">
        <f>IFERROR(VLOOKUP(Book1345234[[#This Row],[Life and Safety Ranking (Injury/Loss of Life)]],'Data for Pull-down'!$K$4:$L$9,2,FALSE),"")</f>
        <v/>
      </c>
      <c r="AR737" s="100"/>
      <c r="AS737" s="146"/>
      <c r="AT737" s="146"/>
      <c r="AU737" s="146"/>
      <c r="AV737" s="48"/>
      <c r="AW737" s="51" t="str">
        <f>IFERROR(VLOOKUP(Book1345234[[#This Row],[Water Supply Yield Ranking]],'Data for Pull-down'!$M$4:$N$9,2,FALSE),"")</f>
        <v/>
      </c>
      <c r="AX737" s="100"/>
      <c r="AY737" s="52"/>
      <c r="AZ737" s="48"/>
      <c r="BA737" s="51" t="str">
        <f>IFERROR(VLOOKUP(Book1345234[[#This Row],[Social Vulnerability Ranking]],'Data for Pull-down'!$O$4:$P$9,2,FALSE),"")</f>
        <v/>
      </c>
      <c r="BB737" s="100"/>
      <c r="BC737" s="146"/>
      <c r="BD737" s="48"/>
      <c r="BE737" s="51" t="str">
        <f>IFERROR(VLOOKUP(Book1345234[[#This Row],[Nature-Based Solutions Ranking]],'Data for Pull-down'!$Q$4:$R$9,2,FALSE),"")</f>
        <v/>
      </c>
      <c r="BF737" s="100"/>
      <c r="BG737" s="52"/>
      <c r="BH737" s="48"/>
      <c r="BI737" s="51" t="str">
        <f>IFERROR(VLOOKUP(Book1345234[[#This Row],[Multiple Benefit Ranking]],'Data for Pull-down'!$S$4:$T$9,2,FALSE),"")</f>
        <v/>
      </c>
      <c r="BJ737" s="125"/>
      <c r="BK737" s="146"/>
      <c r="BL737" s="48"/>
      <c r="BM737" s="51" t="str">
        <f>IFERROR(VLOOKUP(Book1345234[[#This Row],[Operations and Maintenance Ranking]],'Data for Pull-down'!$U$4:$V$9,2,FALSE),"")</f>
        <v/>
      </c>
      <c r="BN737" s="100"/>
      <c r="BO737" s="48"/>
      <c r="BP737" s="51" t="str">
        <f>IFERROR(VLOOKUP(Book1345234[[#This Row],[Administrative, Regulatory and Other Obstacle Ranking]],'Data for Pull-down'!$W$4:$X$9,2,FALSE),"")</f>
        <v/>
      </c>
      <c r="BQ737" s="100"/>
      <c r="BR737" s="48"/>
      <c r="BS737" s="51" t="str">
        <f>IFERROR(VLOOKUP(Book1345234[[#This Row],[Environmental Benefit Ranking]],'Data for Pull-down'!$Y$4:$Z$9,2,FALSE),"")</f>
        <v/>
      </c>
      <c r="BT737" s="100"/>
      <c r="BU737" s="52"/>
      <c r="BV737" s="51" t="str">
        <f>IFERROR(VLOOKUP(Book1345234[[#This Row],[Environmental Impact Ranking]],'Data for Pull-down'!$AA$4:$AB$9,2,FALSE),"")</f>
        <v/>
      </c>
      <c r="BW737" s="117"/>
      <c r="BX737" s="123"/>
      <c r="BY737" s="48"/>
      <c r="BZ737" s="51" t="str">
        <f>IFERROR(VLOOKUP(Book1345234[[#This Row],[Mobility Ranking]],'Data for Pull-down'!$AC$4:$AD$9,2,FALSE),"")</f>
        <v/>
      </c>
      <c r="CA737" s="117"/>
      <c r="CB737" s="48"/>
      <c r="CC737" s="51" t="str">
        <f>IFERROR(VLOOKUP(Book1345234[[#This Row],[Regional Ranking]],'Data for Pull-down'!$AE$4:$AF$9,2,FALSE),"")</f>
        <v/>
      </c>
    </row>
    <row r="738" spans="1:81">
      <c r="A738" s="164"/>
      <c r="B738" s="142"/>
      <c r="C738" s="143">
        <f>Book1345234[[#This Row],[FMP]]*2</f>
        <v>0</v>
      </c>
      <c r="D738" s="43"/>
      <c r="E738" s="43"/>
      <c r="F738" s="52"/>
      <c r="G738" s="48"/>
      <c r="H738" s="48"/>
      <c r="I738" s="48"/>
      <c r="J738" s="48"/>
      <c r="K738" s="45" t="str">
        <f>IFERROR(Book1345234[[#This Row],[Project Cost]]/Book1345234[[#This Row],['# of Structures Removed from 1% Annual Chance FP]],"")</f>
        <v/>
      </c>
      <c r="L738" s="48"/>
      <c r="M738" s="48"/>
      <c r="N738" s="45"/>
      <c r="O738" s="156"/>
      <c r="P738" s="125"/>
      <c r="Q738" s="52"/>
      <c r="R738" s="48"/>
      <c r="S738" s="51" t="str">
        <f>IFERROR(VLOOKUP(Book1345234[[#This Row],[ Severity Ranking: Pre-Project Average Depth of Flooding (100-year)]],'Data for Pull-down'!$A$4:$B$9,2,FALSE),"")</f>
        <v/>
      </c>
      <c r="T738" s="100"/>
      <c r="U738" s="52"/>
      <c r="V738" s="52"/>
      <c r="W738" s="52"/>
      <c r="X738" s="48"/>
      <c r="Y738" s="51" t="str">
        <f>IFERROR(VLOOKUP(Book1345234[[#This Row],[Severity Ranking: Community Need (% Population)]],'Data for Pull-down'!$C$4:$D$9,2,FALSE),"")</f>
        <v/>
      </c>
      <c r="Z738" s="99"/>
      <c r="AA738" s="45"/>
      <c r="AB738" s="48"/>
      <c r="AC738" s="51" t="str">
        <f>IFERROR(VLOOKUP(Book1345234[[#This Row],[Flood Risk Reduction ]],'Data for Pull-down'!$E$4:$F$9,2,FALSE),"")</f>
        <v/>
      </c>
      <c r="AD738" s="99"/>
      <c r="AE738" s="118"/>
      <c r="AF738" s="52"/>
      <c r="AG738" s="52"/>
      <c r="AH738" s="48"/>
      <c r="AI738" s="51" t="str">
        <f>IFERROR(VLOOKUP(Book1345234[[#This Row],[Flood Damage Reduction]],'Data for Pull-down'!$G$4:$H$9,2,FALSE),"")</f>
        <v/>
      </c>
      <c r="AJ738" s="145"/>
      <c r="AK738" s="123"/>
      <c r="AL738" s="52"/>
      <c r="AM738" s="51" t="str">
        <f>IFERROR(VLOOKUP(Book1345234[[#This Row],[ Reduction in Critical Facilities Flood Risk]],'Data for Pull-down'!$I$5:$J$9,2,FALSE),"")</f>
        <v/>
      </c>
      <c r="AN738" s="100">
        <f>'Life and Safety Tabular Data'!L736</f>
        <v>0</v>
      </c>
      <c r="AO738" s="146"/>
      <c r="AP738" s="48"/>
      <c r="AQ738" s="51" t="str">
        <f>IFERROR(VLOOKUP(Book1345234[[#This Row],[Life and Safety Ranking (Injury/Loss of Life)]],'Data for Pull-down'!$K$4:$L$9,2,FALSE),"")</f>
        <v/>
      </c>
      <c r="AR738" s="100"/>
      <c r="AS738" s="146"/>
      <c r="AT738" s="146"/>
      <c r="AU738" s="146"/>
      <c r="AV738" s="48"/>
      <c r="AW738" s="51" t="str">
        <f>IFERROR(VLOOKUP(Book1345234[[#This Row],[Water Supply Yield Ranking]],'Data for Pull-down'!$M$4:$N$9,2,FALSE),"")</f>
        <v/>
      </c>
      <c r="AX738" s="100"/>
      <c r="AY738" s="52"/>
      <c r="AZ738" s="48"/>
      <c r="BA738" s="51" t="str">
        <f>IFERROR(VLOOKUP(Book1345234[[#This Row],[Social Vulnerability Ranking]],'Data for Pull-down'!$O$4:$P$9,2,FALSE),"")</f>
        <v/>
      </c>
      <c r="BB738" s="100"/>
      <c r="BC738" s="146"/>
      <c r="BD738" s="48"/>
      <c r="BE738" s="51" t="str">
        <f>IFERROR(VLOOKUP(Book1345234[[#This Row],[Nature-Based Solutions Ranking]],'Data for Pull-down'!$Q$4:$R$9,2,FALSE),"")</f>
        <v/>
      </c>
      <c r="BF738" s="100"/>
      <c r="BG738" s="52"/>
      <c r="BH738" s="48"/>
      <c r="BI738" s="51" t="str">
        <f>IFERROR(VLOOKUP(Book1345234[[#This Row],[Multiple Benefit Ranking]],'Data for Pull-down'!$S$4:$T$9,2,FALSE),"")</f>
        <v/>
      </c>
      <c r="BJ738" s="125"/>
      <c r="BK738" s="146"/>
      <c r="BL738" s="48"/>
      <c r="BM738" s="51" t="str">
        <f>IFERROR(VLOOKUP(Book1345234[[#This Row],[Operations and Maintenance Ranking]],'Data for Pull-down'!$U$4:$V$9,2,FALSE),"")</f>
        <v/>
      </c>
      <c r="BN738" s="100"/>
      <c r="BO738" s="48"/>
      <c r="BP738" s="51" t="str">
        <f>IFERROR(VLOOKUP(Book1345234[[#This Row],[Administrative, Regulatory and Other Obstacle Ranking]],'Data for Pull-down'!$W$4:$X$9,2,FALSE),"")</f>
        <v/>
      </c>
      <c r="BQ738" s="100"/>
      <c r="BR738" s="48"/>
      <c r="BS738" s="51" t="str">
        <f>IFERROR(VLOOKUP(Book1345234[[#This Row],[Environmental Benefit Ranking]],'Data for Pull-down'!$Y$4:$Z$9,2,FALSE),"")</f>
        <v/>
      </c>
      <c r="BT738" s="100"/>
      <c r="BU738" s="52"/>
      <c r="BV738" s="51" t="str">
        <f>IFERROR(VLOOKUP(Book1345234[[#This Row],[Environmental Impact Ranking]],'Data for Pull-down'!$AA$4:$AB$9,2,FALSE),"")</f>
        <v/>
      </c>
      <c r="BW738" s="117"/>
      <c r="BX738" s="123"/>
      <c r="BY738" s="48"/>
      <c r="BZ738" s="51" t="str">
        <f>IFERROR(VLOOKUP(Book1345234[[#This Row],[Mobility Ranking]],'Data for Pull-down'!$AC$4:$AD$9,2,FALSE),"")</f>
        <v/>
      </c>
      <c r="CA738" s="117"/>
      <c r="CB738" s="48"/>
      <c r="CC738" s="51" t="str">
        <f>IFERROR(VLOOKUP(Book1345234[[#This Row],[Regional Ranking]],'Data for Pull-down'!$AE$4:$AF$9,2,FALSE),"")</f>
        <v/>
      </c>
    </row>
    <row r="739" spans="1:81">
      <c r="A739" s="164"/>
      <c r="B739" s="142"/>
      <c r="C739" s="143">
        <f>Book1345234[[#This Row],[FMP]]*2</f>
        <v>0</v>
      </c>
      <c r="D739" s="43"/>
      <c r="E739" s="43"/>
      <c r="F739" s="52"/>
      <c r="G739" s="48"/>
      <c r="H739" s="48"/>
      <c r="I739" s="48"/>
      <c r="J739" s="48"/>
      <c r="K739" s="45" t="str">
        <f>IFERROR(Book1345234[[#This Row],[Project Cost]]/Book1345234[[#This Row],['# of Structures Removed from 1% Annual Chance FP]],"")</f>
        <v/>
      </c>
      <c r="L739" s="48"/>
      <c r="M739" s="48"/>
      <c r="N739" s="45"/>
      <c r="O739" s="156"/>
      <c r="P739" s="125"/>
      <c r="Q739" s="52"/>
      <c r="R739" s="48"/>
      <c r="S739" s="51" t="str">
        <f>IFERROR(VLOOKUP(Book1345234[[#This Row],[ Severity Ranking: Pre-Project Average Depth of Flooding (100-year)]],'Data for Pull-down'!$A$4:$B$9,2,FALSE),"")</f>
        <v/>
      </c>
      <c r="T739" s="100"/>
      <c r="U739" s="52"/>
      <c r="V739" s="52"/>
      <c r="W739" s="52"/>
      <c r="X739" s="48"/>
      <c r="Y739" s="51" t="str">
        <f>IFERROR(VLOOKUP(Book1345234[[#This Row],[Severity Ranking: Community Need (% Population)]],'Data for Pull-down'!$C$4:$D$9,2,FALSE),"")</f>
        <v/>
      </c>
      <c r="Z739" s="99"/>
      <c r="AA739" s="45"/>
      <c r="AB739" s="48"/>
      <c r="AC739" s="51" t="str">
        <f>IFERROR(VLOOKUP(Book1345234[[#This Row],[Flood Risk Reduction ]],'Data for Pull-down'!$E$4:$F$9,2,FALSE),"")</f>
        <v/>
      </c>
      <c r="AD739" s="99"/>
      <c r="AE739" s="118"/>
      <c r="AF739" s="52"/>
      <c r="AG739" s="52"/>
      <c r="AH739" s="48"/>
      <c r="AI739" s="51" t="str">
        <f>IFERROR(VLOOKUP(Book1345234[[#This Row],[Flood Damage Reduction]],'Data for Pull-down'!$G$4:$H$9,2,FALSE),"")</f>
        <v/>
      </c>
      <c r="AJ739" s="145"/>
      <c r="AK739" s="123"/>
      <c r="AL739" s="52"/>
      <c r="AM739" s="51" t="str">
        <f>IFERROR(VLOOKUP(Book1345234[[#This Row],[ Reduction in Critical Facilities Flood Risk]],'Data for Pull-down'!$I$5:$J$9,2,FALSE),"")</f>
        <v/>
      </c>
      <c r="AN739" s="100">
        <f>'Life and Safety Tabular Data'!L737</f>
        <v>0</v>
      </c>
      <c r="AO739" s="146"/>
      <c r="AP739" s="48"/>
      <c r="AQ739" s="51" t="str">
        <f>IFERROR(VLOOKUP(Book1345234[[#This Row],[Life and Safety Ranking (Injury/Loss of Life)]],'Data for Pull-down'!$K$4:$L$9,2,FALSE),"")</f>
        <v/>
      </c>
      <c r="AR739" s="100"/>
      <c r="AS739" s="146"/>
      <c r="AT739" s="146"/>
      <c r="AU739" s="146"/>
      <c r="AV739" s="48"/>
      <c r="AW739" s="51" t="str">
        <f>IFERROR(VLOOKUP(Book1345234[[#This Row],[Water Supply Yield Ranking]],'Data for Pull-down'!$M$4:$N$9,2,FALSE),"")</f>
        <v/>
      </c>
      <c r="AX739" s="100"/>
      <c r="AY739" s="52"/>
      <c r="AZ739" s="48"/>
      <c r="BA739" s="51" t="str">
        <f>IFERROR(VLOOKUP(Book1345234[[#This Row],[Social Vulnerability Ranking]],'Data for Pull-down'!$O$4:$P$9,2,FALSE),"")</f>
        <v/>
      </c>
      <c r="BB739" s="100"/>
      <c r="BC739" s="146"/>
      <c r="BD739" s="48"/>
      <c r="BE739" s="51" t="str">
        <f>IFERROR(VLOOKUP(Book1345234[[#This Row],[Nature-Based Solutions Ranking]],'Data for Pull-down'!$Q$4:$R$9,2,FALSE),"")</f>
        <v/>
      </c>
      <c r="BF739" s="100"/>
      <c r="BG739" s="52"/>
      <c r="BH739" s="48"/>
      <c r="BI739" s="51" t="str">
        <f>IFERROR(VLOOKUP(Book1345234[[#This Row],[Multiple Benefit Ranking]],'Data for Pull-down'!$S$4:$T$9,2,FALSE),"")</f>
        <v/>
      </c>
      <c r="BJ739" s="125"/>
      <c r="BK739" s="146"/>
      <c r="BL739" s="48"/>
      <c r="BM739" s="51" t="str">
        <f>IFERROR(VLOOKUP(Book1345234[[#This Row],[Operations and Maintenance Ranking]],'Data for Pull-down'!$U$4:$V$9,2,FALSE),"")</f>
        <v/>
      </c>
      <c r="BN739" s="100"/>
      <c r="BO739" s="48"/>
      <c r="BP739" s="51" t="str">
        <f>IFERROR(VLOOKUP(Book1345234[[#This Row],[Administrative, Regulatory and Other Obstacle Ranking]],'Data for Pull-down'!$W$4:$X$9,2,FALSE),"")</f>
        <v/>
      </c>
      <c r="BQ739" s="100"/>
      <c r="BR739" s="48"/>
      <c r="BS739" s="51" t="str">
        <f>IFERROR(VLOOKUP(Book1345234[[#This Row],[Environmental Benefit Ranking]],'Data for Pull-down'!$Y$4:$Z$9,2,FALSE),"")</f>
        <v/>
      </c>
      <c r="BT739" s="100"/>
      <c r="BU739" s="52"/>
      <c r="BV739" s="51" t="str">
        <f>IFERROR(VLOOKUP(Book1345234[[#This Row],[Environmental Impact Ranking]],'Data for Pull-down'!$AA$4:$AB$9,2,FALSE),"")</f>
        <v/>
      </c>
      <c r="BW739" s="117"/>
      <c r="BX739" s="123"/>
      <c r="BY739" s="48"/>
      <c r="BZ739" s="51" t="str">
        <f>IFERROR(VLOOKUP(Book1345234[[#This Row],[Mobility Ranking]],'Data for Pull-down'!$AC$4:$AD$9,2,FALSE),"")</f>
        <v/>
      </c>
      <c r="CA739" s="117"/>
      <c r="CB739" s="48"/>
      <c r="CC739" s="51" t="str">
        <f>IFERROR(VLOOKUP(Book1345234[[#This Row],[Regional Ranking]],'Data for Pull-down'!$AE$4:$AF$9,2,FALSE),"")</f>
        <v/>
      </c>
    </row>
    <row r="740" spans="1:81">
      <c r="A740" s="164"/>
      <c r="B740" s="142"/>
      <c r="C740" s="143">
        <f>Book1345234[[#This Row],[FMP]]*2</f>
        <v>0</v>
      </c>
      <c r="D740" s="43"/>
      <c r="E740" s="43"/>
      <c r="F740" s="52"/>
      <c r="G740" s="48"/>
      <c r="H740" s="48"/>
      <c r="I740" s="48"/>
      <c r="J740" s="48"/>
      <c r="K740" s="45" t="str">
        <f>IFERROR(Book1345234[[#This Row],[Project Cost]]/Book1345234[[#This Row],['# of Structures Removed from 1% Annual Chance FP]],"")</f>
        <v/>
      </c>
      <c r="L740" s="48"/>
      <c r="M740" s="48"/>
      <c r="N740" s="45"/>
      <c r="O740" s="156"/>
      <c r="P740" s="125"/>
      <c r="Q740" s="52"/>
      <c r="R740" s="48"/>
      <c r="S740" s="51" t="str">
        <f>IFERROR(VLOOKUP(Book1345234[[#This Row],[ Severity Ranking: Pre-Project Average Depth of Flooding (100-year)]],'Data for Pull-down'!$A$4:$B$9,2,FALSE),"")</f>
        <v/>
      </c>
      <c r="T740" s="100"/>
      <c r="U740" s="52"/>
      <c r="V740" s="52"/>
      <c r="W740" s="52"/>
      <c r="X740" s="48"/>
      <c r="Y740" s="51" t="str">
        <f>IFERROR(VLOOKUP(Book1345234[[#This Row],[Severity Ranking: Community Need (% Population)]],'Data for Pull-down'!$C$4:$D$9,2,FALSE),"")</f>
        <v/>
      </c>
      <c r="Z740" s="99"/>
      <c r="AA740" s="45"/>
      <c r="AB740" s="48"/>
      <c r="AC740" s="51" t="str">
        <f>IFERROR(VLOOKUP(Book1345234[[#This Row],[Flood Risk Reduction ]],'Data for Pull-down'!$E$4:$F$9,2,FALSE),"")</f>
        <v/>
      </c>
      <c r="AD740" s="99"/>
      <c r="AE740" s="118"/>
      <c r="AF740" s="52"/>
      <c r="AG740" s="52"/>
      <c r="AH740" s="48"/>
      <c r="AI740" s="51" t="str">
        <f>IFERROR(VLOOKUP(Book1345234[[#This Row],[Flood Damage Reduction]],'Data for Pull-down'!$G$4:$H$9,2,FALSE),"")</f>
        <v/>
      </c>
      <c r="AJ740" s="145"/>
      <c r="AK740" s="123"/>
      <c r="AL740" s="52"/>
      <c r="AM740" s="51" t="str">
        <f>IFERROR(VLOOKUP(Book1345234[[#This Row],[ Reduction in Critical Facilities Flood Risk]],'Data for Pull-down'!$I$5:$J$9,2,FALSE),"")</f>
        <v/>
      </c>
      <c r="AN740" s="100">
        <f>'Life and Safety Tabular Data'!L738</f>
        <v>0</v>
      </c>
      <c r="AO740" s="146"/>
      <c r="AP740" s="48"/>
      <c r="AQ740" s="51" t="str">
        <f>IFERROR(VLOOKUP(Book1345234[[#This Row],[Life and Safety Ranking (Injury/Loss of Life)]],'Data for Pull-down'!$K$4:$L$9,2,FALSE),"")</f>
        <v/>
      </c>
      <c r="AR740" s="100"/>
      <c r="AS740" s="146"/>
      <c r="AT740" s="146"/>
      <c r="AU740" s="146"/>
      <c r="AV740" s="48"/>
      <c r="AW740" s="51" t="str">
        <f>IFERROR(VLOOKUP(Book1345234[[#This Row],[Water Supply Yield Ranking]],'Data for Pull-down'!$M$4:$N$9,2,FALSE),"")</f>
        <v/>
      </c>
      <c r="AX740" s="100"/>
      <c r="AY740" s="52"/>
      <c r="AZ740" s="48"/>
      <c r="BA740" s="51" t="str">
        <f>IFERROR(VLOOKUP(Book1345234[[#This Row],[Social Vulnerability Ranking]],'Data for Pull-down'!$O$4:$P$9,2,FALSE),"")</f>
        <v/>
      </c>
      <c r="BB740" s="100"/>
      <c r="BC740" s="146"/>
      <c r="BD740" s="48"/>
      <c r="BE740" s="51" t="str">
        <f>IFERROR(VLOOKUP(Book1345234[[#This Row],[Nature-Based Solutions Ranking]],'Data for Pull-down'!$Q$4:$R$9,2,FALSE),"")</f>
        <v/>
      </c>
      <c r="BF740" s="100"/>
      <c r="BG740" s="52"/>
      <c r="BH740" s="48"/>
      <c r="BI740" s="51" t="str">
        <f>IFERROR(VLOOKUP(Book1345234[[#This Row],[Multiple Benefit Ranking]],'Data for Pull-down'!$S$4:$T$9,2,FALSE),"")</f>
        <v/>
      </c>
      <c r="BJ740" s="125"/>
      <c r="BK740" s="146"/>
      <c r="BL740" s="48"/>
      <c r="BM740" s="51" t="str">
        <f>IFERROR(VLOOKUP(Book1345234[[#This Row],[Operations and Maintenance Ranking]],'Data for Pull-down'!$U$4:$V$9,2,FALSE),"")</f>
        <v/>
      </c>
      <c r="BN740" s="100"/>
      <c r="BO740" s="48"/>
      <c r="BP740" s="51" t="str">
        <f>IFERROR(VLOOKUP(Book1345234[[#This Row],[Administrative, Regulatory and Other Obstacle Ranking]],'Data for Pull-down'!$W$4:$X$9,2,FALSE),"")</f>
        <v/>
      </c>
      <c r="BQ740" s="100"/>
      <c r="BR740" s="48"/>
      <c r="BS740" s="51" t="str">
        <f>IFERROR(VLOOKUP(Book1345234[[#This Row],[Environmental Benefit Ranking]],'Data for Pull-down'!$Y$4:$Z$9,2,FALSE),"")</f>
        <v/>
      </c>
      <c r="BT740" s="100"/>
      <c r="BU740" s="52"/>
      <c r="BV740" s="51" t="str">
        <f>IFERROR(VLOOKUP(Book1345234[[#This Row],[Environmental Impact Ranking]],'Data for Pull-down'!$AA$4:$AB$9,2,FALSE),"")</f>
        <v/>
      </c>
      <c r="BW740" s="117"/>
      <c r="BX740" s="123"/>
      <c r="BY740" s="48"/>
      <c r="BZ740" s="51" t="str">
        <f>IFERROR(VLOOKUP(Book1345234[[#This Row],[Mobility Ranking]],'Data for Pull-down'!$AC$4:$AD$9,2,FALSE),"")</f>
        <v/>
      </c>
      <c r="CA740" s="117"/>
      <c r="CB740" s="48"/>
      <c r="CC740" s="51" t="str">
        <f>IFERROR(VLOOKUP(Book1345234[[#This Row],[Regional Ranking]],'Data for Pull-down'!$AE$4:$AF$9,2,FALSE),"")</f>
        <v/>
      </c>
    </row>
    <row r="741" spans="1:81">
      <c r="A741" s="164"/>
      <c r="B741" s="142"/>
      <c r="C741" s="143">
        <f>Book1345234[[#This Row],[FMP]]*2</f>
        <v>0</v>
      </c>
      <c r="D741" s="43"/>
      <c r="E741" s="43"/>
      <c r="F741" s="52"/>
      <c r="G741" s="48"/>
      <c r="H741" s="48"/>
      <c r="I741" s="48"/>
      <c r="J741" s="48"/>
      <c r="K741" s="45" t="str">
        <f>IFERROR(Book1345234[[#This Row],[Project Cost]]/Book1345234[[#This Row],['# of Structures Removed from 1% Annual Chance FP]],"")</f>
        <v/>
      </c>
      <c r="L741" s="48"/>
      <c r="M741" s="48"/>
      <c r="N741" s="45"/>
      <c r="O741" s="156"/>
      <c r="P741" s="125"/>
      <c r="Q741" s="52"/>
      <c r="R741" s="48"/>
      <c r="S741" s="51" t="str">
        <f>IFERROR(VLOOKUP(Book1345234[[#This Row],[ Severity Ranking: Pre-Project Average Depth of Flooding (100-year)]],'Data for Pull-down'!$A$4:$B$9,2,FALSE),"")</f>
        <v/>
      </c>
      <c r="T741" s="100"/>
      <c r="U741" s="52"/>
      <c r="V741" s="52"/>
      <c r="W741" s="52"/>
      <c r="X741" s="48"/>
      <c r="Y741" s="51" t="str">
        <f>IFERROR(VLOOKUP(Book1345234[[#This Row],[Severity Ranking: Community Need (% Population)]],'Data for Pull-down'!$C$4:$D$9,2,FALSE),"")</f>
        <v/>
      </c>
      <c r="Z741" s="99"/>
      <c r="AA741" s="45"/>
      <c r="AB741" s="48"/>
      <c r="AC741" s="51" t="str">
        <f>IFERROR(VLOOKUP(Book1345234[[#This Row],[Flood Risk Reduction ]],'Data for Pull-down'!$E$4:$F$9,2,FALSE),"")</f>
        <v/>
      </c>
      <c r="AD741" s="99"/>
      <c r="AE741" s="118"/>
      <c r="AF741" s="52"/>
      <c r="AG741" s="52"/>
      <c r="AH741" s="48"/>
      <c r="AI741" s="51" t="str">
        <f>IFERROR(VLOOKUP(Book1345234[[#This Row],[Flood Damage Reduction]],'Data for Pull-down'!$G$4:$H$9,2,FALSE),"")</f>
        <v/>
      </c>
      <c r="AJ741" s="145"/>
      <c r="AK741" s="123"/>
      <c r="AL741" s="52"/>
      <c r="AM741" s="51" t="str">
        <f>IFERROR(VLOOKUP(Book1345234[[#This Row],[ Reduction in Critical Facilities Flood Risk]],'Data for Pull-down'!$I$5:$J$9,2,FALSE),"")</f>
        <v/>
      </c>
      <c r="AN741" s="100">
        <f>'Life and Safety Tabular Data'!L739</f>
        <v>0</v>
      </c>
      <c r="AO741" s="146"/>
      <c r="AP741" s="48"/>
      <c r="AQ741" s="51" t="str">
        <f>IFERROR(VLOOKUP(Book1345234[[#This Row],[Life and Safety Ranking (Injury/Loss of Life)]],'Data for Pull-down'!$K$4:$L$9,2,FALSE),"")</f>
        <v/>
      </c>
      <c r="AR741" s="100"/>
      <c r="AS741" s="146"/>
      <c r="AT741" s="146"/>
      <c r="AU741" s="146"/>
      <c r="AV741" s="48"/>
      <c r="AW741" s="51" t="str">
        <f>IFERROR(VLOOKUP(Book1345234[[#This Row],[Water Supply Yield Ranking]],'Data for Pull-down'!$M$4:$N$9,2,FALSE),"")</f>
        <v/>
      </c>
      <c r="AX741" s="100"/>
      <c r="AY741" s="52"/>
      <c r="AZ741" s="48"/>
      <c r="BA741" s="51" t="str">
        <f>IFERROR(VLOOKUP(Book1345234[[#This Row],[Social Vulnerability Ranking]],'Data for Pull-down'!$O$4:$P$9,2,FALSE),"")</f>
        <v/>
      </c>
      <c r="BB741" s="100"/>
      <c r="BC741" s="146"/>
      <c r="BD741" s="48"/>
      <c r="BE741" s="51" t="str">
        <f>IFERROR(VLOOKUP(Book1345234[[#This Row],[Nature-Based Solutions Ranking]],'Data for Pull-down'!$Q$4:$R$9,2,FALSE),"")</f>
        <v/>
      </c>
      <c r="BF741" s="100"/>
      <c r="BG741" s="52"/>
      <c r="BH741" s="48"/>
      <c r="BI741" s="51" t="str">
        <f>IFERROR(VLOOKUP(Book1345234[[#This Row],[Multiple Benefit Ranking]],'Data for Pull-down'!$S$4:$T$9,2,FALSE),"")</f>
        <v/>
      </c>
      <c r="BJ741" s="125"/>
      <c r="BK741" s="146"/>
      <c r="BL741" s="48"/>
      <c r="BM741" s="51" t="str">
        <f>IFERROR(VLOOKUP(Book1345234[[#This Row],[Operations and Maintenance Ranking]],'Data for Pull-down'!$U$4:$V$9,2,FALSE),"")</f>
        <v/>
      </c>
      <c r="BN741" s="100"/>
      <c r="BO741" s="48"/>
      <c r="BP741" s="51" t="str">
        <f>IFERROR(VLOOKUP(Book1345234[[#This Row],[Administrative, Regulatory and Other Obstacle Ranking]],'Data for Pull-down'!$W$4:$X$9,2,FALSE),"")</f>
        <v/>
      </c>
      <c r="BQ741" s="100"/>
      <c r="BR741" s="48"/>
      <c r="BS741" s="51" t="str">
        <f>IFERROR(VLOOKUP(Book1345234[[#This Row],[Environmental Benefit Ranking]],'Data for Pull-down'!$Y$4:$Z$9,2,FALSE),"")</f>
        <v/>
      </c>
      <c r="BT741" s="100"/>
      <c r="BU741" s="52"/>
      <c r="BV741" s="51" t="str">
        <f>IFERROR(VLOOKUP(Book1345234[[#This Row],[Environmental Impact Ranking]],'Data for Pull-down'!$AA$4:$AB$9,2,FALSE),"")</f>
        <v/>
      </c>
      <c r="BW741" s="117"/>
      <c r="BX741" s="123"/>
      <c r="BY741" s="48"/>
      <c r="BZ741" s="51" t="str">
        <f>IFERROR(VLOOKUP(Book1345234[[#This Row],[Mobility Ranking]],'Data for Pull-down'!$AC$4:$AD$9,2,FALSE),"")</f>
        <v/>
      </c>
      <c r="CA741" s="117"/>
      <c r="CB741" s="48"/>
      <c r="CC741" s="51" t="str">
        <f>IFERROR(VLOOKUP(Book1345234[[#This Row],[Regional Ranking]],'Data for Pull-down'!$AE$4:$AF$9,2,FALSE),"")</f>
        <v/>
      </c>
    </row>
    <row r="742" spans="1:81">
      <c r="A742" s="164"/>
      <c r="B742" s="142"/>
      <c r="C742" s="143">
        <f>Book1345234[[#This Row],[FMP]]*2</f>
        <v>0</v>
      </c>
      <c r="D742" s="43"/>
      <c r="E742" s="43"/>
      <c r="F742" s="52"/>
      <c r="G742" s="48"/>
      <c r="H742" s="48"/>
      <c r="I742" s="48"/>
      <c r="J742" s="48"/>
      <c r="K742" s="45" t="str">
        <f>IFERROR(Book1345234[[#This Row],[Project Cost]]/Book1345234[[#This Row],['# of Structures Removed from 1% Annual Chance FP]],"")</f>
        <v/>
      </c>
      <c r="L742" s="48"/>
      <c r="M742" s="48"/>
      <c r="N742" s="45"/>
      <c r="O742" s="156"/>
      <c r="P742" s="125"/>
      <c r="Q742" s="52"/>
      <c r="R742" s="48"/>
      <c r="S742" s="51" t="str">
        <f>IFERROR(VLOOKUP(Book1345234[[#This Row],[ Severity Ranking: Pre-Project Average Depth of Flooding (100-year)]],'Data for Pull-down'!$A$4:$B$9,2,FALSE),"")</f>
        <v/>
      </c>
      <c r="T742" s="100"/>
      <c r="U742" s="52"/>
      <c r="V742" s="52"/>
      <c r="W742" s="52"/>
      <c r="X742" s="48"/>
      <c r="Y742" s="51" t="str">
        <f>IFERROR(VLOOKUP(Book1345234[[#This Row],[Severity Ranking: Community Need (% Population)]],'Data for Pull-down'!$C$4:$D$9,2,FALSE),"")</f>
        <v/>
      </c>
      <c r="Z742" s="99"/>
      <c r="AA742" s="45"/>
      <c r="AB742" s="48"/>
      <c r="AC742" s="51" t="str">
        <f>IFERROR(VLOOKUP(Book1345234[[#This Row],[Flood Risk Reduction ]],'Data for Pull-down'!$E$4:$F$9,2,FALSE),"")</f>
        <v/>
      </c>
      <c r="AD742" s="99"/>
      <c r="AE742" s="118"/>
      <c r="AF742" s="52"/>
      <c r="AG742" s="52"/>
      <c r="AH742" s="48"/>
      <c r="AI742" s="51" t="str">
        <f>IFERROR(VLOOKUP(Book1345234[[#This Row],[Flood Damage Reduction]],'Data for Pull-down'!$G$4:$H$9,2,FALSE),"")</f>
        <v/>
      </c>
      <c r="AJ742" s="145"/>
      <c r="AK742" s="123"/>
      <c r="AL742" s="52"/>
      <c r="AM742" s="51" t="str">
        <f>IFERROR(VLOOKUP(Book1345234[[#This Row],[ Reduction in Critical Facilities Flood Risk]],'Data for Pull-down'!$I$5:$J$9,2,FALSE),"")</f>
        <v/>
      </c>
      <c r="AN742" s="100">
        <f>'Life and Safety Tabular Data'!L740</f>
        <v>0</v>
      </c>
      <c r="AO742" s="146"/>
      <c r="AP742" s="48"/>
      <c r="AQ742" s="51" t="str">
        <f>IFERROR(VLOOKUP(Book1345234[[#This Row],[Life and Safety Ranking (Injury/Loss of Life)]],'Data for Pull-down'!$K$4:$L$9,2,FALSE),"")</f>
        <v/>
      </c>
      <c r="AR742" s="100"/>
      <c r="AS742" s="146"/>
      <c r="AT742" s="146"/>
      <c r="AU742" s="146"/>
      <c r="AV742" s="48"/>
      <c r="AW742" s="51" t="str">
        <f>IFERROR(VLOOKUP(Book1345234[[#This Row],[Water Supply Yield Ranking]],'Data for Pull-down'!$M$4:$N$9,2,FALSE),"")</f>
        <v/>
      </c>
      <c r="AX742" s="100"/>
      <c r="AY742" s="52"/>
      <c r="AZ742" s="48"/>
      <c r="BA742" s="51" t="str">
        <f>IFERROR(VLOOKUP(Book1345234[[#This Row],[Social Vulnerability Ranking]],'Data for Pull-down'!$O$4:$P$9,2,FALSE),"")</f>
        <v/>
      </c>
      <c r="BB742" s="100"/>
      <c r="BC742" s="146"/>
      <c r="BD742" s="48"/>
      <c r="BE742" s="51" t="str">
        <f>IFERROR(VLOOKUP(Book1345234[[#This Row],[Nature-Based Solutions Ranking]],'Data for Pull-down'!$Q$4:$R$9,2,FALSE),"")</f>
        <v/>
      </c>
      <c r="BF742" s="100"/>
      <c r="BG742" s="52"/>
      <c r="BH742" s="48"/>
      <c r="BI742" s="51" t="str">
        <f>IFERROR(VLOOKUP(Book1345234[[#This Row],[Multiple Benefit Ranking]],'Data for Pull-down'!$S$4:$T$9,2,FALSE),"")</f>
        <v/>
      </c>
      <c r="BJ742" s="125"/>
      <c r="BK742" s="146"/>
      <c r="BL742" s="48"/>
      <c r="BM742" s="51" t="str">
        <f>IFERROR(VLOOKUP(Book1345234[[#This Row],[Operations and Maintenance Ranking]],'Data for Pull-down'!$U$4:$V$9,2,FALSE),"")</f>
        <v/>
      </c>
      <c r="BN742" s="100"/>
      <c r="BO742" s="48"/>
      <c r="BP742" s="51" t="str">
        <f>IFERROR(VLOOKUP(Book1345234[[#This Row],[Administrative, Regulatory and Other Obstacle Ranking]],'Data for Pull-down'!$W$4:$X$9,2,FALSE),"")</f>
        <v/>
      </c>
      <c r="BQ742" s="100"/>
      <c r="BR742" s="48"/>
      <c r="BS742" s="51" t="str">
        <f>IFERROR(VLOOKUP(Book1345234[[#This Row],[Environmental Benefit Ranking]],'Data for Pull-down'!$Y$4:$Z$9,2,FALSE),"")</f>
        <v/>
      </c>
      <c r="BT742" s="100"/>
      <c r="BU742" s="52"/>
      <c r="BV742" s="51" t="str">
        <f>IFERROR(VLOOKUP(Book1345234[[#This Row],[Environmental Impact Ranking]],'Data for Pull-down'!$AA$4:$AB$9,2,FALSE),"")</f>
        <v/>
      </c>
      <c r="BW742" s="117"/>
      <c r="BX742" s="123"/>
      <c r="BY742" s="48"/>
      <c r="BZ742" s="51" t="str">
        <f>IFERROR(VLOOKUP(Book1345234[[#This Row],[Mobility Ranking]],'Data for Pull-down'!$AC$4:$AD$9,2,FALSE),"")</f>
        <v/>
      </c>
      <c r="CA742" s="117"/>
      <c r="CB742" s="48"/>
      <c r="CC742" s="51" t="str">
        <f>IFERROR(VLOOKUP(Book1345234[[#This Row],[Regional Ranking]],'Data for Pull-down'!$AE$4:$AF$9,2,FALSE),"")</f>
        <v/>
      </c>
    </row>
    <row r="743" spans="1:81">
      <c r="A743" s="164"/>
      <c r="B743" s="142"/>
      <c r="C743" s="143">
        <f>Book1345234[[#This Row],[FMP]]*2</f>
        <v>0</v>
      </c>
      <c r="D743" s="43"/>
      <c r="E743" s="43"/>
      <c r="F743" s="52"/>
      <c r="G743" s="48"/>
      <c r="H743" s="48"/>
      <c r="I743" s="48"/>
      <c r="J743" s="48"/>
      <c r="K743" s="45" t="str">
        <f>IFERROR(Book1345234[[#This Row],[Project Cost]]/Book1345234[[#This Row],['# of Structures Removed from 1% Annual Chance FP]],"")</f>
        <v/>
      </c>
      <c r="L743" s="48"/>
      <c r="M743" s="48"/>
      <c r="N743" s="45"/>
      <c r="O743" s="156"/>
      <c r="P743" s="125"/>
      <c r="Q743" s="52"/>
      <c r="R743" s="48"/>
      <c r="S743" s="51" t="str">
        <f>IFERROR(VLOOKUP(Book1345234[[#This Row],[ Severity Ranking: Pre-Project Average Depth of Flooding (100-year)]],'Data for Pull-down'!$A$4:$B$9,2,FALSE),"")</f>
        <v/>
      </c>
      <c r="T743" s="100"/>
      <c r="U743" s="52"/>
      <c r="V743" s="52"/>
      <c r="W743" s="52"/>
      <c r="X743" s="48"/>
      <c r="Y743" s="51" t="str">
        <f>IFERROR(VLOOKUP(Book1345234[[#This Row],[Severity Ranking: Community Need (% Population)]],'Data for Pull-down'!$C$4:$D$9,2,FALSE),"")</f>
        <v/>
      </c>
      <c r="Z743" s="99"/>
      <c r="AA743" s="45"/>
      <c r="AB743" s="48"/>
      <c r="AC743" s="51" t="str">
        <f>IFERROR(VLOOKUP(Book1345234[[#This Row],[Flood Risk Reduction ]],'Data for Pull-down'!$E$4:$F$9,2,FALSE),"")</f>
        <v/>
      </c>
      <c r="AD743" s="99"/>
      <c r="AE743" s="118"/>
      <c r="AF743" s="52"/>
      <c r="AG743" s="52"/>
      <c r="AH743" s="48"/>
      <c r="AI743" s="51" t="str">
        <f>IFERROR(VLOOKUP(Book1345234[[#This Row],[Flood Damage Reduction]],'Data for Pull-down'!$G$4:$H$9,2,FALSE),"")</f>
        <v/>
      </c>
      <c r="AJ743" s="145"/>
      <c r="AK743" s="123"/>
      <c r="AL743" s="52"/>
      <c r="AM743" s="51" t="str">
        <f>IFERROR(VLOOKUP(Book1345234[[#This Row],[ Reduction in Critical Facilities Flood Risk]],'Data for Pull-down'!$I$5:$J$9,2,FALSE),"")</f>
        <v/>
      </c>
      <c r="AN743" s="100">
        <f>'Life and Safety Tabular Data'!L741</f>
        <v>0</v>
      </c>
      <c r="AO743" s="146"/>
      <c r="AP743" s="48"/>
      <c r="AQ743" s="51" t="str">
        <f>IFERROR(VLOOKUP(Book1345234[[#This Row],[Life and Safety Ranking (Injury/Loss of Life)]],'Data for Pull-down'!$K$4:$L$9,2,FALSE),"")</f>
        <v/>
      </c>
      <c r="AR743" s="100"/>
      <c r="AS743" s="146"/>
      <c r="AT743" s="146"/>
      <c r="AU743" s="146"/>
      <c r="AV743" s="48"/>
      <c r="AW743" s="51" t="str">
        <f>IFERROR(VLOOKUP(Book1345234[[#This Row],[Water Supply Yield Ranking]],'Data for Pull-down'!$M$4:$N$9,2,FALSE),"")</f>
        <v/>
      </c>
      <c r="AX743" s="100"/>
      <c r="AY743" s="52"/>
      <c r="AZ743" s="48"/>
      <c r="BA743" s="51" t="str">
        <f>IFERROR(VLOOKUP(Book1345234[[#This Row],[Social Vulnerability Ranking]],'Data for Pull-down'!$O$4:$P$9,2,FALSE),"")</f>
        <v/>
      </c>
      <c r="BB743" s="100"/>
      <c r="BC743" s="146"/>
      <c r="BD743" s="48"/>
      <c r="BE743" s="51" t="str">
        <f>IFERROR(VLOOKUP(Book1345234[[#This Row],[Nature-Based Solutions Ranking]],'Data for Pull-down'!$Q$4:$R$9,2,FALSE),"")</f>
        <v/>
      </c>
      <c r="BF743" s="100"/>
      <c r="BG743" s="52"/>
      <c r="BH743" s="48"/>
      <c r="BI743" s="51" t="str">
        <f>IFERROR(VLOOKUP(Book1345234[[#This Row],[Multiple Benefit Ranking]],'Data for Pull-down'!$S$4:$T$9,2,FALSE),"")</f>
        <v/>
      </c>
      <c r="BJ743" s="125"/>
      <c r="BK743" s="146"/>
      <c r="BL743" s="48"/>
      <c r="BM743" s="51" t="str">
        <f>IFERROR(VLOOKUP(Book1345234[[#This Row],[Operations and Maintenance Ranking]],'Data for Pull-down'!$U$4:$V$9,2,FALSE),"")</f>
        <v/>
      </c>
      <c r="BN743" s="100"/>
      <c r="BO743" s="48"/>
      <c r="BP743" s="51" t="str">
        <f>IFERROR(VLOOKUP(Book1345234[[#This Row],[Administrative, Regulatory and Other Obstacle Ranking]],'Data for Pull-down'!$W$4:$X$9,2,FALSE),"")</f>
        <v/>
      </c>
      <c r="BQ743" s="100"/>
      <c r="BR743" s="48"/>
      <c r="BS743" s="51" t="str">
        <f>IFERROR(VLOOKUP(Book1345234[[#This Row],[Environmental Benefit Ranking]],'Data for Pull-down'!$Y$4:$Z$9,2,FALSE),"")</f>
        <v/>
      </c>
      <c r="BT743" s="100"/>
      <c r="BU743" s="52"/>
      <c r="BV743" s="51" t="str">
        <f>IFERROR(VLOOKUP(Book1345234[[#This Row],[Environmental Impact Ranking]],'Data for Pull-down'!$AA$4:$AB$9,2,FALSE),"")</f>
        <v/>
      </c>
      <c r="BW743" s="117"/>
      <c r="BX743" s="123"/>
      <c r="BY743" s="48"/>
      <c r="BZ743" s="51" t="str">
        <f>IFERROR(VLOOKUP(Book1345234[[#This Row],[Mobility Ranking]],'Data for Pull-down'!$AC$4:$AD$9,2,FALSE),"")</f>
        <v/>
      </c>
      <c r="CA743" s="117"/>
      <c r="CB743" s="48"/>
      <c r="CC743" s="51" t="str">
        <f>IFERROR(VLOOKUP(Book1345234[[#This Row],[Regional Ranking]],'Data for Pull-down'!$AE$4:$AF$9,2,FALSE),"")</f>
        <v/>
      </c>
    </row>
    <row r="744" spans="1:81">
      <c r="A744" s="164"/>
      <c r="B744" s="142"/>
      <c r="C744" s="143">
        <f>Book1345234[[#This Row],[FMP]]*2</f>
        <v>0</v>
      </c>
      <c r="D744" s="43"/>
      <c r="E744" s="43"/>
      <c r="F744" s="52"/>
      <c r="G744" s="48"/>
      <c r="H744" s="48"/>
      <c r="I744" s="48"/>
      <c r="J744" s="48"/>
      <c r="K744" s="45" t="str">
        <f>IFERROR(Book1345234[[#This Row],[Project Cost]]/Book1345234[[#This Row],['# of Structures Removed from 1% Annual Chance FP]],"")</f>
        <v/>
      </c>
      <c r="L744" s="48"/>
      <c r="M744" s="48"/>
      <c r="N744" s="45"/>
      <c r="O744" s="156"/>
      <c r="P744" s="125"/>
      <c r="Q744" s="52"/>
      <c r="R744" s="48"/>
      <c r="S744" s="51" t="str">
        <f>IFERROR(VLOOKUP(Book1345234[[#This Row],[ Severity Ranking: Pre-Project Average Depth of Flooding (100-year)]],'Data for Pull-down'!$A$4:$B$9,2,FALSE),"")</f>
        <v/>
      </c>
      <c r="T744" s="100"/>
      <c r="U744" s="52"/>
      <c r="V744" s="52"/>
      <c r="W744" s="52"/>
      <c r="X744" s="48"/>
      <c r="Y744" s="51" t="str">
        <f>IFERROR(VLOOKUP(Book1345234[[#This Row],[Severity Ranking: Community Need (% Population)]],'Data for Pull-down'!$C$4:$D$9,2,FALSE),"")</f>
        <v/>
      </c>
      <c r="Z744" s="99"/>
      <c r="AA744" s="45"/>
      <c r="AB744" s="48"/>
      <c r="AC744" s="51" t="str">
        <f>IFERROR(VLOOKUP(Book1345234[[#This Row],[Flood Risk Reduction ]],'Data for Pull-down'!$E$4:$F$9,2,FALSE),"")</f>
        <v/>
      </c>
      <c r="AD744" s="99"/>
      <c r="AE744" s="118"/>
      <c r="AF744" s="52"/>
      <c r="AG744" s="52"/>
      <c r="AH744" s="48"/>
      <c r="AI744" s="51" t="str">
        <f>IFERROR(VLOOKUP(Book1345234[[#This Row],[Flood Damage Reduction]],'Data for Pull-down'!$G$4:$H$9,2,FALSE),"")</f>
        <v/>
      </c>
      <c r="AJ744" s="145"/>
      <c r="AK744" s="123"/>
      <c r="AL744" s="52"/>
      <c r="AM744" s="51" t="str">
        <f>IFERROR(VLOOKUP(Book1345234[[#This Row],[ Reduction in Critical Facilities Flood Risk]],'Data for Pull-down'!$I$5:$J$9,2,FALSE),"")</f>
        <v/>
      </c>
      <c r="AN744" s="100">
        <f>'Life and Safety Tabular Data'!L742</f>
        <v>0</v>
      </c>
      <c r="AO744" s="146"/>
      <c r="AP744" s="48"/>
      <c r="AQ744" s="51" t="str">
        <f>IFERROR(VLOOKUP(Book1345234[[#This Row],[Life and Safety Ranking (Injury/Loss of Life)]],'Data for Pull-down'!$K$4:$L$9,2,FALSE),"")</f>
        <v/>
      </c>
      <c r="AR744" s="100"/>
      <c r="AS744" s="146"/>
      <c r="AT744" s="146"/>
      <c r="AU744" s="146"/>
      <c r="AV744" s="48"/>
      <c r="AW744" s="51" t="str">
        <f>IFERROR(VLOOKUP(Book1345234[[#This Row],[Water Supply Yield Ranking]],'Data for Pull-down'!$M$4:$N$9,2,FALSE),"")</f>
        <v/>
      </c>
      <c r="AX744" s="100"/>
      <c r="AY744" s="52"/>
      <c r="AZ744" s="48"/>
      <c r="BA744" s="51" t="str">
        <f>IFERROR(VLOOKUP(Book1345234[[#This Row],[Social Vulnerability Ranking]],'Data for Pull-down'!$O$4:$P$9,2,FALSE),"")</f>
        <v/>
      </c>
      <c r="BB744" s="100"/>
      <c r="BC744" s="146"/>
      <c r="BD744" s="48"/>
      <c r="BE744" s="51" t="str">
        <f>IFERROR(VLOOKUP(Book1345234[[#This Row],[Nature-Based Solutions Ranking]],'Data for Pull-down'!$Q$4:$R$9,2,FALSE),"")</f>
        <v/>
      </c>
      <c r="BF744" s="100"/>
      <c r="BG744" s="52"/>
      <c r="BH744" s="48"/>
      <c r="BI744" s="51" t="str">
        <f>IFERROR(VLOOKUP(Book1345234[[#This Row],[Multiple Benefit Ranking]],'Data for Pull-down'!$S$4:$T$9,2,FALSE),"")</f>
        <v/>
      </c>
      <c r="BJ744" s="125"/>
      <c r="BK744" s="146"/>
      <c r="BL744" s="48"/>
      <c r="BM744" s="51" t="str">
        <f>IFERROR(VLOOKUP(Book1345234[[#This Row],[Operations and Maintenance Ranking]],'Data for Pull-down'!$U$4:$V$9,2,FALSE),"")</f>
        <v/>
      </c>
      <c r="BN744" s="100"/>
      <c r="BO744" s="48"/>
      <c r="BP744" s="51" t="str">
        <f>IFERROR(VLOOKUP(Book1345234[[#This Row],[Administrative, Regulatory and Other Obstacle Ranking]],'Data for Pull-down'!$W$4:$X$9,2,FALSE),"")</f>
        <v/>
      </c>
      <c r="BQ744" s="100"/>
      <c r="BR744" s="48"/>
      <c r="BS744" s="51" t="str">
        <f>IFERROR(VLOOKUP(Book1345234[[#This Row],[Environmental Benefit Ranking]],'Data for Pull-down'!$Y$4:$Z$9,2,FALSE),"")</f>
        <v/>
      </c>
      <c r="BT744" s="100"/>
      <c r="BU744" s="52"/>
      <c r="BV744" s="51" t="str">
        <f>IFERROR(VLOOKUP(Book1345234[[#This Row],[Environmental Impact Ranking]],'Data for Pull-down'!$AA$4:$AB$9,2,FALSE),"")</f>
        <v/>
      </c>
      <c r="BW744" s="117"/>
      <c r="BX744" s="123"/>
      <c r="BY744" s="48"/>
      <c r="BZ744" s="51" t="str">
        <f>IFERROR(VLOOKUP(Book1345234[[#This Row],[Mobility Ranking]],'Data for Pull-down'!$AC$4:$AD$9,2,FALSE),"")</f>
        <v/>
      </c>
      <c r="CA744" s="117"/>
      <c r="CB744" s="48"/>
      <c r="CC744" s="51" t="str">
        <f>IFERROR(VLOOKUP(Book1345234[[#This Row],[Regional Ranking]],'Data for Pull-down'!$AE$4:$AF$9,2,FALSE),"")</f>
        <v/>
      </c>
    </row>
    <row r="745" spans="1:81">
      <c r="A745" s="164"/>
      <c r="B745" s="142"/>
      <c r="C745" s="143">
        <f>Book1345234[[#This Row],[FMP]]*2</f>
        <v>0</v>
      </c>
      <c r="D745" s="43"/>
      <c r="E745" s="43"/>
      <c r="F745" s="52"/>
      <c r="G745" s="48"/>
      <c r="H745" s="48"/>
      <c r="I745" s="48"/>
      <c r="J745" s="48"/>
      <c r="K745" s="45" t="str">
        <f>IFERROR(Book1345234[[#This Row],[Project Cost]]/Book1345234[[#This Row],['# of Structures Removed from 1% Annual Chance FP]],"")</f>
        <v/>
      </c>
      <c r="L745" s="48"/>
      <c r="M745" s="48"/>
      <c r="N745" s="45"/>
      <c r="O745" s="156"/>
      <c r="P745" s="125"/>
      <c r="Q745" s="52"/>
      <c r="R745" s="48"/>
      <c r="S745" s="51" t="str">
        <f>IFERROR(VLOOKUP(Book1345234[[#This Row],[ Severity Ranking: Pre-Project Average Depth of Flooding (100-year)]],'Data for Pull-down'!$A$4:$B$9,2,FALSE),"")</f>
        <v/>
      </c>
      <c r="T745" s="100"/>
      <c r="U745" s="52"/>
      <c r="V745" s="52"/>
      <c r="W745" s="52"/>
      <c r="X745" s="48"/>
      <c r="Y745" s="51" t="str">
        <f>IFERROR(VLOOKUP(Book1345234[[#This Row],[Severity Ranking: Community Need (% Population)]],'Data for Pull-down'!$C$4:$D$9,2,FALSE),"")</f>
        <v/>
      </c>
      <c r="Z745" s="99"/>
      <c r="AA745" s="45"/>
      <c r="AB745" s="48"/>
      <c r="AC745" s="51" t="str">
        <f>IFERROR(VLOOKUP(Book1345234[[#This Row],[Flood Risk Reduction ]],'Data for Pull-down'!$E$4:$F$9,2,FALSE),"")</f>
        <v/>
      </c>
      <c r="AD745" s="99"/>
      <c r="AE745" s="118"/>
      <c r="AF745" s="52"/>
      <c r="AG745" s="52"/>
      <c r="AH745" s="48"/>
      <c r="AI745" s="51" t="str">
        <f>IFERROR(VLOOKUP(Book1345234[[#This Row],[Flood Damage Reduction]],'Data for Pull-down'!$G$4:$H$9,2,FALSE),"")</f>
        <v/>
      </c>
      <c r="AJ745" s="145"/>
      <c r="AK745" s="123"/>
      <c r="AL745" s="52"/>
      <c r="AM745" s="51" t="str">
        <f>IFERROR(VLOOKUP(Book1345234[[#This Row],[ Reduction in Critical Facilities Flood Risk]],'Data for Pull-down'!$I$5:$J$9,2,FALSE),"")</f>
        <v/>
      </c>
      <c r="AN745" s="100">
        <f>'Life and Safety Tabular Data'!L743</f>
        <v>0</v>
      </c>
      <c r="AO745" s="146"/>
      <c r="AP745" s="48"/>
      <c r="AQ745" s="51" t="str">
        <f>IFERROR(VLOOKUP(Book1345234[[#This Row],[Life and Safety Ranking (Injury/Loss of Life)]],'Data for Pull-down'!$K$4:$L$9,2,FALSE),"")</f>
        <v/>
      </c>
      <c r="AR745" s="100"/>
      <c r="AS745" s="146"/>
      <c r="AT745" s="146"/>
      <c r="AU745" s="146"/>
      <c r="AV745" s="48"/>
      <c r="AW745" s="51" t="str">
        <f>IFERROR(VLOOKUP(Book1345234[[#This Row],[Water Supply Yield Ranking]],'Data for Pull-down'!$M$4:$N$9,2,FALSE),"")</f>
        <v/>
      </c>
      <c r="AX745" s="100"/>
      <c r="AY745" s="52"/>
      <c r="AZ745" s="48"/>
      <c r="BA745" s="51" t="str">
        <f>IFERROR(VLOOKUP(Book1345234[[#This Row],[Social Vulnerability Ranking]],'Data for Pull-down'!$O$4:$P$9,2,FALSE),"")</f>
        <v/>
      </c>
      <c r="BB745" s="100"/>
      <c r="BC745" s="146"/>
      <c r="BD745" s="48"/>
      <c r="BE745" s="51" t="str">
        <f>IFERROR(VLOOKUP(Book1345234[[#This Row],[Nature-Based Solutions Ranking]],'Data for Pull-down'!$Q$4:$R$9,2,FALSE),"")</f>
        <v/>
      </c>
      <c r="BF745" s="100"/>
      <c r="BG745" s="52"/>
      <c r="BH745" s="48"/>
      <c r="BI745" s="51" t="str">
        <f>IFERROR(VLOOKUP(Book1345234[[#This Row],[Multiple Benefit Ranking]],'Data for Pull-down'!$S$4:$T$9,2,FALSE),"")</f>
        <v/>
      </c>
      <c r="BJ745" s="125"/>
      <c r="BK745" s="146"/>
      <c r="BL745" s="48"/>
      <c r="BM745" s="51" t="str">
        <f>IFERROR(VLOOKUP(Book1345234[[#This Row],[Operations and Maintenance Ranking]],'Data for Pull-down'!$U$4:$V$9,2,FALSE),"")</f>
        <v/>
      </c>
      <c r="BN745" s="100"/>
      <c r="BO745" s="48"/>
      <c r="BP745" s="51" t="str">
        <f>IFERROR(VLOOKUP(Book1345234[[#This Row],[Administrative, Regulatory and Other Obstacle Ranking]],'Data for Pull-down'!$W$4:$X$9,2,FALSE),"")</f>
        <v/>
      </c>
      <c r="BQ745" s="100"/>
      <c r="BR745" s="48"/>
      <c r="BS745" s="51" t="str">
        <f>IFERROR(VLOOKUP(Book1345234[[#This Row],[Environmental Benefit Ranking]],'Data for Pull-down'!$Y$4:$Z$9,2,FALSE),"")</f>
        <v/>
      </c>
      <c r="BT745" s="100"/>
      <c r="BU745" s="52"/>
      <c r="BV745" s="51" t="str">
        <f>IFERROR(VLOOKUP(Book1345234[[#This Row],[Environmental Impact Ranking]],'Data for Pull-down'!$AA$4:$AB$9,2,FALSE),"")</f>
        <v/>
      </c>
      <c r="BW745" s="117"/>
      <c r="BX745" s="123"/>
      <c r="BY745" s="48"/>
      <c r="BZ745" s="51" t="str">
        <f>IFERROR(VLOOKUP(Book1345234[[#This Row],[Mobility Ranking]],'Data for Pull-down'!$AC$4:$AD$9,2,FALSE),"")</f>
        <v/>
      </c>
      <c r="CA745" s="117"/>
      <c r="CB745" s="48"/>
      <c r="CC745" s="51" t="str">
        <f>IFERROR(VLOOKUP(Book1345234[[#This Row],[Regional Ranking]],'Data for Pull-down'!$AE$4:$AF$9,2,FALSE),"")</f>
        <v/>
      </c>
    </row>
    <row r="746" spans="1:81">
      <c r="A746" s="164"/>
      <c r="B746" s="142"/>
      <c r="C746" s="143">
        <f>Book1345234[[#This Row],[FMP]]*2</f>
        <v>0</v>
      </c>
      <c r="D746" s="43"/>
      <c r="E746" s="43"/>
      <c r="F746" s="52"/>
      <c r="G746" s="48"/>
      <c r="H746" s="48"/>
      <c r="I746" s="48"/>
      <c r="J746" s="48"/>
      <c r="K746" s="45" t="str">
        <f>IFERROR(Book1345234[[#This Row],[Project Cost]]/Book1345234[[#This Row],['# of Structures Removed from 1% Annual Chance FP]],"")</f>
        <v/>
      </c>
      <c r="L746" s="48"/>
      <c r="M746" s="48"/>
      <c r="N746" s="45"/>
      <c r="O746" s="156"/>
      <c r="P746" s="125"/>
      <c r="Q746" s="52"/>
      <c r="R746" s="48"/>
      <c r="S746" s="51" t="str">
        <f>IFERROR(VLOOKUP(Book1345234[[#This Row],[ Severity Ranking: Pre-Project Average Depth of Flooding (100-year)]],'Data for Pull-down'!$A$4:$B$9,2,FALSE),"")</f>
        <v/>
      </c>
      <c r="T746" s="100"/>
      <c r="U746" s="52"/>
      <c r="V746" s="52"/>
      <c r="W746" s="52"/>
      <c r="X746" s="48"/>
      <c r="Y746" s="51" t="str">
        <f>IFERROR(VLOOKUP(Book1345234[[#This Row],[Severity Ranking: Community Need (% Population)]],'Data for Pull-down'!$C$4:$D$9,2,FALSE),"")</f>
        <v/>
      </c>
      <c r="Z746" s="99"/>
      <c r="AA746" s="45"/>
      <c r="AB746" s="48"/>
      <c r="AC746" s="51" t="str">
        <f>IFERROR(VLOOKUP(Book1345234[[#This Row],[Flood Risk Reduction ]],'Data for Pull-down'!$E$4:$F$9,2,FALSE),"")</f>
        <v/>
      </c>
      <c r="AD746" s="99"/>
      <c r="AE746" s="118"/>
      <c r="AF746" s="52"/>
      <c r="AG746" s="52"/>
      <c r="AH746" s="48"/>
      <c r="AI746" s="51" t="str">
        <f>IFERROR(VLOOKUP(Book1345234[[#This Row],[Flood Damage Reduction]],'Data for Pull-down'!$G$4:$H$9,2,FALSE),"")</f>
        <v/>
      </c>
      <c r="AJ746" s="145"/>
      <c r="AK746" s="123"/>
      <c r="AL746" s="52"/>
      <c r="AM746" s="51" t="str">
        <f>IFERROR(VLOOKUP(Book1345234[[#This Row],[ Reduction in Critical Facilities Flood Risk]],'Data for Pull-down'!$I$5:$J$9,2,FALSE),"")</f>
        <v/>
      </c>
      <c r="AN746" s="100">
        <f>'Life and Safety Tabular Data'!L744</f>
        <v>0</v>
      </c>
      <c r="AO746" s="146"/>
      <c r="AP746" s="48"/>
      <c r="AQ746" s="51" t="str">
        <f>IFERROR(VLOOKUP(Book1345234[[#This Row],[Life and Safety Ranking (Injury/Loss of Life)]],'Data for Pull-down'!$K$4:$L$9,2,FALSE),"")</f>
        <v/>
      </c>
      <c r="AR746" s="100"/>
      <c r="AS746" s="146"/>
      <c r="AT746" s="146"/>
      <c r="AU746" s="146"/>
      <c r="AV746" s="48"/>
      <c r="AW746" s="51" t="str">
        <f>IFERROR(VLOOKUP(Book1345234[[#This Row],[Water Supply Yield Ranking]],'Data for Pull-down'!$M$4:$N$9,2,FALSE),"")</f>
        <v/>
      </c>
      <c r="AX746" s="100"/>
      <c r="AY746" s="52"/>
      <c r="AZ746" s="48"/>
      <c r="BA746" s="51" t="str">
        <f>IFERROR(VLOOKUP(Book1345234[[#This Row],[Social Vulnerability Ranking]],'Data for Pull-down'!$O$4:$P$9,2,FALSE),"")</f>
        <v/>
      </c>
      <c r="BB746" s="100"/>
      <c r="BC746" s="146"/>
      <c r="BD746" s="48"/>
      <c r="BE746" s="51" t="str">
        <f>IFERROR(VLOOKUP(Book1345234[[#This Row],[Nature-Based Solutions Ranking]],'Data for Pull-down'!$Q$4:$R$9,2,FALSE),"")</f>
        <v/>
      </c>
      <c r="BF746" s="100"/>
      <c r="BG746" s="52"/>
      <c r="BH746" s="48"/>
      <c r="BI746" s="51" t="str">
        <f>IFERROR(VLOOKUP(Book1345234[[#This Row],[Multiple Benefit Ranking]],'Data for Pull-down'!$S$4:$T$9,2,FALSE),"")</f>
        <v/>
      </c>
      <c r="BJ746" s="125"/>
      <c r="BK746" s="146"/>
      <c r="BL746" s="48"/>
      <c r="BM746" s="51" t="str">
        <f>IFERROR(VLOOKUP(Book1345234[[#This Row],[Operations and Maintenance Ranking]],'Data for Pull-down'!$U$4:$V$9,2,FALSE),"")</f>
        <v/>
      </c>
      <c r="BN746" s="100"/>
      <c r="BO746" s="48"/>
      <c r="BP746" s="51" t="str">
        <f>IFERROR(VLOOKUP(Book1345234[[#This Row],[Administrative, Regulatory and Other Obstacle Ranking]],'Data for Pull-down'!$W$4:$X$9,2,FALSE),"")</f>
        <v/>
      </c>
      <c r="BQ746" s="100"/>
      <c r="BR746" s="48"/>
      <c r="BS746" s="51" t="str">
        <f>IFERROR(VLOOKUP(Book1345234[[#This Row],[Environmental Benefit Ranking]],'Data for Pull-down'!$Y$4:$Z$9,2,FALSE),"")</f>
        <v/>
      </c>
      <c r="BT746" s="100"/>
      <c r="BU746" s="52"/>
      <c r="BV746" s="51" t="str">
        <f>IFERROR(VLOOKUP(Book1345234[[#This Row],[Environmental Impact Ranking]],'Data for Pull-down'!$AA$4:$AB$9,2,FALSE),"")</f>
        <v/>
      </c>
      <c r="BW746" s="117"/>
      <c r="BX746" s="123"/>
      <c r="BY746" s="48"/>
      <c r="BZ746" s="51" t="str">
        <f>IFERROR(VLOOKUP(Book1345234[[#This Row],[Mobility Ranking]],'Data for Pull-down'!$AC$4:$AD$9,2,FALSE),"")</f>
        <v/>
      </c>
      <c r="CA746" s="117"/>
      <c r="CB746" s="48"/>
      <c r="CC746" s="51" t="str">
        <f>IFERROR(VLOOKUP(Book1345234[[#This Row],[Regional Ranking]],'Data for Pull-down'!$AE$4:$AF$9,2,FALSE),"")</f>
        <v/>
      </c>
    </row>
    <row r="747" spans="1:81">
      <c r="A747" s="164"/>
      <c r="B747" s="142"/>
      <c r="C747" s="143">
        <f>Book1345234[[#This Row],[FMP]]*2</f>
        <v>0</v>
      </c>
      <c r="D747" s="43"/>
      <c r="E747" s="43"/>
      <c r="F747" s="52"/>
      <c r="G747" s="48"/>
      <c r="H747" s="48"/>
      <c r="I747" s="48"/>
      <c r="J747" s="48"/>
      <c r="K747" s="45" t="str">
        <f>IFERROR(Book1345234[[#This Row],[Project Cost]]/Book1345234[[#This Row],['# of Structures Removed from 1% Annual Chance FP]],"")</f>
        <v/>
      </c>
      <c r="L747" s="48"/>
      <c r="M747" s="48"/>
      <c r="N747" s="45"/>
      <c r="O747" s="156"/>
      <c r="P747" s="125"/>
      <c r="Q747" s="52"/>
      <c r="R747" s="48"/>
      <c r="S747" s="51" t="str">
        <f>IFERROR(VLOOKUP(Book1345234[[#This Row],[ Severity Ranking: Pre-Project Average Depth of Flooding (100-year)]],'Data for Pull-down'!$A$4:$B$9,2,FALSE),"")</f>
        <v/>
      </c>
      <c r="T747" s="100"/>
      <c r="U747" s="52"/>
      <c r="V747" s="52"/>
      <c r="W747" s="52"/>
      <c r="X747" s="48"/>
      <c r="Y747" s="51" t="str">
        <f>IFERROR(VLOOKUP(Book1345234[[#This Row],[Severity Ranking: Community Need (% Population)]],'Data for Pull-down'!$C$4:$D$9,2,FALSE),"")</f>
        <v/>
      </c>
      <c r="Z747" s="99"/>
      <c r="AA747" s="45"/>
      <c r="AB747" s="48"/>
      <c r="AC747" s="51" t="str">
        <f>IFERROR(VLOOKUP(Book1345234[[#This Row],[Flood Risk Reduction ]],'Data for Pull-down'!$E$4:$F$9,2,FALSE),"")</f>
        <v/>
      </c>
      <c r="AD747" s="99"/>
      <c r="AE747" s="118"/>
      <c r="AF747" s="52"/>
      <c r="AG747" s="52"/>
      <c r="AH747" s="48"/>
      <c r="AI747" s="51" t="str">
        <f>IFERROR(VLOOKUP(Book1345234[[#This Row],[Flood Damage Reduction]],'Data for Pull-down'!$G$4:$H$9,2,FALSE),"")</f>
        <v/>
      </c>
      <c r="AJ747" s="145"/>
      <c r="AK747" s="123"/>
      <c r="AL747" s="52"/>
      <c r="AM747" s="51" t="str">
        <f>IFERROR(VLOOKUP(Book1345234[[#This Row],[ Reduction in Critical Facilities Flood Risk]],'Data for Pull-down'!$I$5:$J$9,2,FALSE),"")</f>
        <v/>
      </c>
      <c r="AN747" s="100">
        <f>'Life and Safety Tabular Data'!L745</f>
        <v>0</v>
      </c>
      <c r="AO747" s="146"/>
      <c r="AP747" s="48"/>
      <c r="AQ747" s="51" t="str">
        <f>IFERROR(VLOOKUP(Book1345234[[#This Row],[Life and Safety Ranking (Injury/Loss of Life)]],'Data for Pull-down'!$K$4:$L$9,2,FALSE),"")</f>
        <v/>
      </c>
      <c r="AR747" s="100"/>
      <c r="AS747" s="146"/>
      <c r="AT747" s="146"/>
      <c r="AU747" s="146"/>
      <c r="AV747" s="48"/>
      <c r="AW747" s="51" t="str">
        <f>IFERROR(VLOOKUP(Book1345234[[#This Row],[Water Supply Yield Ranking]],'Data for Pull-down'!$M$4:$N$9,2,FALSE),"")</f>
        <v/>
      </c>
      <c r="AX747" s="100"/>
      <c r="AY747" s="52"/>
      <c r="AZ747" s="48"/>
      <c r="BA747" s="51" t="str">
        <f>IFERROR(VLOOKUP(Book1345234[[#This Row],[Social Vulnerability Ranking]],'Data for Pull-down'!$O$4:$P$9,2,FALSE),"")</f>
        <v/>
      </c>
      <c r="BB747" s="100"/>
      <c r="BC747" s="146"/>
      <c r="BD747" s="48"/>
      <c r="BE747" s="51" t="str">
        <f>IFERROR(VLOOKUP(Book1345234[[#This Row],[Nature-Based Solutions Ranking]],'Data for Pull-down'!$Q$4:$R$9,2,FALSE),"")</f>
        <v/>
      </c>
      <c r="BF747" s="100"/>
      <c r="BG747" s="52"/>
      <c r="BH747" s="48"/>
      <c r="BI747" s="51" t="str">
        <f>IFERROR(VLOOKUP(Book1345234[[#This Row],[Multiple Benefit Ranking]],'Data for Pull-down'!$S$4:$T$9,2,FALSE),"")</f>
        <v/>
      </c>
      <c r="BJ747" s="125"/>
      <c r="BK747" s="146"/>
      <c r="BL747" s="48"/>
      <c r="BM747" s="51" t="str">
        <f>IFERROR(VLOOKUP(Book1345234[[#This Row],[Operations and Maintenance Ranking]],'Data for Pull-down'!$U$4:$V$9,2,FALSE),"")</f>
        <v/>
      </c>
      <c r="BN747" s="100"/>
      <c r="BO747" s="48"/>
      <c r="BP747" s="51" t="str">
        <f>IFERROR(VLOOKUP(Book1345234[[#This Row],[Administrative, Regulatory and Other Obstacle Ranking]],'Data for Pull-down'!$W$4:$X$9,2,FALSE),"")</f>
        <v/>
      </c>
      <c r="BQ747" s="100"/>
      <c r="BR747" s="48"/>
      <c r="BS747" s="51" t="str">
        <f>IFERROR(VLOOKUP(Book1345234[[#This Row],[Environmental Benefit Ranking]],'Data for Pull-down'!$Y$4:$Z$9,2,FALSE),"")</f>
        <v/>
      </c>
      <c r="BT747" s="100"/>
      <c r="BU747" s="52"/>
      <c r="BV747" s="51" t="str">
        <f>IFERROR(VLOOKUP(Book1345234[[#This Row],[Environmental Impact Ranking]],'Data for Pull-down'!$AA$4:$AB$9,2,FALSE),"")</f>
        <v/>
      </c>
      <c r="BW747" s="117"/>
      <c r="BX747" s="123"/>
      <c r="BY747" s="48"/>
      <c r="BZ747" s="51" t="str">
        <f>IFERROR(VLOOKUP(Book1345234[[#This Row],[Mobility Ranking]],'Data for Pull-down'!$AC$4:$AD$9,2,FALSE),"")</f>
        <v/>
      </c>
      <c r="CA747" s="117"/>
      <c r="CB747" s="48"/>
      <c r="CC747" s="51" t="str">
        <f>IFERROR(VLOOKUP(Book1345234[[#This Row],[Regional Ranking]],'Data for Pull-down'!$AE$4:$AF$9,2,FALSE),"")</f>
        <v/>
      </c>
    </row>
    <row r="748" spans="1:81">
      <c r="A748" s="164"/>
      <c r="B748" s="142"/>
      <c r="C748" s="143">
        <f>Book1345234[[#This Row],[FMP]]*2</f>
        <v>0</v>
      </c>
      <c r="D748" s="43"/>
      <c r="E748" s="43"/>
      <c r="F748" s="52"/>
      <c r="G748" s="48"/>
      <c r="H748" s="48"/>
      <c r="I748" s="48"/>
      <c r="J748" s="48"/>
      <c r="K748" s="45" t="str">
        <f>IFERROR(Book1345234[[#This Row],[Project Cost]]/Book1345234[[#This Row],['# of Structures Removed from 1% Annual Chance FP]],"")</f>
        <v/>
      </c>
      <c r="L748" s="48"/>
      <c r="M748" s="48"/>
      <c r="N748" s="45"/>
      <c r="O748" s="156"/>
      <c r="P748" s="125"/>
      <c r="Q748" s="52"/>
      <c r="R748" s="48"/>
      <c r="S748" s="51" t="str">
        <f>IFERROR(VLOOKUP(Book1345234[[#This Row],[ Severity Ranking: Pre-Project Average Depth of Flooding (100-year)]],'Data for Pull-down'!$A$4:$B$9,2,FALSE),"")</f>
        <v/>
      </c>
      <c r="T748" s="100"/>
      <c r="U748" s="52"/>
      <c r="V748" s="52"/>
      <c r="W748" s="52"/>
      <c r="X748" s="48"/>
      <c r="Y748" s="51" t="str">
        <f>IFERROR(VLOOKUP(Book1345234[[#This Row],[Severity Ranking: Community Need (% Population)]],'Data for Pull-down'!$C$4:$D$9,2,FALSE),"")</f>
        <v/>
      </c>
      <c r="Z748" s="99"/>
      <c r="AA748" s="45"/>
      <c r="AB748" s="48"/>
      <c r="AC748" s="51" t="str">
        <f>IFERROR(VLOOKUP(Book1345234[[#This Row],[Flood Risk Reduction ]],'Data for Pull-down'!$E$4:$F$9,2,FALSE),"")</f>
        <v/>
      </c>
      <c r="AD748" s="99"/>
      <c r="AE748" s="118"/>
      <c r="AF748" s="52"/>
      <c r="AG748" s="52"/>
      <c r="AH748" s="48"/>
      <c r="AI748" s="51" t="str">
        <f>IFERROR(VLOOKUP(Book1345234[[#This Row],[Flood Damage Reduction]],'Data for Pull-down'!$G$4:$H$9,2,FALSE),"")</f>
        <v/>
      </c>
      <c r="AJ748" s="145"/>
      <c r="AK748" s="123"/>
      <c r="AL748" s="52"/>
      <c r="AM748" s="51" t="str">
        <f>IFERROR(VLOOKUP(Book1345234[[#This Row],[ Reduction in Critical Facilities Flood Risk]],'Data for Pull-down'!$I$5:$J$9,2,FALSE),"")</f>
        <v/>
      </c>
      <c r="AN748" s="100">
        <f>'Life and Safety Tabular Data'!L746</f>
        <v>0</v>
      </c>
      <c r="AO748" s="146"/>
      <c r="AP748" s="48"/>
      <c r="AQ748" s="51" t="str">
        <f>IFERROR(VLOOKUP(Book1345234[[#This Row],[Life and Safety Ranking (Injury/Loss of Life)]],'Data for Pull-down'!$K$4:$L$9,2,FALSE),"")</f>
        <v/>
      </c>
      <c r="AR748" s="100"/>
      <c r="AS748" s="146"/>
      <c r="AT748" s="146"/>
      <c r="AU748" s="146"/>
      <c r="AV748" s="48"/>
      <c r="AW748" s="51" t="str">
        <f>IFERROR(VLOOKUP(Book1345234[[#This Row],[Water Supply Yield Ranking]],'Data for Pull-down'!$M$4:$N$9,2,FALSE),"")</f>
        <v/>
      </c>
      <c r="AX748" s="100"/>
      <c r="AY748" s="52"/>
      <c r="AZ748" s="48"/>
      <c r="BA748" s="51" t="str">
        <f>IFERROR(VLOOKUP(Book1345234[[#This Row],[Social Vulnerability Ranking]],'Data for Pull-down'!$O$4:$P$9,2,FALSE),"")</f>
        <v/>
      </c>
      <c r="BB748" s="100"/>
      <c r="BC748" s="146"/>
      <c r="BD748" s="48"/>
      <c r="BE748" s="51" t="str">
        <f>IFERROR(VLOOKUP(Book1345234[[#This Row],[Nature-Based Solutions Ranking]],'Data for Pull-down'!$Q$4:$R$9,2,FALSE),"")</f>
        <v/>
      </c>
      <c r="BF748" s="100"/>
      <c r="BG748" s="52"/>
      <c r="BH748" s="48"/>
      <c r="BI748" s="51" t="str">
        <f>IFERROR(VLOOKUP(Book1345234[[#This Row],[Multiple Benefit Ranking]],'Data for Pull-down'!$S$4:$T$9,2,FALSE),"")</f>
        <v/>
      </c>
      <c r="BJ748" s="125"/>
      <c r="BK748" s="146"/>
      <c r="BL748" s="48"/>
      <c r="BM748" s="51" t="str">
        <f>IFERROR(VLOOKUP(Book1345234[[#This Row],[Operations and Maintenance Ranking]],'Data for Pull-down'!$U$4:$V$9,2,FALSE),"")</f>
        <v/>
      </c>
      <c r="BN748" s="100"/>
      <c r="BO748" s="48"/>
      <c r="BP748" s="51" t="str">
        <f>IFERROR(VLOOKUP(Book1345234[[#This Row],[Administrative, Regulatory and Other Obstacle Ranking]],'Data for Pull-down'!$W$4:$X$9,2,FALSE),"")</f>
        <v/>
      </c>
      <c r="BQ748" s="100"/>
      <c r="BR748" s="48"/>
      <c r="BS748" s="51" t="str">
        <f>IFERROR(VLOOKUP(Book1345234[[#This Row],[Environmental Benefit Ranking]],'Data for Pull-down'!$Y$4:$Z$9,2,FALSE),"")</f>
        <v/>
      </c>
      <c r="BT748" s="100"/>
      <c r="BU748" s="52"/>
      <c r="BV748" s="51" t="str">
        <f>IFERROR(VLOOKUP(Book1345234[[#This Row],[Environmental Impact Ranking]],'Data for Pull-down'!$AA$4:$AB$9,2,FALSE),"")</f>
        <v/>
      </c>
      <c r="BW748" s="117"/>
      <c r="BX748" s="123"/>
      <c r="BY748" s="48"/>
      <c r="BZ748" s="51" t="str">
        <f>IFERROR(VLOOKUP(Book1345234[[#This Row],[Mobility Ranking]],'Data for Pull-down'!$AC$4:$AD$9,2,FALSE),"")</f>
        <v/>
      </c>
      <c r="CA748" s="117"/>
      <c r="CB748" s="48"/>
      <c r="CC748" s="51" t="str">
        <f>IFERROR(VLOOKUP(Book1345234[[#This Row],[Regional Ranking]],'Data for Pull-down'!$AE$4:$AF$9,2,FALSE),"")</f>
        <v/>
      </c>
    </row>
    <row r="749" spans="1:81">
      <c r="A749" s="164"/>
      <c r="B749" s="142"/>
      <c r="C749" s="143">
        <f>Book1345234[[#This Row],[FMP]]*2</f>
        <v>0</v>
      </c>
      <c r="D749" s="43"/>
      <c r="E749" s="43"/>
      <c r="F749" s="52"/>
      <c r="G749" s="48"/>
      <c r="H749" s="48"/>
      <c r="I749" s="48"/>
      <c r="J749" s="48"/>
      <c r="K749" s="45" t="str">
        <f>IFERROR(Book1345234[[#This Row],[Project Cost]]/Book1345234[[#This Row],['# of Structures Removed from 1% Annual Chance FP]],"")</f>
        <v/>
      </c>
      <c r="L749" s="48"/>
      <c r="M749" s="48"/>
      <c r="N749" s="45"/>
      <c r="O749" s="156"/>
      <c r="P749" s="125"/>
      <c r="Q749" s="52"/>
      <c r="R749" s="48"/>
      <c r="S749" s="51" t="str">
        <f>IFERROR(VLOOKUP(Book1345234[[#This Row],[ Severity Ranking: Pre-Project Average Depth of Flooding (100-year)]],'Data for Pull-down'!$A$4:$B$9,2,FALSE),"")</f>
        <v/>
      </c>
      <c r="T749" s="100"/>
      <c r="U749" s="52"/>
      <c r="V749" s="52"/>
      <c r="W749" s="52"/>
      <c r="X749" s="48"/>
      <c r="Y749" s="51" t="str">
        <f>IFERROR(VLOOKUP(Book1345234[[#This Row],[Severity Ranking: Community Need (% Population)]],'Data for Pull-down'!$C$4:$D$9,2,FALSE),"")</f>
        <v/>
      </c>
      <c r="Z749" s="99"/>
      <c r="AA749" s="45"/>
      <c r="AB749" s="48"/>
      <c r="AC749" s="51" t="str">
        <f>IFERROR(VLOOKUP(Book1345234[[#This Row],[Flood Risk Reduction ]],'Data for Pull-down'!$E$4:$F$9,2,FALSE),"")</f>
        <v/>
      </c>
      <c r="AD749" s="99"/>
      <c r="AE749" s="118"/>
      <c r="AF749" s="52"/>
      <c r="AG749" s="52"/>
      <c r="AH749" s="48"/>
      <c r="AI749" s="51" t="str">
        <f>IFERROR(VLOOKUP(Book1345234[[#This Row],[Flood Damage Reduction]],'Data for Pull-down'!$G$4:$H$9,2,FALSE),"")</f>
        <v/>
      </c>
      <c r="AJ749" s="145"/>
      <c r="AK749" s="123"/>
      <c r="AL749" s="52"/>
      <c r="AM749" s="51" t="str">
        <f>IFERROR(VLOOKUP(Book1345234[[#This Row],[ Reduction in Critical Facilities Flood Risk]],'Data for Pull-down'!$I$5:$J$9,2,FALSE),"")</f>
        <v/>
      </c>
      <c r="AN749" s="100">
        <f>'Life and Safety Tabular Data'!L747</f>
        <v>0</v>
      </c>
      <c r="AO749" s="146"/>
      <c r="AP749" s="48"/>
      <c r="AQ749" s="51" t="str">
        <f>IFERROR(VLOOKUP(Book1345234[[#This Row],[Life and Safety Ranking (Injury/Loss of Life)]],'Data for Pull-down'!$K$4:$L$9,2,FALSE),"")</f>
        <v/>
      </c>
      <c r="AR749" s="100"/>
      <c r="AS749" s="146"/>
      <c r="AT749" s="146"/>
      <c r="AU749" s="146"/>
      <c r="AV749" s="48"/>
      <c r="AW749" s="51" t="str">
        <f>IFERROR(VLOOKUP(Book1345234[[#This Row],[Water Supply Yield Ranking]],'Data for Pull-down'!$M$4:$N$9,2,FALSE),"")</f>
        <v/>
      </c>
      <c r="AX749" s="100"/>
      <c r="AY749" s="52"/>
      <c r="AZ749" s="48"/>
      <c r="BA749" s="51" t="str">
        <f>IFERROR(VLOOKUP(Book1345234[[#This Row],[Social Vulnerability Ranking]],'Data for Pull-down'!$O$4:$P$9,2,FALSE),"")</f>
        <v/>
      </c>
      <c r="BB749" s="100"/>
      <c r="BC749" s="146"/>
      <c r="BD749" s="48"/>
      <c r="BE749" s="51" t="str">
        <f>IFERROR(VLOOKUP(Book1345234[[#This Row],[Nature-Based Solutions Ranking]],'Data for Pull-down'!$Q$4:$R$9,2,FALSE),"")</f>
        <v/>
      </c>
      <c r="BF749" s="100"/>
      <c r="BG749" s="52"/>
      <c r="BH749" s="48"/>
      <c r="BI749" s="51" t="str">
        <f>IFERROR(VLOOKUP(Book1345234[[#This Row],[Multiple Benefit Ranking]],'Data for Pull-down'!$S$4:$T$9,2,FALSE),"")</f>
        <v/>
      </c>
      <c r="BJ749" s="125"/>
      <c r="BK749" s="146"/>
      <c r="BL749" s="48"/>
      <c r="BM749" s="51" t="str">
        <f>IFERROR(VLOOKUP(Book1345234[[#This Row],[Operations and Maintenance Ranking]],'Data for Pull-down'!$U$4:$V$9,2,FALSE),"")</f>
        <v/>
      </c>
      <c r="BN749" s="100"/>
      <c r="BO749" s="48"/>
      <c r="BP749" s="51" t="str">
        <f>IFERROR(VLOOKUP(Book1345234[[#This Row],[Administrative, Regulatory and Other Obstacle Ranking]],'Data for Pull-down'!$W$4:$X$9,2,FALSE),"")</f>
        <v/>
      </c>
      <c r="BQ749" s="100"/>
      <c r="BR749" s="48"/>
      <c r="BS749" s="51" t="str">
        <f>IFERROR(VLOOKUP(Book1345234[[#This Row],[Environmental Benefit Ranking]],'Data for Pull-down'!$Y$4:$Z$9,2,FALSE),"")</f>
        <v/>
      </c>
      <c r="BT749" s="100"/>
      <c r="BU749" s="52"/>
      <c r="BV749" s="51" t="str">
        <f>IFERROR(VLOOKUP(Book1345234[[#This Row],[Environmental Impact Ranking]],'Data for Pull-down'!$AA$4:$AB$9,2,FALSE),"")</f>
        <v/>
      </c>
      <c r="BW749" s="117"/>
      <c r="BX749" s="123"/>
      <c r="BY749" s="48"/>
      <c r="BZ749" s="51" t="str">
        <f>IFERROR(VLOOKUP(Book1345234[[#This Row],[Mobility Ranking]],'Data for Pull-down'!$AC$4:$AD$9,2,FALSE),"")</f>
        <v/>
      </c>
      <c r="CA749" s="117"/>
      <c r="CB749" s="48"/>
      <c r="CC749" s="51" t="str">
        <f>IFERROR(VLOOKUP(Book1345234[[#This Row],[Regional Ranking]],'Data for Pull-down'!$AE$4:$AF$9,2,FALSE),"")</f>
        <v/>
      </c>
    </row>
    <row r="750" spans="1:81">
      <c r="A750" s="164"/>
      <c r="B750" s="142"/>
      <c r="C750" s="143">
        <f>Book1345234[[#This Row],[FMP]]*2</f>
        <v>0</v>
      </c>
      <c r="D750" s="43"/>
      <c r="E750" s="43"/>
      <c r="F750" s="52"/>
      <c r="G750" s="48"/>
      <c r="H750" s="48"/>
      <c r="I750" s="48"/>
      <c r="J750" s="48"/>
      <c r="K750" s="45" t="str">
        <f>IFERROR(Book1345234[[#This Row],[Project Cost]]/Book1345234[[#This Row],['# of Structures Removed from 1% Annual Chance FP]],"")</f>
        <v/>
      </c>
      <c r="L750" s="48"/>
      <c r="M750" s="48"/>
      <c r="N750" s="45"/>
      <c r="O750" s="156"/>
      <c r="P750" s="125"/>
      <c r="Q750" s="52"/>
      <c r="R750" s="48"/>
      <c r="S750" s="51" t="str">
        <f>IFERROR(VLOOKUP(Book1345234[[#This Row],[ Severity Ranking: Pre-Project Average Depth of Flooding (100-year)]],'Data for Pull-down'!$A$4:$B$9,2,FALSE),"")</f>
        <v/>
      </c>
      <c r="T750" s="100"/>
      <c r="U750" s="52"/>
      <c r="V750" s="52"/>
      <c r="W750" s="52"/>
      <c r="X750" s="48"/>
      <c r="Y750" s="51" t="str">
        <f>IFERROR(VLOOKUP(Book1345234[[#This Row],[Severity Ranking: Community Need (% Population)]],'Data for Pull-down'!$C$4:$D$9,2,FALSE),"")</f>
        <v/>
      </c>
      <c r="Z750" s="99"/>
      <c r="AA750" s="45"/>
      <c r="AB750" s="48"/>
      <c r="AC750" s="51" t="str">
        <f>IFERROR(VLOOKUP(Book1345234[[#This Row],[Flood Risk Reduction ]],'Data for Pull-down'!$E$4:$F$9,2,FALSE),"")</f>
        <v/>
      </c>
      <c r="AD750" s="99"/>
      <c r="AE750" s="118"/>
      <c r="AF750" s="52"/>
      <c r="AG750" s="52"/>
      <c r="AH750" s="48"/>
      <c r="AI750" s="51" t="str">
        <f>IFERROR(VLOOKUP(Book1345234[[#This Row],[Flood Damage Reduction]],'Data for Pull-down'!$G$4:$H$9,2,FALSE),"")</f>
        <v/>
      </c>
      <c r="AJ750" s="145"/>
      <c r="AK750" s="123"/>
      <c r="AL750" s="52"/>
      <c r="AM750" s="51" t="str">
        <f>IFERROR(VLOOKUP(Book1345234[[#This Row],[ Reduction in Critical Facilities Flood Risk]],'Data for Pull-down'!$I$5:$J$9,2,FALSE),"")</f>
        <v/>
      </c>
      <c r="AN750" s="100">
        <f>'Life and Safety Tabular Data'!L748</f>
        <v>0</v>
      </c>
      <c r="AO750" s="146"/>
      <c r="AP750" s="48"/>
      <c r="AQ750" s="51" t="str">
        <f>IFERROR(VLOOKUP(Book1345234[[#This Row],[Life and Safety Ranking (Injury/Loss of Life)]],'Data for Pull-down'!$K$4:$L$9,2,FALSE),"")</f>
        <v/>
      </c>
      <c r="AR750" s="100"/>
      <c r="AS750" s="146"/>
      <c r="AT750" s="146"/>
      <c r="AU750" s="146"/>
      <c r="AV750" s="48"/>
      <c r="AW750" s="51" t="str">
        <f>IFERROR(VLOOKUP(Book1345234[[#This Row],[Water Supply Yield Ranking]],'Data for Pull-down'!$M$4:$N$9,2,FALSE),"")</f>
        <v/>
      </c>
      <c r="AX750" s="100"/>
      <c r="AY750" s="52"/>
      <c r="AZ750" s="48"/>
      <c r="BA750" s="51" t="str">
        <f>IFERROR(VLOOKUP(Book1345234[[#This Row],[Social Vulnerability Ranking]],'Data for Pull-down'!$O$4:$P$9,2,FALSE),"")</f>
        <v/>
      </c>
      <c r="BB750" s="100"/>
      <c r="BC750" s="146"/>
      <c r="BD750" s="48"/>
      <c r="BE750" s="51" t="str">
        <f>IFERROR(VLOOKUP(Book1345234[[#This Row],[Nature-Based Solutions Ranking]],'Data for Pull-down'!$Q$4:$R$9,2,FALSE),"")</f>
        <v/>
      </c>
      <c r="BF750" s="100"/>
      <c r="BG750" s="52"/>
      <c r="BH750" s="48"/>
      <c r="BI750" s="51" t="str">
        <f>IFERROR(VLOOKUP(Book1345234[[#This Row],[Multiple Benefit Ranking]],'Data for Pull-down'!$S$4:$T$9,2,FALSE),"")</f>
        <v/>
      </c>
      <c r="BJ750" s="125"/>
      <c r="BK750" s="146"/>
      <c r="BL750" s="48"/>
      <c r="BM750" s="51" t="str">
        <f>IFERROR(VLOOKUP(Book1345234[[#This Row],[Operations and Maintenance Ranking]],'Data for Pull-down'!$U$4:$V$9,2,FALSE),"")</f>
        <v/>
      </c>
      <c r="BN750" s="100"/>
      <c r="BO750" s="48"/>
      <c r="BP750" s="51" t="str">
        <f>IFERROR(VLOOKUP(Book1345234[[#This Row],[Administrative, Regulatory and Other Obstacle Ranking]],'Data for Pull-down'!$W$4:$X$9,2,FALSE),"")</f>
        <v/>
      </c>
      <c r="BQ750" s="100"/>
      <c r="BR750" s="48"/>
      <c r="BS750" s="51" t="str">
        <f>IFERROR(VLOOKUP(Book1345234[[#This Row],[Environmental Benefit Ranking]],'Data for Pull-down'!$Y$4:$Z$9,2,FALSE),"")</f>
        <v/>
      </c>
      <c r="BT750" s="100"/>
      <c r="BU750" s="52"/>
      <c r="BV750" s="51" t="str">
        <f>IFERROR(VLOOKUP(Book1345234[[#This Row],[Environmental Impact Ranking]],'Data for Pull-down'!$AA$4:$AB$9,2,FALSE),"")</f>
        <v/>
      </c>
      <c r="BW750" s="117"/>
      <c r="BX750" s="123"/>
      <c r="BY750" s="48"/>
      <c r="BZ750" s="51" t="str">
        <f>IFERROR(VLOOKUP(Book1345234[[#This Row],[Mobility Ranking]],'Data for Pull-down'!$AC$4:$AD$9,2,FALSE),"")</f>
        <v/>
      </c>
      <c r="CA750" s="117"/>
      <c r="CB750" s="48"/>
      <c r="CC750" s="51" t="str">
        <f>IFERROR(VLOOKUP(Book1345234[[#This Row],[Regional Ranking]],'Data for Pull-down'!$AE$4:$AF$9,2,FALSE),"")</f>
        <v/>
      </c>
    </row>
    <row r="751" spans="1:81">
      <c r="A751" s="164"/>
      <c r="B751" s="142"/>
      <c r="C751" s="143">
        <f>Book1345234[[#This Row],[FMP]]*2</f>
        <v>0</v>
      </c>
      <c r="D751" s="43"/>
      <c r="E751" s="43"/>
      <c r="F751" s="52"/>
      <c r="G751" s="48"/>
      <c r="H751" s="48"/>
      <c r="I751" s="48"/>
      <c r="J751" s="48"/>
      <c r="K751" s="45" t="str">
        <f>IFERROR(Book1345234[[#This Row],[Project Cost]]/Book1345234[[#This Row],['# of Structures Removed from 1% Annual Chance FP]],"")</f>
        <v/>
      </c>
      <c r="L751" s="48"/>
      <c r="M751" s="48"/>
      <c r="N751" s="45"/>
      <c r="O751" s="156"/>
      <c r="P751" s="125"/>
      <c r="Q751" s="52"/>
      <c r="R751" s="48"/>
      <c r="S751" s="51" t="str">
        <f>IFERROR(VLOOKUP(Book1345234[[#This Row],[ Severity Ranking: Pre-Project Average Depth of Flooding (100-year)]],'Data for Pull-down'!$A$4:$B$9,2,FALSE),"")</f>
        <v/>
      </c>
      <c r="T751" s="100"/>
      <c r="U751" s="52"/>
      <c r="V751" s="52"/>
      <c r="W751" s="52"/>
      <c r="X751" s="48"/>
      <c r="Y751" s="51" t="str">
        <f>IFERROR(VLOOKUP(Book1345234[[#This Row],[Severity Ranking: Community Need (% Population)]],'Data for Pull-down'!$C$4:$D$9,2,FALSE),"")</f>
        <v/>
      </c>
      <c r="Z751" s="99"/>
      <c r="AA751" s="45"/>
      <c r="AB751" s="48"/>
      <c r="AC751" s="51" t="str">
        <f>IFERROR(VLOOKUP(Book1345234[[#This Row],[Flood Risk Reduction ]],'Data for Pull-down'!$E$4:$F$9,2,FALSE),"")</f>
        <v/>
      </c>
      <c r="AD751" s="99"/>
      <c r="AE751" s="118"/>
      <c r="AF751" s="52"/>
      <c r="AG751" s="52"/>
      <c r="AH751" s="48"/>
      <c r="AI751" s="51" t="str">
        <f>IFERROR(VLOOKUP(Book1345234[[#This Row],[Flood Damage Reduction]],'Data for Pull-down'!$G$4:$H$9,2,FALSE),"")</f>
        <v/>
      </c>
      <c r="AJ751" s="145"/>
      <c r="AK751" s="123"/>
      <c r="AL751" s="52"/>
      <c r="AM751" s="51" t="str">
        <f>IFERROR(VLOOKUP(Book1345234[[#This Row],[ Reduction in Critical Facilities Flood Risk]],'Data for Pull-down'!$I$5:$J$9,2,FALSE),"")</f>
        <v/>
      </c>
      <c r="AN751" s="100">
        <f>'Life and Safety Tabular Data'!L749</f>
        <v>0</v>
      </c>
      <c r="AO751" s="146"/>
      <c r="AP751" s="48"/>
      <c r="AQ751" s="51" t="str">
        <f>IFERROR(VLOOKUP(Book1345234[[#This Row],[Life and Safety Ranking (Injury/Loss of Life)]],'Data for Pull-down'!$K$4:$L$9,2,FALSE),"")</f>
        <v/>
      </c>
      <c r="AR751" s="100"/>
      <c r="AS751" s="146"/>
      <c r="AT751" s="146"/>
      <c r="AU751" s="146"/>
      <c r="AV751" s="48"/>
      <c r="AW751" s="51" t="str">
        <f>IFERROR(VLOOKUP(Book1345234[[#This Row],[Water Supply Yield Ranking]],'Data for Pull-down'!$M$4:$N$9,2,FALSE),"")</f>
        <v/>
      </c>
      <c r="AX751" s="100"/>
      <c r="AY751" s="52"/>
      <c r="AZ751" s="48"/>
      <c r="BA751" s="51" t="str">
        <f>IFERROR(VLOOKUP(Book1345234[[#This Row],[Social Vulnerability Ranking]],'Data for Pull-down'!$O$4:$P$9,2,FALSE),"")</f>
        <v/>
      </c>
      <c r="BB751" s="100"/>
      <c r="BC751" s="146"/>
      <c r="BD751" s="48"/>
      <c r="BE751" s="51" t="str">
        <f>IFERROR(VLOOKUP(Book1345234[[#This Row],[Nature-Based Solutions Ranking]],'Data for Pull-down'!$Q$4:$R$9,2,FALSE),"")</f>
        <v/>
      </c>
      <c r="BF751" s="100"/>
      <c r="BG751" s="52"/>
      <c r="BH751" s="48"/>
      <c r="BI751" s="51" t="str">
        <f>IFERROR(VLOOKUP(Book1345234[[#This Row],[Multiple Benefit Ranking]],'Data for Pull-down'!$S$4:$T$9,2,FALSE),"")</f>
        <v/>
      </c>
      <c r="BJ751" s="125"/>
      <c r="BK751" s="146"/>
      <c r="BL751" s="48"/>
      <c r="BM751" s="51" t="str">
        <f>IFERROR(VLOOKUP(Book1345234[[#This Row],[Operations and Maintenance Ranking]],'Data for Pull-down'!$U$4:$V$9,2,FALSE),"")</f>
        <v/>
      </c>
      <c r="BN751" s="100"/>
      <c r="BO751" s="48"/>
      <c r="BP751" s="51" t="str">
        <f>IFERROR(VLOOKUP(Book1345234[[#This Row],[Administrative, Regulatory and Other Obstacle Ranking]],'Data for Pull-down'!$W$4:$X$9,2,FALSE),"")</f>
        <v/>
      </c>
      <c r="BQ751" s="100"/>
      <c r="BR751" s="48"/>
      <c r="BS751" s="51" t="str">
        <f>IFERROR(VLOOKUP(Book1345234[[#This Row],[Environmental Benefit Ranking]],'Data for Pull-down'!$Y$4:$Z$9,2,FALSE),"")</f>
        <v/>
      </c>
      <c r="BT751" s="100"/>
      <c r="BU751" s="52"/>
      <c r="BV751" s="51" t="str">
        <f>IFERROR(VLOOKUP(Book1345234[[#This Row],[Environmental Impact Ranking]],'Data for Pull-down'!$AA$4:$AB$9,2,FALSE),"")</f>
        <v/>
      </c>
      <c r="BW751" s="117"/>
      <c r="BX751" s="123"/>
      <c r="BY751" s="48"/>
      <c r="BZ751" s="51" t="str">
        <f>IFERROR(VLOOKUP(Book1345234[[#This Row],[Mobility Ranking]],'Data for Pull-down'!$AC$4:$AD$9,2,FALSE),"")</f>
        <v/>
      </c>
      <c r="CA751" s="117"/>
      <c r="CB751" s="48"/>
      <c r="CC751" s="51" t="str">
        <f>IFERROR(VLOOKUP(Book1345234[[#This Row],[Regional Ranking]],'Data for Pull-down'!$AE$4:$AF$9,2,FALSE),"")</f>
        <v/>
      </c>
    </row>
    <row r="752" spans="1:81">
      <c r="A752" s="164"/>
      <c r="B752" s="142"/>
      <c r="C752" s="143">
        <f>Book1345234[[#This Row],[FMP]]*2</f>
        <v>0</v>
      </c>
      <c r="D752" s="43"/>
      <c r="E752" s="43"/>
      <c r="F752" s="52"/>
      <c r="G752" s="48"/>
      <c r="H752" s="48"/>
      <c r="I752" s="48"/>
      <c r="J752" s="48"/>
      <c r="K752" s="45" t="str">
        <f>IFERROR(Book1345234[[#This Row],[Project Cost]]/Book1345234[[#This Row],['# of Structures Removed from 1% Annual Chance FP]],"")</f>
        <v/>
      </c>
      <c r="L752" s="48"/>
      <c r="M752" s="48"/>
      <c r="N752" s="45"/>
      <c r="O752" s="156"/>
      <c r="P752" s="125"/>
      <c r="Q752" s="52"/>
      <c r="R752" s="48"/>
      <c r="S752" s="51" t="str">
        <f>IFERROR(VLOOKUP(Book1345234[[#This Row],[ Severity Ranking: Pre-Project Average Depth of Flooding (100-year)]],'Data for Pull-down'!$A$4:$B$9,2,FALSE),"")</f>
        <v/>
      </c>
      <c r="T752" s="100"/>
      <c r="U752" s="52"/>
      <c r="V752" s="52"/>
      <c r="W752" s="52"/>
      <c r="X752" s="48"/>
      <c r="Y752" s="51" t="str">
        <f>IFERROR(VLOOKUP(Book1345234[[#This Row],[Severity Ranking: Community Need (% Population)]],'Data for Pull-down'!$C$4:$D$9,2,FALSE),"")</f>
        <v/>
      </c>
      <c r="Z752" s="99"/>
      <c r="AA752" s="45"/>
      <c r="AB752" s="48"/>
      <c r="AC752" s="51" t="str">
        <f>IFERROR(VLOOKUP(Book1345234[[#This Row],[Flood Risk Reduction ]],'Data for Pull-down'!$E$4:$F$9,2,FALSE),"")</f>
        <v/>
      </c>
      <c r="AD752" s="99"/>
      <c r="AE752" s="118"/>
      <c r="AF752" s="52"/>
      <c r="AG752" s="52"/>
      <c r="AH752" s="48"/>
      <c r="AI752" s="51" t="str">
        <f>IFERROR(VLOOKUP(Book1345234[[#This Row],[Flood Damage Reduction]],'Data for Pull-down'!$G$4:$H$9,2,FALSE),"")</f>
        <v/>
      </c>
      <c r="AJ752" s="145"/>
      <c r="AK752" s="123"/>
      <c r="AL752" s="52"/>
      <c r="AM752" s="51" t="str">
        <f>IFERROR(VLOOKUP(Book1345234[[#This Row],[ Reduction in Critical Facilities Flood Risk]],'Data for Pull-down'!$I$5:$J$9,2,FALSE),"")</f>
        <v/>
      </c>
      <c r="AN752" s="100">
        <f>'Life and Safety Tabular Data'!L750</f>
        <v>0</v>
      </c>
      <c r="AO752" s="146"/>
      <c r="AP752" s="48"/>
      <c r="AQ752" s="51" t="str">
        <f>IFERROR(VLOOKUP(Book1345234[[#This Row],[Life and Safety Ranking (Injury/Loss of Life)]],'Data for Pull-down'!$K$4:$L$9,2,FALSE),"")</f>
        <v/>
      </c>
      <c r="AR752" s="100"/>
      <c r="AS752" s="146"/>
      <c r="AT752" s="146"/>
      <c r="AU752" s="146"/>
      <c r="AV752" s="48"/>
      <c r="AW752" s="51" t="str">
        <f>IFERROR(VLOOKUP(Book1345234[[#This Row],[Water Supply Yield Ranking]],'Data for Pull-down'!$M$4:$N$9,2,FALSE),"")</f>
        <v/>
      </c>
      <c r="AX752" s="100"/>
      <c r="AY752" s="52"/>
      <c r="AZ752" s="48"/>
      <c r="BA752" s="51" t="str">
        <f>IFERROR(VLOOKUP(Book1345234[[#This Row],[Social Vulnerability Ranking]],'Data for Pull-down'!$O$4:$P$9,2,FALSE),"")</f>
        <v/>
      </c>
      <c r="BB752" s="100"/>
      <c r="BC752" s="146"/>
      <c r="BD752" s="48"/>
      <c r="BE752" s="51" t="str">
        <f>IFERROR(VLOOKUP(Book1345234[[#This Row],[Nature-Based Solutions Ranking]],'Data for Pull-down'!$Q$4:$R$9,2,FALSE),"")</f>
        <v/>
      </c>
      <c r="BF752" s="100"/>
      <c r="BG752" s="52"/>
      <c r="BH752" s="48"/>
      <c r="BI752" s="51" t="str">
        <f>IFERROR(VLOOKUP(Book1345234[[#This Row],[Multiple Benefit Ranking]],'Data for Pull-down'!$S$4:$T$9,2,FALSE),"")</f>
        <v/>
      </c>
      <c r="BJ752" s="125"/>
      <c r="BK752" s="146"/>
      <c r="BL752" s="48"/>
      <c r="BM752" s="51" t="str">
        <f>IFERROR(VLOOKUP(Book1345234[[#This Row],[Operations and Maintenance Ranking]],'Data for Pull-down'!$U$4:$V$9,2,FALSE),"")</f>
        <v/>
      </c>
      <c r="BN752" s="100"/>
      <c r="BO752" s="48"/>
      <c r="BP752" s="51" t="str">
        <f>IFERROR(VLOOKUP(Book1345234[[#This Row],[Administrative, Regulatory and Other Obstacle Ranking]],'Data for Pull-down'!$W$4:$X$9,2,FALSE),"")</f>
        <v/>
      </c>
      <c r="BQ752" s="100"/>
      <c r="BR752" s="48"/>
      <c r="BS752" s="51" t="str">
        <f>IFERROR(VLOOKUP(Book1345234[[#This Row],[Environmental Benefit Ranking]],'Data for Pull-down'!$Y$4:$Z$9,2,FALSE),"")</f>
        <v/>
      </c>
      <c r="BT752" s="100"/>
      <c r="BU752" s="52"/>
      <c r="BV752" s="51" t="str">
        <f>IFERROR(VLOOKUP(Book1345234[[#This Row],[Environmental Impact Ranking]],'Data for Pull-down'!$AA$4:$AB$9,2,FALSE),"")</f>
        <v/>
      </c>
      <c r="BW752" s="117"/>
      <c r="BX752" s="123"/>
      <c r="BY752" s="48"/>
      <c r="BZ752" s="51" t="str">
        <f>IFERROR(VLOOKUP(Book1345234[[#This Row],[Mobility Ranking]],'Data for Pull-down'!$AC$4:$AD$9,2,FALSE),"")</f>
        <v/>
      </c>
      <c r="CA752" s="117"/>
      <c r="CB752" s="48"/>
      <c r="CC752" s="51" t="str">
        <f>IFERROR(VLOOKUP(Book1345234[[#This Row],[Regional Ranking]],'Data for Pull-down'!$AE$4:$AF$9,2,FALSE),"")</f>
        <v/>
      </c>
    </row>
    <row r="753" spans="1:81">
      <c r="A753" s="164"/>
      <c r="B753" s="142"/>
      <c r="C753" s="143">
        <f>Book1345234[[#This Row],[FMP]]*2</f>
        <v>0</v>
      </c>
      <c r="D753" s="43"/>
      <c r="E753" s="43"/>
      <c r="F753" s="52"/>
      <c r="G753" s="48"/>
      <c r="H753" s="48"/>
      <c r="I753" s="48"/>
      <c r="J753" s="48"/>
      <c r="K753" s="45" t="str">
        <f>IFERROR(Book1345234[[#This Row],[Project Cost]]/Book1345234[[#This Row],['# of Structures Removed from 1% Annual Chance FP]],"")</f>
        <v/>
      </c>
      <c r="L753" s="48"/>
      <c r="M753" s="48"/>
      <c r="N753" s="45"/>
      <c r="O753" s="156"/>
      <c r="P753" s="125"/>
      <c r="Q753" s="52"/>
      <c r="R753" s="48"/>
      <c r="S753" s="51" t="str">
        <f>IFERROR(VLOOKUP(Book1345234[[#This Row],[ Severity Ranking: Pre-Project Average Depth of Flooding (100-year)]],'Data for Pull-down'!$A$4:$B$9,2,FALSE),"")</f>
        <v/>
      </c>
      <c r="T753" s="100"/>
      <c r="U753" s="52"/>
      <c r="V753" s="52"/>
      <c r="W753" s="52"/>
      <c r="X753" s="48"/>
      <c r="Y753" s="51" t="str">
        <f>IFERROR(VLOOKUP(Book1345234[[#This Row],[Severity Ranking: Community Need (% Population)]],'Data for Pull-down'!$C$4:$D$9,2,FALSE),"")</f>
        <v/>
      </c>
      <c r="Z753" s="99"/>
      <c r="AA753" s="45"/>
      <c r="AB753" s="48"/>
      <c r="AC753" s="51" t="str">
        <f>IFERROR(VLOOKUP(Book1345234[[#This Row],[Flood Risk Reduction ]],'Data for Pull-down'!$E$4:$F$9,2,FALSE),"")</f>
        <v/>
      </c>
      <c r="AD753" s="99"/>
      <c r="AE753" s="118"/>
      <c r="AF753" s="52"/>
      <c r="AG753" s="52"/>
      <c r="AH753" s="48"/>
      <c r="AI753" s="51" t="str">
        <f>IFERROR(VLOOKUP(Book1345234[[#This Row],[Flood Damage Reduction]],'Data for Pull-down'!$G$4:$H$9,2,FALSE),"")</f>
        <v/>
      </c>
      <c r="AJ753" s="145"/>
      <c r="AK753" s="123"/>
      <c r="AL753" s="52"/>
      <c r="AM753" s="51" t="str">
        <f>IFERROR(VLOOKUP(Book1345234[[#This Row],[ Reduction in Critical Facilities Flood Risk]],'Data for Pull-down'!$I$5:$J$9,2,FALSE),"")</f>
        <v/>
      </c>
      <c r="AN753" s="100">
        <f>'Life and Safety Tabular Data'!L751</f>
        <v>0</v>
      </c>
      <c r="AO753" s="146"/>
      <c r="AP753" s="48"/>
      <c r="AQ753" s="51" t="str">
        <f>IFERROR(VLOOKUP(Book1345234[[#This Row],[Life and Safety Ranking (Injury/Loss of Life)]],'Data for Pull-down'!$K$4:$L$9,2,FALSE),"")</f>
        <v/>
      </c>
      <c r="AR753" s="100"/>
      <c r="AS753" s="146"/>
      <c r="AT753" s="146"/>
      <c r="AU753" s="146"/>
      <c r="AV753" s="48"/>
      <c r="AW753" s="51" t="str">
        <f>IFERROR(VLOOKUP(Book1345234[[#This Row],[Water Supply Yield Ranking]],'Data for Pull-down'!$M$4:$N$9,2,FALSE),"")</f>
        <v/>
      </c>
      <c r="AX753" s="100"/>
      <c r="AY753" s="52"/>
      <c r="AZ753" s="48"/>
      <c r="BA753" s="51" t="str">
        <f>IFERROR(VLOOKUP(Book1345234[[#This Row],[Social Vulnerability Ranking]],'Data for Pull-down'!$O$4:$P$9,2,FALSE),"")</f>
        <v/>
      </c>
      <c r="BB753" s="100"/>
      <c r="BC753" s="146"/>
      <c r="BD753" s="48"/>
      <c r="BE753" s="51" t="str">
        <f>IFERROR(VLOOKUP(Book1345234[[#This Row],[Nature-Based Solutions Ranking]],'Data for Pull-down'!$Q$4:$R$9,2,FALSE),"")</f>
        <v/>
      </c>
      <c r="BF753" s="100"/>
      <c r="BG753" s="52"/>
      <c r="BH753" s="48"/>
      <c r="BI753" s="51" t="str">
        <f>IFERROR(VLOOKUP(Book1345234[[#This Row],[Multiple Benefit Ranking]],'Data for Pull-down'!$S$4:$T$9,2,FALSE),"")</f>
        <v/>
      </c>
      <c r="BJ753" s="125"/>
      <c r="BK753" s="146"/>
      <c r="BL753" s="48"/>
      <c r="BM753" s="51" t="str">
        <f>IFERROR(VLOOKUP(Book1345234[[#This Row],[Operations and Maintenance Ranking]],'Data for Pull-down'!$U$4:$V$9,2,FALSE),"")</f>
        <v/>
      </c>
      <c r="BN753" s="100"/>
      <c r="BO753" s="48"/>
      <c r="BP753" s="51" t="str">
        <f>IFERROR(VLOOKUP(Book1345234[[#This Row],[Administrative, Regulatory and Other Obstacle Ranking]],'Data for Pull-down'!$W$4:$X$9,2,FALSE),"")</f>
        <v/>
      </c>
      <c r="BQ753" s="100"/>
      <c r="BR753" s="48"/>
      <c r="BS753" s="51" t="str">
        <f>IFERROR(VLOOKUP(Book1345234[[#This Row],[Environmental Benefit Ranking]],'Data for Pull-down'!$Y$4:$Z$9,2,FALSE),"")</f>
        <v/>
      </c>
      <c r="BT753" s="100"/>
      <c r="BU753" s="52"/>
      <c r="BV753" s="51" t="str">
        <f>IFERROR(VLOOKUP(Book1345234[[#This Row],[Environmental Impact Ranking]],'Data for Pull-down'!$AA$4:$AB$9,2,FALSE),"")</f>
        <v/>
      </c>
      <c r="BW753" s="117"/>
      <c r="BX753" s="123"/>
      <c r="BY753" s="48"/>
      <c r="BZ753" s="51" t="str">
        <f>IFERROR(VLOOKUP(Book1345234[[#This Row],[Mobility Ranking]],'Data for Pull-down'!$AC$4:$AD$9,2,FALSE),"")</f>
        <v/>
      </c>
      <c r="CA753" s="117"/>
      <c r="CB753" s="48"/>
      <c r="CC753" s="51" t="str">
        <f>IFERROR(VLOOKUP(Book1345234[[#This Row],[Regional Ranking]],'Data for Pull-down'!$AE$4:$AF$9,2,FALSE),"")</f>
        <v/>
      </c>
    </row>
    <row r="754" spans="1:81">
      <c r="A754" s="164"/>
      <c r="B754" s="142"/>
      <c r="C754" s="143">
        <f>Book1345234[[#This Row],[FMP]]*2</f>
        <v>0</v>
      </c>
      <c r="D754" s="43"/>
      <c r="E754" s="43"/>
      <c r="F754" s="52"/>
      <c r="G754" s="48"/>
      <c r="H754" s="48"/>
      <c r="I754" s="48"/>
      <c r="J754" s="48"/>
      <c r="K754" s="45" t="str">
        <f>IFERROR(Book1345234[[#This Row],[Project Cost]]/Book1345234[[#This Row],['# of Structures Removed from 1% Annual Chance FP]],"")</f>
        <v/>
      </c>
      <c r="L754" s="48"/>
      <c r="M754" s="48"/>
      <c r="N754" s="45"/>
      <c r="O754" s="156"/>
      <c r="P754" s="125"/>
      <c r="Q754" s="52"/>
      <c r="R754" s="48"/>
      <c r="S754" s="51" t="str">
        <f>IFERROR(VLOOKUP(Book1345234[[#This Row],[ Severity Ranking: Pre-Project Average Depth of Flooding (100-year)]],'Data for Pull-down'!$A$4:$B$9,2,FALSE),"")</f>
        <v/>
      </c>
      <c r="T754" s="100"/>
      <c r="U754" s="52"/>
      <c r="V754" s="52"/>
      <c r="W754" s="52"/>
      <c r="X754" s="48"/>
      <c r="Y754" s="51" t="str">
        <f>IFERROR(VLOOKUP(Book1345234[[#This Row],[Severity Ranking: Community Need (% Population)]],'Data for Pull-down'!$C$4:$D$9,2,FALSE),"")</f>
        <v/>
      </c>
      <c r="Z754" s="99"/>
      <c r="AA754" s="45"/>
      <c r="AB754" s="48"/>
      <c r="AC754" s="51" t="str">
        <f>IFERROR(VLOOKUP(Book1345234[[#This Row],[Flood Risk Reduction ]],'Data for Pull-down'!$E$4:$F$9,2,FALSE),"")</f>
        <v/>
      </c>
      <c r="AD754" s="99"/>
      <c r="AE754" s="118"/>
      <c r="AF754" s="52"/>
      <c r="AG754" s="52"/>
      <c r="AH754" s="48"/>
      <c r="AI754" s="51" t="str">
        <f>IFERROR(VLOOKUP(Book1345234[[#This Row],[Flood Damage Reduction]],'Data for Pull-down'!$G$4:$H$9,2,FALSE),"")</f>
        <v/>
      </c>
      <c r="AJ754" s="145"/>
      <c r="AK754" s="123"/>
      <c r="AL754" s="52"/>
      <c r="AM754" s="51" t="str">
        <f>IFERROR(VLOOKUP(Book1345234[[#This Row],[ Reduction in Critical Facilities Flood Risk]],'Data for Pull-down'!$I$5:$J$9,2,FALSE),"")</f>
        <v/>
      </c>
      <c r="AN754" s="100">
        <f>'Life and Safety Tabular Data'!L752</f>
        <v>0</v>
      </c>
      <c r="AO754" s="146"/>
      <c r="AP754" s="48"/>
      <c r="AQ754" s="51" t="str">
        <f>IFERROR(VLOOKUP(Book1345234[[#This Row],[Life and Safety Ranking (Injury/Loss of Life)]],'Data for Pull-down'!$K$4:$L$9,2,FALSE),"")</f>
        <v/>
      </c>
      <c r="AR754" s="100"/>
      <c r="AS754" s="146"/>
      <c r="AT754" s="146"/>
      <c r="AU754" s="146"/>
      <c r="AV754" s="48"/>
      <c r="AW754" s="51" t="str">
        <f>IFERROR(VLOOKUP(Book1345234[[#This Row],[Water Supply Yield Ranking]],'Data for Pull-down'!$M$4:$N$9,2,FALSE),"")</f>
        <v/>
      </c>
      <c r="AX754" s="100"/>
      <c r="AY754" s="52"/>
      <c r="AZ754" s="48"/>
      <c r="BA754" s="51" t="str">
        <f>IFERROR(VLOOKUP(Book1345234[[#This Row],[Social Vulnerability Ranking]],'Data for Pull-down'!$O$4:$P$9,2,FALSE),"")</f>
        <v/>
      </c>
      <c r="BB754" s="100"/>
      <c r="BC754" s="146"/>
      <c r="BD754" s="48"/>
      <c r="BE754" s="51" t="str">
        <f>IFERROR(VLOOKUP(Book1345234[[#This Row],[Nature-Based Solutions Ranking]],'Data for Pull-down'!$Q$4:$R$9,2,FALSE),"")</f>
        <v/>
      </c>
      <c r="BF754" s="100"/>
      <c r="BG754" s="52"/>
      <c r="BH754" s="48"/>
      <c r="BI754" s="51" t="str">
        <f>IFERROR(VLOOKUP(Book1345234[[#This Row],[Multiple Benefit Ranking]],'Data for Pull-down'!$S$4:$T$9,2,FALSE),"")</f>
        <v/>
      </c>
      <c r="BJ754" s="125"/>
      <c r="BK754" s="146"/>
      <c r="BL754" s="48"/>
      <c r="BM754" s="51" t="str">
        <f>IFERROR(VLOOKUP(Book1345234[[#This Row],[Operations and Maintenance Ranking]],'Data for Pull-down'!$U$4:$V$9,2,FALSE),"")</f>
        <v/>
      </c>
      <c r="BN754" s="100"/>
      <c r="BO754" s="48"/>
      <c r="BP754" s="51" t="str">
        <f>IFERROR(VLOOKUP(Book1345234[[#This Row],[Administrative, Regulatory and Other Obstacle Ranking]],'Data for Pull-down'!$W$4:$X$9,2,FALSE),"")</f>
        <v/>
      </c>
      <c r="BQ754" s="100"/>
      <c r="BR754" s="48"/>
      <c r="BS754" s="51" t="str">
        <f>IFERROR(VLOOKUP(Book1345234[[#This Row],[Environmental Benefit Ranking]],'Data for Pull-down'!$Y$4:$Z$9,2,FALSE),"")</f>
        <v/>
      </c>
      <c r="BT754" s="100"/>
      <c r="BU754" s="52"/>
      <c r="BV754" s="51" t="str">
        <f>IFERROR(VLOOKUP(Book1345234[[#This Row],[Environmental Impact Ranking]],'Data for Pull-down'!$AA$4:$AB$9,2,FALSE),"")</f>
        <v/>
      </c>
      <c r="BW754" s="117"/>
      <c r="BX754" s="123"/>
      <c r="BY754" s="48"/>
      <c r="BZ754" s="51" t="str">
        <f>IFERROR(VLOOKUP(Book1345234[[#This Row],[Mobility Ranking]],'Data for Pull-down'!$AC$4:$AD$9,2,FALSE),"")</f>
        <v/>
      </c>
      <c r="CA754" s="117"/>
      <c r="CB754" s="48"/>
      <c r="CC754" s="51" t="str">
        <f>IFERROR(VLOOKUP(Book1345234[[#This Row],[Regional Ranking]],'Data for Pull-down'!$AE$4:$AF$9,2,FALSE),"")</f>
        <v/>
      </c>
    </row>
    <row r="755" spans="1:81">
      <c r="A755" s="164"/>
      <c r="B755" s="142"/>
      <c r="C755" s="143">
        <f>Book1345234[[#This Row],[FMP]]*2</f>
        <v>0</v>
      </c>
      <c r="D755" s="43"/>
      <c r="E755" s="43"/>
      <c r="F755" s="52"/>
      <c r="G755" s="48"/>
      <c r="H755" s="48"/>
      <c r="I755" s="48"/>
      <c r="J755" s="48"/>
      <c r="K755" s="45" t="str">
        <f>IFERROR(Book1345234[[#This Row],[Project Cost]]/Book1345234[[#This Row],['# of Structures Removed from 1% Annual Chance FP]],"")</f>
        <v/>
      </c>
      <c r="L755" s="48"/>
      <c r="M755" s="48"/>
      <c r="N755" s="45"/>
      <c r="O755" s="156"/>
      <c r="P755" s="125"/>
      <c r="Q755" s="52"/>
      <c r="R755" s="48"/>
      <c r="S755" s="51" t="str">
        <f>IFERROR(VLOOKUP(Book1345234[[#This Row],[ Severity Ranking: Pre-Project Average Depth of Flooding (100-year)]],'Data for Pull-down'!$A$4:$B$9,2,FALSE),"")</f>
        <v/>
      </c>
      <c r="T755" s="100"/>
      <c r="U755" s="52"/>
      <c r="V755" s="52"/>
      <c r="W755" s="52"/>
      <c r="X755" s="48"/>
      <c r="Y755" s="51" t="str">
        <f>IFERROR(VLOOKUP(Book1345234[[#This Row],[Severity Ranking: Community Need (% Population)]],'Data for Pull-down'!$C$4:$D$9,2,FALSE),"")</f>
        <v/>
      </c>
      <c r="Z755" s="99"/>
      <c r="AA755" s="45"/>
      <c r="AB755" s="48"/>
      <c r="AC755" s="51" t="str">
        <f>IFERROR(VLOOKUP(Book1345234[[#This Row],[Flood Risk Reduction ]],'Data for Pull-down'!$E$4:$F$9,2,FALSE),"")</f>
        <v/>
      </c>
      <c r="AD755" s="99"/>
      <c r="AE755" s="118"/>
      <c r="AF755" s="52"/>
      <c r="AG755" s="52"/>
      <c r="AH755" s="48"/>
      <c r="AI755" s="51" t="str">
        <f>IFERROR(VLOOKUP(Book1345234[[#This Row],[Flood Damage Reduction]],'Data for Pull-down'!$G$4:$H$9,2,FALSE),"")</f>
        <v/>
      </c>
      <c r="AJ755" s="145"/>
      <c r="AK755" s="123"/>
      <c r="AL755" s="52"/>
      <c r="AM755" s="51" t="str">
        <f>IFERROR(VLOOKUP(Book1345234[[#This Row],[ Reduction in Critical Facilities Flood Risk]],'Data for Pull-down'!$I$5:$J$9,2,FALSE),"")</f>
        <v/>
      </c>
      <c r="AN755" s="100">
        <f>'Life and Safety Tabular Data'!L753</f>
        <v>0</v>
      </c>
      <c r="AO755" s="146"/>
      <c r="AP755" s="48"/>
      <c r="AQ755" s="51" t="str">
        <f>IFERROR(VLOOKUP(Book1345234[[#This Row],[Life and Safety Ranking (Injury/Loss of Life)]],'Data for Pull-down'!$K$4:$L$9,2,FALSE),"")</f>
        <v/>
      </c>
      <c r="AR755" s="100"/>
      <c r="AS755" s="146"/>
      <c r="AT755" s="146"/>
      <c r="AU755" s="146"/>
      <c r="AV755" s="48"/>
      <c r="AW755" s="51" t="str">
        <f>IFERROR(VLOOKUP(Book1345234[[#This Row],[Water Supply Yield Ranking]],'Data for Pull-down'!$M$4:$N$9,2,FALSE),"")</f>
        <v/>
      </c>
      <c r="AX755" s="100"/>
      <c r="AY755" s="52"/>
      <c r="AZ755" s="48"/>
      <c r="BA755" s="51" t="str">
        <f>IFERROR(VLOOKUP(Book1345234[[#This Row],[Social Vulnerability Ranking]],'Data for Pull-down'!$O$4:$P$9,2,FALSE),"")</f>
        <v/>
      </c>
      <c r="BB755" s="100"/>
      <c r="BC755" s="146"/>
      <c r="BD755" s="48"/>
      <c r="BE755" s="51" t="str">
        <f>IFERROR(VLOOKUP(Book1345234[[#This Row],[Nature-Based Solutions Ranking]],'Data for Pull-down'!$Q$4:$R$9,2,FALSE),"")</f>
        <v/>
      </c>
      <c r="BF755" s="100"/>
      <c r="BG755" s="52"/>
      <c r="BH755" s="48"/>
      <c r="BI755" s="51" t="str">
        <f>IFERROR(VLOOKUP(Book1345234[[#This Row],[Multiple Benefit Ranking]],'Data for Pull-down'!$S$4:$T$9,2,FALSE),"")</f>
        <v/>
      </c>
      <c r="BJ755" s="125"/>
      <c r="BK755" s="146"/>
      <c r="BL755" s="48"/>
      <c r="BM755" s="51" t="str">
        <f>IFERROR(VLOOKUP(Book1345234[[#This Row],[Operations and Maintenance Ranking]],'Data for Pull-down'!$U$4:$V$9,2,FALSE),"")</f>
        <v/>
      </c>
      <c r="BN755" s="100"/>
      <c r="BO755" s="48"/>
      <c r="BP755" s="51" t="str">
        <f>IFERROR(VLOOKUP(Book1345234[[#This Row],[Administrative, Regulatory and Other Obstacle Ranking]],'Data for Pull-down'!$W$4:$X$9,2,FALSE),"")</f>
        <v/>
      </c>
      <c r="BQ755" s="100"/>
      <c r="BR755" s="48"/>
      <c r="BS755" s="51" t="str">
        <f>IFERROR(VLOOKUP(Book1345234[[#This Row],[Environmental Benefit Ranking]],'Data for Pull-down'!$Y$4:$Z$9,2,FALSE),"")</f>
        <v/>
      </c>
      <c r="BT755" s="100"/>
      <c r="BU755" s="52"/>
      <c r="BV755" s="51" t="str">
        <f>IFERROR(VLOOKUP(Book1345234[[#This Row],[Environmental Impact Ranking]],'Data for Pull-down'!$AA$4:$AB$9,2,FALSE),"")</f>
        <v/>
      </c>
      <c r="BW755" s="117"/>
      <c r="BX755" s="123"/>
      <c r="BY755" s="48"/>
      <c r="BZ755" s="51" t="str">
        <f>IFERROR(VLOOKUP(Book1345234[[#This Row],[Mobility Ranking]],'Data for Pull-down'!$AC$4:$AD$9,2,FALSE),"")</f>
        <v/>
      </c>
      <c r="CA755" s="117"/>
      <c r="CB755" s="48"/>
      <c r="CC755" s="51" t="str">
        <f>IFERROR(VLOOKUP(Book1345234[[#This Row],[Regional Ranking]],'Data for Pull-down'!$AE$4:$AF$9,2,FALSE),"")</f>
        <v/>
      </c>
    </row>
    <row r="756" spans="1:81">
      <c r="A756" s="164"/>
      <c r="B756" s="142"/>
      <c r="C756" s="143">
        <f>Book1345234[[#This Row],[FMP]]*2</f>
        <v>0</v>
      </c>
      <c r="D756" s="43"/>
      <c r="E756" s="43"/>
      <c r="F756" s="52"/>
      <c r="G756" s="48"/>
      <c r="H756" s="48"/>
      <c r="I756" s="48"/>
      <c r="J756" s="48"/>
      <c r="K756" s="45" t="str">
        <f>IFERROR(Book1345234[[#This Row],[Project Cost]]/Book1345234[[#This Row],['# of Structures Removed from 1% Annual Chance FP]],"")</f>
        <v/>
      </c>
      <c r="L756" s="48"/>
      <c r="M756" s="48"/>
      <c r="N756" s="45"/>
      <c r="O756" s="156"/>
      <c r="P756" s="125"/>
      <c r="Q756" s="52"/>
      <c r="R756" s="48"/>
      <c r="S756" s="51" t="str">
        <f>IFERROR(VLOOKUP(Book1345234[[#This Row],[ Severity Ranking: Pre-Project Average Depth of Flooding (100-year)]],'Data for Pull-down'!$A$4:$B$9,2,FALSE),"")</f>
        <v/>
      </c>
      <c r="T756" s="100"/>
      <c r="U756" s="52"/>
      <c r="V756" s="52"/>
      <c r="W756" s="52"/>
      <c r="X756" s="48"/>
      <c r="Y756" s="51" t="str">
        <f>IFERROR(VLOOKUP(Book1345234[[#This Row],[Severity Ranking: Community Need (% Population)]],'Data for Pull-down'!$C$4:$D$9,2,FALSE),"")</f>
        <v/>
      </c>
      <c r="Z756" s="99"/>
      <c r="AA756" s="45"/>
      <c r="AB756" s="48"/>
      <c r="AC756" s="51" t="str">
        <f>IFERROR(VLOOKUP(Book1345234[[#This Row],[Flood Risk Reduction ]],'Data for Pull-down'!$E$4:$F$9,2,FALSE),"")</f>
        <v/>
      </c>
      <c r="AD756" s="99"/>
      <c r="AE756" s="118"/>
      <c r="AF756" s="52"/>
      <c r="AG756" s="52"/>
      <c r="AH756" s="48"/>
      <c r="AI756" s="51" t="str">
        <f>IFERROR(VLOOKUP(Book1345234[[#This Row],[Flood Damage Reduction]],'Data for Pull-down'!$G$4:$H$9,2,FALSE),"")</f>
        <v/>
      </c>
      <c r="AJ756" s="145"/>
      <c r="AK756" s="123"/>
      <c r="AL756" s="52"/>
      <c r="AM756" s="51" t="str">
        <f>IFERROR(VLOOKUP(Book1345234[[#This Row],[ Reduction in Critical Facilities Flood Risk]],'Data for Pull-down'!$I$5:$J$9,2,FALSE),"")</f>
        <v/>
      </c>
      <c r="AN756" s="100">
        <f>'Life and Safety Tabular Data'!L754</f>
        <v>0</v>
      </c>
      <c r="AO756" s="146"/>
      <c r="AP756" s="48"/>
      <c r="AQ756" s="51" t="str">
        <f>IFERROR(VLOOKUP(Book1345234[[#This Row],[Life and Safety Ranking (Injury/Loss of Life)]],'Data for Pull-down'!$K$4:$L$9,2,FALSE),"")</f>
        <v/>
      </c>
      <c r="AR756" s="100"/>
      <c r="AS756" s="146"/>
      <c r="AT756" s="146"/>
      <c r="AU756" s="146"/>
      <c r="AV756" s="48"/>
      <c r="AW756" s="51" t="str">
        <f>IFERROR(VLOOKUP(Book1345234[[#This Row],[Water Supply Yield Ranking]],'Data for Pull-down'!$M$4:$N$9,2,FALSE),"")</f>
        <v/>
      </c>
      <c r="AX756" s="100"/>
      <c r="AY756" s="52"/>
      <c r="AZ756" s="48"/>
      <c r="BA756" s="51" t="str">
        <f>IFERROR(VLOOKUP(Book1345234[[#This Row],[Social Vulnerability Ranking]],'Data for Pull-down'!$O$4:$P$9,2,FALSE),"")</f>
        <v/>
      </c>
      <c r="BB756" s="100"/>
      <c r="BC756" s="146"/>
      <c r="BD756" s="48"/>
      <c r="BE756" s="51" t="str">
        <f>IFERROR(VLOOKUP(Book1345234[[#This Row],[Nature-Based Solutions Ranking]],'Data for Pull-down'!$Q$4:$R$9,2,FALSE),"")</f>
        <v/>
      </c>
      <c r="BF756" s="100"/>
      <c r="BG756" s="52"/>
      <c r="BH756" s="48"/>
      <c r="BI756" s="51" t="str">
        <f>IFERROR(VLOOKUP(Book1345234[[#This Row],[Multiple Benefit Ranking]],'Data for Pull-down'!$S$4:$T$9,2,FALSE),"")</f>
        <v/>
      </c>
      <c r="BJ756" s="125"/>
      <c r="BK756" s="146"/>
      <c r="BL756" s="48"/>
      <c r="BM756" s="51" t="str">
        <f>IFERROR(VLOOKUP(Book1345234[[#This Row],[Operations and Maintenance Ranking]],'Data for Pull-down'!$U$4:$V$9,2,FALSE),"")</f>
        <v/>
      </c>
      <c r="BN756" s="100"/>
      <c r="BO756" s="48"/>
      <c r="BP756" s="51" t="str">
        <f>IFERROR(VLOOKUP(Book1345234[[#This Row],[Administrative, Regulatory and Other Obstacle Ranking]],'Data for Pull-down'!$W$4:$X$9,2,FALSE),"")</f>
        <v/>
      </c>
      <c r="BQ756" s="100"/>
      <c r="BR756" s="48"/>
      <c r="BS756" s="51" t="str">
        <f>IFERROR(VLOOKUP(Book1345234[[#This Row],[Environmental Benefit Ranking]],'Data for Pull-down'!$Y$4:$Z$9,2,FALSE),"")</f>
        <v/>
      </c>
      <c r="BT756" s="100"/>
      <c r="BU756" s="52"/>
      <c r="BV756" s="51" t="str">
        <f>IFERROR(VLOOKUP(Book1345234[[#This Row],[Environmental Impact Ranking]],'Data for Pull-down'!$AA$4:$AB$9,2,FALSE),"")</f>
        <v/>
      </c>
      <c r="BW756" s="117"/>
      <c r="BX756" s="123"/>
      <c r="BY756" s="48"/>
      <c r="BZ756" s="51" t="str">
        <f>IFERROR(VLOOKUP(Book1345234[[#This Row],[Mobility Ranking]],'Data for Pull-down'!$AC$4:$AD$9,2,FALSE),"")</f>
        <v/>
      </c>
      <c r="CA756" s="117"/>
      <c r="CB756" s="48"/>
      <c r="CC756" s="51" t="str">
        <f>IFERROR(VLOOKUP(Book1345234[[#This Row],[Regional Ranking]],'Data for Pull-down'!$AE$4:$AF$9,2,FALSE),"")</f>
        <v/>
      </c>
    </row>
    <row r="757" spans="1:81">
      <c r="A757" s="164"/>
      <c r="B757" s="142"/>
      <c r="C757" s="143">
        <f>Book1345234[[#This Row],[FMP]]*2</f>
        <v>0</v>
      </c>
      <c r="D757" s="43"/>
      <c r="E757" s="43"/>
      <c r="F757" s="52"/>
      <c r="G757" s="48"/>
      <c r="H757" s="48"/>
      <c r="I757" s="48"/>
      <c r="J757" s="48"/>
      <c r="K757" s="45" t="str">
        <f>IFERROR(Book1345234[[#This Row],[Project Cost]]/Book1345234[[#This Row],['# of Structures Removed from 1% Annual Chance FP]],"")</f>
        <v/>
      </c>
      <c r="L757" s="48"/>
      <c r="M757" s="48"/>
      <c r="N757" s="45"/>
      <c r="O757" s="156"/>
      <c r="P757" s="125"/>
      <c r="Q757" s="52"/>
      <c r="R757" s="48"/>
      <c r="S757" s="51" t="str">
        <f>IFERROR(VLOOKUP(Book1345234[[#This Row],[ Severity Ranking: Pre-Project Average Depth of Flooding (100-year)]],'Data for Pull-down'!$A$4:$B$9,2,FALSE),"")</f>
        <v/>
      </c>
      <c r="T757" s="100"/>
      <c r="U757" s="52"/>
      <c r="V757" s="52"/>
      <c r="W757" s="52"/>
      <c r="X757" s="48"/>
      <c r="Y757" s="51" t="str">
        <f>IFERROR(VLOOKUP(Book1345234[[#This Row],[Severity Ranking: Community Need (% Population)]],'Data for Pull-down'!$C$4:$D$9,2,FALSE),"")</f>
        <v/>
      </c>
      <c r="Z757" s="99"/>
      <c r="AA757" s="45"/>
      <c r="AB757" s="48"/>
      <c r="AC757" s="51" t="str">
        <f>IFERROR(VLOOKUP(Book1345234[[#This Row],[Flood Risk Reduction ]],'Data for Pull-down'!$E$4:$F$9,2,FALSE),"")</f>
        <v/>
      </c>
      <c r="AD757" s="99"/>
      <c r="AE757" s="118"/>
      <c r="AF757" s="52"/>
      <c r="AG757" s="52"/>
      <c r="AH757" s="48"/>
      <c r="AI757" s="51" t="str">
        <f>IFERROR(VLOOKUP(Book1345234[[#This Row],[Flood Damage Reduction]],'Data for Pull-down'!$G$4:$H$9,2,FALSE),"")</f>
        <v/>
      </c>
      <c r="AJ757" s="145"/>
      <c r="AK757" s="123"/>
      <c r="AL757" s="52"/>
      <c r="AM757" s="51" t="str">
        <f>IFERROR(VLOOKUP(Book1345234[[#This Row],[ Reduction in Critical Facilities Flood Risk]],'Data for Pull-down'!$I$5:$J$9,2,FALSE),"")</f>
        <v/>
      </c>
      <c r="AN757" s="100">
        <f>'Life and Safety Tabular Data'!L755</f>
        <v>0</v>
      </c>
      <c r="AO757" s="146"/>
      <c r="AP757" s="48"/>
      <c r="AQ757" s="51" t="str">
        <f>IFERROR(VLOOKUP(Book1345234[[#This Row],[Life and Safety Ranking (Injury/Loss of Life)]],'Data for Pull-down'!$K$4:$L$9,2,FALSE),"")</f>
        <v/>
      </c>
      <c r="AR757" s="100"/>
      <c r="AS757" s="146"/>
      <c r="AT757" s="146"/>
      <c r="AU757" s="146"/>
      <c r="AV757" s="48"/>
      <c r="AW757" s="51" t="str">
        <f>IFERROR(VLOOKUP(Book1345234[[#This Row],[Water Supply Yield Ranking]],'Data for Pull-down'!$M$4:$N$9,2,FALSE),"")</f>
        <v/>
      </c>
      <c r="AX757" s="100"/>
      <c r="AY757" s="52"/>
      <c r="AZ757" s="48"/>
      <c r="BA757" s="51" t="str">
        <f>IFERROR(VLOOKUP(Book1345234[[#This Row],[Social Vulnerability Ranking]],'Data for Pull-down'!$O$4:$P$9,2,FALSE),"")</f>
        <v/>
      </c>
      <c r="BB757" s="100"/>
      <c r="BC757" s="146"/>
      <c r="BD757" s="48"/>
      <c r="BE757" s="51" t="str">
        <f>IFERROR(VLOOKUP(Book1345234[[#This Row],[Nature-Based Solutions Ranking]],'Data for Pull-down'!$Q$4:$R$9,2,FALSE),"")</f>
        <v/>
      </c>
      <c r="BF757" s="100"/>
      <c r="BG757" s="52"/>
      <c r="BH757" s="48"/>
      <c r="BI757" s="51" t="str">
        <f>IFERROR(VLOOKUP(Book1345234[[#This Row],[Multiple Benefit Ranking]],'Data for Pull-down'!$S$4:$T$9,2,FALSE),"")</f>
        <v/>
      </c>
      <c r="BJ757" s="125"/>
      <c r="BK757" s="146"/>
      <c r="BL757" s="48"/>
      <c r="BM757" s="51" t="str">
        <f>IFERROR(VLOOKUP(Book1345234[[#This Row],[Operations and Maintenance Ranking]],'Data for Pull-down'!$U$4:$V$9,2,FALSE),"")</f>
        <v/>
      </c>
      <c r="BN757" s="100"/>
      <c r="BO757" s="48"/>
      <c r="BP757" s="51" t="str">
        <f>IFERROR(VLOOKUP(Book1345234[[#This Row],[Administrative, Regulatory and Other Obstacle Ranking]],'Data for Pull-down'!$W$4:$X$9,2,FALSE),"")</f>
        <v/>
      </c>
      <c r="BQ757" s="100"/>
      <c r="BR757" s="48"/>
      <c r="BS757" s="51" t="str">
        <f>IFERROR(VLOOKUP(Book1345234[[#This Row],[Environmental Benefit Ranking]],'Data for Pull-down'!$Y$4:$Z$9,2,FALSE),"")</f>
        <v/>
      </c>
      <c r="BT757" s="100"/>
      <c r="BU757" s="52"/>
      <c r="BV757" s="51" t="str">
        <f>IFERROR(VLOOKUP(Book1345234[[#This Row],[Environmental Impact Ranking]],'Data for Pull-down'!$AA$4:$AB$9,2,FALSE),"")</f>
        <v/>
      </c>
      <c r="BW757" s="117"/>
      <c r="BX757" s="123"/>
      <c r="BY757" s="48"/>
      <c r="BZ757" s="51" t="str">
        <f>IFERROR(VLOOKUP(Book1345234[[#This Row],[Mobility Ranking]],'Data for Pull-down'!$AC$4:$AD$9,2,FALSE),"")</f>
        <v/>
      </c>
      <c r="CA757" s="117"/>
      <c r="CB757" s="48"/>
      <c r="CC757" s="51" t="str">
        <f>IFERROR(VLOOKUP(Book1345234[[#This Row],[Regional Ranking]],'Data for Pull-down'!$AE$4:$AF$9,2,FALSE),"")</f>
        <v/>
      </c>
    </row>
    <row r="758" spans="1:81">
      <c r="A758" s="164"/>
      <c r="B758" s="142"/>
      <c r="C758" s="143">
        <f>Book1345234[[#This Row],[FMP]]*2</f>
        <v>0</v>
      </c>
      <c r="D758" s="43"/>
      <c r="E758" s="43"/>
      <c r="F758" s="52"/>
      <c r="G758" s="48"/>
      <c r="H758" s="48"/>
      <c r="I758" s="48"/>
      <c r="J758" s="48"/>
      <c r="K758" s="45" t="str">
        <f>IFERROR(Book1345234[[#This Row],[Project Cost]]/Book1345234[[#This Row],['# of Structures Removed from 1% Annual Chance FP]],"")</f>
        <v/>
      </c>
      <c r="L758" s="48"/>
      <c r="M758" s="48"/>
      <c r="N758" s="45"/>
      <c r="O758" s="156"/>
      <c r="P758" s="125"/>
      <c r="Q758" s="52"/>
      <c r="R758" s="48"/>
      <c r="S758" s="51" t="str">
        <f>IFERROR(VLOOKUP(Book1345234[[#This Row],[ Severity Ranking: Pre-Project Average Depth of Flooding (100-year)]],'Data for Pull-down'!$A$4:$B$9,2,FALSE),"")</f>
        <v/>
      </c>
      <c r="T758" s="100"/>
      <c r="U758" s="52"/>
      <c r="V758" s="52"/>
      <c r="W758" s="52"/>
      <c r="X758" s="48"/>
      <c r="Y758" s="51" t="str">
        <f>IFERROR(VLOOKUP(Book1345234[[#This Row],[Severity Ranking: Community Need (% Population)]],'Data for Pull-down'!$C$4:$D$9,2,FALSE),"")</f>
        <v/>
      </c>
      <c r="Z758" s="99"/>
      <c r="AA758" s="45"/>
      <c r="AB758" s="48"/>
      <c r="AC758" s="51" t="str">
        <f>IFERROR(VLOOKUP(Book1345234[[#This Row],[Flood Risk Reduction ]],'Data for Pull-down'!$E$4:$F$9,2,FALSE),"")</f>
        <v/>
      </c>
      <c r="AD758" s="99"/>
      <c r="AE758" s="118"/>
      <c r="AF758" s="52"/>
      <c r="AG758" s="52"/>
      <c r="AH758" s="48"/>
      <c r="AI758" s="51" t="str">
        <f>IFERROR(VLOOKUP(Book1345234[[#This Row],[Flood Damage Reduction]],'Data for Pull-down'!$G$4:$H$9,2,FALSE),"")</f>
        <v/>
      </c>
      <c r="AJ758" s="145"/>
      <c r="AK758" s="123"/>
      <c r="AL758" s="52"/>
      <c r="AM758" s="51" t="str">
        <f>IFERROR(VLOOKUP(Book1345234[[#This Row],[ Reduction in Critical Facilities Flood Risk]],'Data for Pull-down'!$I$5:$J$9,2,FALSE),"")</f>
        <v/>
      </c>
      <c r="AN758" s="100">
        <f>'Life and Safety Tabular Data'!L756</f>
        <v>0</v>
      </c>
      <c r="AO758" s="146"/>
      <c r="AP758" s="48"/>
      <c r="AQ758" s="51" t="str">
        <f>IFERROR(VLOOKUP(Book1345234[[#This Row],[Life and Safety Ranking (Injury/Loss of Life)]],'Data for Pull-down'!$K$4:$L$9,2,FALSE),"")</f>
        <v/>
      </c>
      <c r="AR758" s="100"/>
      <c r="AS758" s="146"/>
      <c r="AT758" s="146"/>
      <c r="AU758" s="146"/>
      <c r="AV758" s="48"/>
      <c r="AW758" s="51" t="str">
        <f>IFERROR(VLOOKUP(Book1345234[[#This Row],[Water Supply Yield Ranking]],'Data for Pull-down'!$M$4:$N$9,2,FALSE),"")</f>
        <v/>
      </c>
      <c r="AX758" s="100"/>
      <c r="AY758" s="52"/>
      <c r="AZ758" s="48"/>
      <c r="BA758" s="51" t="str">
        <f>IFERROR(VLOOKUP(Book1345234[[#This Row],[Social Vulnerability Ranking]],'Data for Pull-down'!$O$4:$P$9,2,FALSE),"")</f>
        <v/>
      </c>
      <c r="BB758" s="100"/>
      <c r="BC758" s="146"/>
      <c r="BD758" s="48"/>
      <c r="BE758" s="51" t="str">
        <f>IFERROR(VLOOKUP(Book1345234[[#This Row],[Nature-Based Solutions Ranking]],'Data for Pull-down'!$Q$4:$R$9,2,FALSE),"")</f>
        <v/>
      </c>
      <c r="BF758" s="100"/>
      <c r="BG758" s="52"/>
      <c r="BH758" s="48"/>
      <c r="BI758" s="51" t="str">
        <f>IFERROR(VLOOKUP(Book1345234[[#This Row],[Multiple Benefit Ranking]],'Data for Pull-down'!$S$4:$T$9,2,FALSE),"")</f>
        <v/>
      </c>
      <c r="BJ758" s="125"/>
      <c r="BK758" s="146"/>
      <c r="BL758" s="48"/>
      <c r="BM758" s="51" t="str">
        <f>IFERROR(VLOOKUP(Book1345234[[#This Row],[Operations and Maintenance Ranking]],'Data for Pull-down'!$U$4:$V$9,2,FALSE),"")</f>
        <v/>
      </c>
      <c r="BN758" s="100"/>
      <c r="BO758" s="48"/>
      <c r="BP758" s="51" t="str">
        <f>IFERROR(VLOOKUP(Book1345234[[#This Row],[Administrative, Regulatory and Other Obstacle Ranking]],'Data for Pull-down'!$W$4:$X$9,2,FALSE),"")</f>
        <v/>
      </c>
      <c r="BQ758" s="100"/>
      <c r="BR758" s="48"/>
      <c r="BS758" s="51" t="str">
        <f>IFERROR(VLOOKUP(Book1345234[[#This Row],[Environmental Benefit Ranking]],'Data for Pull-down'!$Y$4:$Z$9,2,FALSE),"")</f>
        <v/>
      </c>
      <c r="BT758" s="100"/>
      <c r="BU758" s="52"/>
      <c r="BV758" s="51" t="str">
        <f>IFERROR(VLOOKUP(Book1345234[[#This Row],[Environmental Impact Ranking]],'Data for Pull-down'!$AA$4:$AB$9,2,FALSE),"")</f>
        <v/>
      </c>
      <c r="BW758" s="117"/>
      <c r="BX758" s="123"/>
      <c r="BY758" s="48"/>
      <c r="BZ758" s="51" t="str">
        <f>IFERROR(VLOOKUP(Book1345234[[#This Row],[Mobility Ranking]],'Data for Pull-down'!$AC$4:$AD$9,2,FALSE),"")</f>
        <v/>
      </c>
      <c r="CA758" s="117"/>
      <c r="CB758" s="48"/>
      <c r="CC758" s="51" t="str">
        <f>IFERROR(VLOOKUP(Book1345234[[#This Row],[Regional Ranking]],'Data for Pull-down'!$AE$4:$AF$9,2,FALSE),"")</f>
        <v/>
      </c>
    </row>
    <row r="759" spans="1:81">
      <c r="A759" s="164"/>
      <c r="B759" s="142"/>
      <c r="C759" s="143">
        <f>Book1345234[[#This Row],[FMP]]*2</f>
        <v>0</v>
      </c>
      <c r="D759" s="43"/>
      <c r="E759" s="43"/>
      <c r="F759" s="52"/>
      <c r="G759" s="48"/>
      <c r="H759" s="48"/>
      <c r="I759" s="48"/>
      <c r="J759" s="48"/>
      <c r="K759" s="45" t="str">
        <f>IFERROR(Book1345234[[#This Row],[Project Cost]]/Book1345234[[#This Row],['# of Structures Removed from 1% Annual Chance FP]],"")</f>
        <v/>
      </c>
      <c r="L759" s="48"/>
      <c r="M759" s="48"/>
      <c r="N759" s="45"/>
      <c r="O759" s="156"/>
      <c r="P759" s="125"/>
      <c r="Q759" s="52"/>
      <c r="R759" s="48"/>
      <c r="S759" s="51" t="str">
        <f>IFERROR(VLOOKUP(Book1345234[[#This Row],[ Severity Ranking: Pre-Project Average Depth of Flooding (100-year)]],'Data for Pull-down'!$A$4:$B$9,2,FALSE),"")</f>
        <v/>
      </c>
      <c r="T759" s="100"/>
      <c r="U759" s="52"/>
      <c r="V759" s="52"/>
      <c r="W759" s="52"/>
      <c r="X759" s="48"/>
      <c r="Y759" s="51" t="str">
        <f>IFERROR(VLOOKUP(Book1345234[[#This Row],[Severity Ranking: Community Need (% Population)]],'Data for Pull-down'!$C$4:$D$9,2,FALSE),"")</f>
        <v/>
      </c>
      <c r="Z759" s="99"/>
      <c r="AA759" s="45"/>
      <c r="AB759" s="48"/>
      <c r="AC759" s="51" t="str">
        <f>IFERROR(VLOOKUP(Book1345234[[#This Row],[Flood Risk Reduction ]],'Data for Pull-down'!$E$4:$F$9,2,FALSE),"")</f>
        <v/>
      </c>
      <c r="AD759" s="99"/>
      <c r="AE759" s="118"/>
      <c r="AF759" s="52"/>
      <c r="AG759" s="52"/>
      <c r="AH759" s="48"/>
      <c r="AI759" s="51" t="str">
        <f>IFERROR(VLOOKUP(Book1345234[[#This Row],[Flood Damage Reduction]],'Data for Pull-down'!$G$4:$H$9,2,FALSE),"")</f>
        <v/>
      </c>
      <c r="AJ759" s="145"/>
      <c r="AK759" s="123"/>
      <c r="AL759" s="52"/>
      <c r="AM759" s="51" t="str">
        <f>IFERROR(VLOOKUP(Book1345234[[#This Row],[ Reduction in Critical Facilities Flood Risk]],'Data for Pull-down'!$I$5:$J$9,2,FALSE),"")</f>
        <v/>
      </c>
      <c r="AN759" s="100">
        <f>'Life and Safety Tabular Data'!L757</f>
        <v>0</v>
      </c>
      <c r="AO759" s="146"/>
      <c r="AP759" s="48"/>
      <c r="AQ759" s="51" t="str">
        <f>IFERROR(VLOOKUP(Book1345234[[#This Row],[Life and Safety Ranking (Injury/Loss of Life)]],'Data for Pull-down'!$K$4:$L$9,2,FALSE),"")</f>
        <v/>
      </c>
      <c r="AR759" s="100"/>
      <c r="AS759" s="146"/>
      <c r="AT759" s="146"/>
      <c r="AU759" s="146"/>
      <c r="AV759" s="48"/>
      <c r="AW759" s="51" t="str">
        <f>IFERROR(VLOOKUP(Book1345234[[#This Row],[Water Supply Yield Ranking]],'Data for Pull-down'!$M$4:$N$9,2,FALSE),"")</f>
        <v/>
      </c>
      <c r="AX759" s="100"/>
      <c r="AY759" s="52"/>
      <c r="AZ759" s="48"/>
      <c r="BA759" s="51" t="str">
        <f>IFERROR(VLOOKUP(Book1345234[[#This Row],[Social Vulnerability Ranking]],'Data for Pull-down'!$O$4:$P$9,2,FALSE),"")</f>
        <v/>
      </c>
      <c r="BB759" s="100"/>
      <c r="BC759" s="146"/>
      <c r="BD759" s="48"/>
      <c r="BE759" s="51" t="str">
        <f>IFERROR(VLOOKUP(Book1345234[[#This Row],[Nature-Based Solutions Ranking]],'Data for Pull-down'!$Q$4:$R$9,2,FALSE),"")</f>
        <v/>
      </c>
      <c r="BF759" s="100"/>
      <c r="BG759" s="52"/>
      <c r="BH759" s="48"/>
      <c r="BI759" s="51" t="str">
        <f>IFERROR(VLOOKUP(Book1345234[[#This Row],[Multiple Benefit Ranking]],'Data for Pull-down'!$S$4:$T$9,2,FALSE),"")</f>
        <v/>
      </c>
      <c r="BJ759" s="125"/>
      <c r="BK759" s="146"/>
      <c r="BL759" s="48"/>
      <c r="BM759" s="51" t="str">
        <f>IFERROR(VLOOKUP(Book1345234[[#This Row],[Operations and Maintenance Ranking]],'Data for Pull-down'!$U$4:$V$9,2,FALSE),"")</f>
        <v/>
      </c>
      <c r="BN759" s="100"/>
      <c r="BO759" s="48"/>
      <c r="BP759" s="51" t="str">
        <f>IFERROR(VLOOKUP(Book1345234[[#This Row],[Administrative, Regulatory and Other Obstacle Ranking]],'Data for Pull-down'!$W$4:$X$9,2,FALSE),"")</f>
        <v/>
      </c>
      <c r="BQ759" s="100"/>
      <c r="BR759" s="48"/>
      <c r="BS759" s="51" t="str">
        <f>IFERROR(VLOOKUP(Book1345234[[#This Row],[Environmental Benefit Ranking]],'Data for Pull-down'!$Y$4:$Z$9,2,FALSE),"")</f>
        <v/>
      </c>
      <c r="BT759" s="100"/>
      <c r="BU759" s="52"/>
      <c r="BV759" s="51" t="str">
        <f>IFERROR(VLOOKUP(Book1345234[[#This Row],[Environmental Impact Ranking]],'Data for Pull-down'!$AA$4:$AB$9,2,FALSE),"")</f>
        <v/>
      </c>
      <c r="BW759" s="117"/>
      <c r="BX759" s="123"/>
      <c r="BY759" s="48"/>
      <c r="BZ759" s="51" t="str">
        <f>IFERROR(VLOOKUP(Book1345234[[#This Row],[Mobility Ranking]],'Data for Pull-down'!$AC$4:$AD$9,2,FALSE),"")</f>
        <v/>
      </c>
      <c r="CA759" s="117"/>
      <c r="CB759" s="48"/>
      <c r="CC759" s="51" t="str">
        <f>IFERROR(VLOOKUP(Book1345234[[#This Row],[Regional Ranking]],'Data for Pull-down'!$AE$4:$AF$9,2,FALSE),"")</f>
        <v/>
      </c>
    </row>
    <row r="760" spans="1:81">
      <c r="A760" s="164"/>
      <c r="B760" s="142"/>
      <c r="C760" s="143">
        <f>Book1345234[[#This Row],[FMP]]*2</f>
        <v>0</v>
      </c>
      <c r="D760" s="43"/>
      <c r="E760" s="43"/>
      <c r="F760" s="52"/>
      <c r="G760" s="48"/>
      <c r="H760" s="48"/>
      <c r="I760" s="48"/>
      <c r="J760" s="48"/>
      <c r="K760" s="45" t="str">
        <f>IFERROR(Book1345234[[#This Row],[Project Cost]]/Book1345234[[#This Row],['# of Structures Removed from 1% Annual Chance FP]],"")</f>
        <v/>
      </c>
      <c r="L760" s="48"/>
      <c r="M760" s="48"/>
      <c r="N760" s="45"/>
      <c r="O760" s="156"/>
      <c r="P760" s="125"/>
      <c r="Q760" s="52"/>
      <c r="R760" s="48"/>
      <c r="S760" s="51" t="str">
        <f>IFERROR(VLOOKUP(Book1345234[[#This Row],[ Severity Ranking: Pre-Project Average Depth of Flooding (100-year)]],'Data for Pull-down'!$A$4:$B$9,2,FALSE),"")</f>
        <v/>
      </c>
      <c r="T760" s="100"/>
      <c r="U760" s="52"/>
      <c r="V760" s="52"/>
      <c r="W760" s="52"/>
      <c r="X760" s="48"/>
      <c r="Y760" s="51" t="str">
        <f>IFERROR(VLOOKUP(Book1345234[[#This Row],[Severity Ranking: Community Need (% Population)]],'Data for Pull-down'!$C$4:$D$9,2,FALSE),"")</f>
        <v/>
      </c>
      <c r="Z760" s="99"/>
      <c r="AA760" s="45"/>
      <c r="AB760" s="48"/>
      <c r="AC760" s="51" t="str">
        <f>IFERROR(VLOOKUP(Book1345234[[#This Row],[Flood Risk Reduction ]],'Data for Pull-down'!$E$4:$F$9,2,FALSE),"")</f>
        <v/>
      </c>
      <c r="AD760" s="99"/>
      <c r="AE760" s="118"/>
      <c r="AF760" s="52"/>
      <c r="AG760" s="52"/>
      <c r="AH760" s="48"/>
      <c r="AI760" s="51" t="str">
        <f>IFERROR(VLOOKUP(Book1345234[[#This Row],[Flood Damage Reduction]],'Data for Pull-down'!$G$4:$H$9,2,FALSE),"")</f>
        <v/>
      </c>
      <c r="AJ760" s="145"/>
      <c r="AK760" s="123"/>
      <c r="AL760" s="52"/>
      <c r="AM760" s="51" t="str">
        <f>IFERROR(VLOOKUP(Book1345234[[#This Row],[ Reduction in Critical Facilities Flood Risk]],'Data for Pull-down'!$I$5:$J$9,2,FALSE),"")</f>
        <v/>
      </c>
      <c r="AN760" s="100">
        <f>'Life and Safety Tabular Data'!L758</f>
        <v>0</v>
      </c>
      <c r="AO760" s="146"/>
      <c r="AP760" s="48"/>
      <c r="AQ760" s="51" t="str">
        <f>IFERROR(VLOOKUP(Book1345234[[#This Row],[Life and Safety Ranking (Injury/Loss of Life)]],'Data for Pull-down'!$K$4:$L$9,2,FALSE),"")</f>
        <v/>
      </c>
      <c r="AR760" s="100"/>
      <c r="AS760" s="146"/>
      <c r="AT760" s="146"/>
      <c r="AU760" s="146"/>
      <c r="AV760" s="48"/>
      <c r="AW760" s="51" t="str">
        <f>IFERROR(VLOOKUP(Book1345234[[#This Row],[Water Supply Yield Ranking]],'Data for Pull-down'!$M$4:$N$9,2,FALSE),"")</f>
        <v/>
      </c>
      <c r="AX760" s="100"/>
      <c r="AY760" s="52"/>
      <c r="AZ760" s="48"/>
      <c r="BA760" s="51" t="str">
        <f>IFERROR(VLOOKUP(Book1345234[[#This Row],[Social Vulnerability Ranking]],'Data for Pull-down'!$O$4:$P$9,2,FALSE),"")</f>
        <v/>
      </c>
      <c r="BB760" s="100"/>
      <c r="BC760" s="146"/>
      <c r="BD760" s="48"/>
      <c r="BE760" s="51" t="str">
        <f>IFERROR(VLOOKUP(Book1345234[[#This Row],[Nature-Based Solutions Ranking]],'Data for Pull-down'!$Q$4:$R$9,2,FALSE),"")</f>
        <v/>
      </c>
      <c r="BF760" s="100"/>
      <c r="BG760" s="52"/>
      <c r="BH760" s="48"/>
      <c r="BI760" s="51" t="str">
        <f>IFERROR(VLOOKUP(Book1345234[[#This Row],[Multiple Benefit Ranking]],'Data for Pull-down'!$S$4:$T$9,2,FALSE),"")</f>
        <v/>
      </c>
      <c r="BJ760" s="125"/>
      <c r="BK760" s="146"/>
      <c r="BL760" s="48"/>
      <c r="BM760" s="51" t="str">
        <f>IFERROR(VLOOKUP(Book1345234[[#This Row],[Operations and Maintenance Ranking]],'Data for Pull-down'!$U$4:$V$9,2,FALSE),"")</f>
        <v/>
      </c>
      <c r="BN760" s="100"/>
      <c r="BO760" s="48"/>
      <c r="BP760" s="51" t="str">
        <f>IFERROR(VLOOKUP(Book1345234[[#This Row],[Administrative, Regulatory and Other Obstacle Ranking]],'Data for Pull-down'!$W$4:$X$9,2,FALSE),"")</f>
        <v/>
      </c>
      <c r="BQ760" s="100"/>
      <c r="BR760" s="48"/>
      <c r="BS760" s="51" t="str">
        <f>IFERROR(VLOOKUP(Book1345234[[#This Row],[Environmental Benefit Ranking]],'Data for Pull-down'!$Y$4:$Z$9,2,FALSE),"")</f>
        <v/>
      </c>
      <c r="BT760" s="100"/>
      <c r="BU760" s="52"/>
      <c r="BV760" s="51" t="str">
        <f>IFERROR(VLOOKUP(Book1345234[[#This Row],[Environmental Impact Ranking]],'Data for Pull-down'!$AA$4:$AB$9,2,FALSE),"")</f>
        <v/>
      </c>
      <c r="BW760" s="117"/>
      <c r="BX760" s="123"/>
      <c r="BY760" s="48"/>
      <c r="BZ760" s="51" t="str">
        <f>IFERROR(VLOOKUP(Book1345234[[#This Row],[Mobility Ranking]],'Data for Pull-down'!$AC$4:$AD$9,2,FALSE),"")</f>
        <v/>
      </c>
      <c r="CA760" s="117"/>
      <c r="CB760" s="48"/>
      <c r="CC760" s="51" t="str">
        <f>IFERROR(VLOOKUP(Book1345234[[#This Row],[Regional Ranking]],'Data for Pull-down'!$AE$4:$AF$9,2,FALSE),"")</f>
        <v/>
      </c>
    </row>
    <row r="761" spans="1:81">
      <c r="A761" s="164"/>
      <c r="B761" s="142"/>
      <c r="C761" s="143">
        <f>Book1345234[[#This Row],[FMP]]*2</f>
        <v>0</v>
      </c>
      <c r="D761" s="43"/>
      <c r="E761" s="43"/>
      <c r="F761" s="52"/>
      <c r="G761" s="48"/>
      <c r="H761" s="48"/>
      <c r="I761" s="48"/>
      <c r="J761" s="48"/>
      <c r="K761" s="45" t="str">
        <f>IFERROR(Book1345234[[#This Row],[Project Cost]]/Book1345234[[#This Row],['# of Structures Removed from 1% Annual Chance FP]],"")</f>
        <v/>
      </c>
      <c r="L761" s="48"/>
      <c r="M761" s="48"/>
      <c r="N761" s="45"/>
      <c r="O761" s="156"/>
      <c r="P761" s="125"/>
      <c r="Q761" s="52"/>
      <c r="R761" s="48"/>
      <c r="S761" s="51" t="str">
        <f>IFERROR(VLOOKUP(Book1345234[[#This Row],[ Severity Ranking: Pre-Project Average Depth of Flooding (100-year)]],'Data for Pull-down'!$A$4:$B$9,2,FALSE),"")</f>
        <v/>
      </c>
      <c r="T761" s="100"/>
      <c r="U761" s="52"/>
      <c r="V761" s="52"/>
      <c r="W761" s="52"/>
      <c r="X761" s="48"/>
      <c r="Y761" s="51" t="str">
        <f>IFERROR(VLOOKUP(Book1345234[[#This Row],[Severity Ranking: Community Need (% Population)]],'Data for Pull-down'!$C$4:$D$9,2,FALSE),"")</f>
        <v/>
      </c>
      <c r="Z761" s="99"/>
      <c r="AA761" s="45"/>
      <c r="AB761" s="48"/>
      <c r="AC761" s="51" t="str">
        <f>IFERROR(VLOOKUP(Book1345234[[#This Row],[Flood Risk Reduction ]],'Data for Pull-down'!$E$4:$F$9,2,FALSE),"")</f>
        <v/>
      </c>
      <c r="AD761" s="99"/>
      <c r="AE761" s="118"/>
      <c r="AF761" s="52"/>
      <c r="AG761" s="52"/>
      <c r="AH761" s="48"/>
      <c r="AI761" s="51" t="str">
        <f>IFERROR(VLOOKUP(Book1345234[[#This Row],[Flood Damage Reduction]],'Data for Pull-down'!$G$4:$H$9,2,FALSE),"")</f>
        <v/>
      </c>
      <c r="AJ761" s="145"/>
      <c r="AK761" s="123"/>
      <c r="AL761" s="52"/>
      <c r="AM761" s="51" t="str">
        <f>IFERROR(VLOOKUP(Book1345234[[#This Row],[ Reduction in Critical Facilities Flood Risk]],'Data for Pull-down'!$I$5:$J$9,2,FALSE),"")</f>
        <v/>
      </c>
      <c r="AN761" s="100">
        <f>'Life and Safety Tabular Data'!L759</f>
        <v>0</v>
      </c>
      <c r="AO761" s="146"/>
      <c r="AP761" s="48"/>
      <c r="AQ761" s="51" t="str">
        <f>IFERROR(VLOOKUP(Book1345234[[#This Row],[Life and Safety Ranking (Injury/Loss of Life)]],'Data for Pull-down'!$K$4:$L$9,2,FALSE),"")</f>
        <v/>
      </c>
      <c r="AR761" s="100"/>
      <c r="AS761" s="146"/>
      <c r="AT761" s="146"/>
      <c r="AU761" s="146"/>
      <c r="AV761" s="48"/>
      <c r="AW761" s="51" t="str">
        <f>IFERROR(VLOOKUP(Book1345234[[#This Row],[Water Supply Yield Ranking]],'Data for Pull-down'!$M$4:$N$9,2,FALSE),"")</f>
        <v/>
      </c>
      <c r="AX761" s="100"/>
      <c r="AY761" s="52"/>
      <c r="AZ761" s="48"/>
      <c r="BA761" s="51" t="str">
        <f>IFERROR(VLOOKUP(Book1345234[[#This Row],[Social Vulnerability Ranking]],'Data for Pull-down'!$O$4:$P$9,2,FALSE),"")</f>
        <v/>
      </c>
      <c r="BB761" s="100"/>
      <c r="BC761" s="146"/>
      <c r="BD761" s="48"/>
      <c r="BE761" s="51" t="str">
        <f>IFERROR(VLOOKUP(Book1345234[[#This Row],[Nature-Based Solutions Ranking]],'Data for Pull-down'!$Q$4:$R$9,2,FALSE),"")</f>
        <v/>
      </c>
      <c r="BF761" s="100"/>
      <c r="BG761" s="52"/>
      <c r="BH761" s="48"/>
      <c r="BI761" s="51" t="str">
        <f>IFERROR(VLOOKUP(Book1345234[[#This Row],[Multiple Benefit Ranking]],'Data for Pull-down'!$S$4:$T$9,2,FALSE),"")</f>
        <v/>
      </c>
      <c r="BJ761" s="125"/>
      <c r="BK761" s="146"/>
      <c r="BL761" s="48"/>
      <c r="BM761" s="51" t="str">
        <f>IFERROR(VLOOKUP(Book1345234[[#This Row],[Operations and Maintenance Ranking]],'Data for Pull-down'!$U$4:$V$9,2,FALSE),"")</f>
        <v/>
      </c>
      <c r="BN761" s="100"/>
      <c r="BO761" s="48"/>
      <c r="BP761" s="51" t="str">
        <f>IFERROR(VLOOKUP(Book1345234[[#This Row],[Administrative, Regulatory and Other Obstacle Ranking]],'Data for Pull-down'!$W$4:$X$9,2,FALSE),"")</f>
        <v/>
      </c>
      <c r="BQ761" s="100"/>
      <c r="BR761" s="48"/>
      <c r="BS761" s="51" t="str">
        <f>IFERROR(VLOOKUP(Book1345234[[#This Row],[Environmental Benefit Ranking]],'Data for Pull-down'!$Y$4:$Z$9,2,FALSE),"")</f>
        <v/>
      </c>
      <c r="BT761" s="100"/>
      <c r="BU761" s="52"/>
      <c r="BV761" s="51" t="str">
        <f>IFERROR(VLOOKUP(Book1345234[[#This Row],[Environmental Impact Ranking]],'Data for Pull-down'!$AA$4:$AB$9,2,FALSE),"")</f>
        <v/>
      </c>
      <c r="BW761" s="117"/>
      <c r="BX761" s="123"/>
      <c r="BY761" s="48"/>
      <c r="BZ761" s="51" t="str">
        <f>IFERROR(VLOOKUP(Book1345234[[#This Row],[Mobility Ranking]],'Data for Pull-down'!$AC$4:$AD$9,2,FALSE),"")</f>
        <v/>
      </c>
      <c r="CA761" s="117"/>
      <c r="CB761" s="48"/>
      <c r="CC761" s="51" t="str">
        <f>IFERROR(VLOOKUP(Book1345234[[#This Row],[Regional Ranking]],'Data for Pull-down'!$AE$4:$AF$9,2,FALSE),"")</f>
        <v/>
      </c>
    </row>
    <row r="762" spans="1:81">
      <c r="A762" s="164"/>
      <c r="B762" s="142"/>
      <c r="C762" s="143">
        <f>Book1345234[[#This Row],[FMP]]*2</f>
        <v>0</v>
      </c>
      <c r="D762" s="43"/>
      <c r="E762" s="43"/>
      <c r="F762" s="52"/>
      <c r="G762" s="48"/>
      <c r="H762" s="48"/>
      <c r="I762" s="48"/>
      <c r="J762" s="48"/>
      <c r="K762" s="45" t="str">
        <f>IFERROR(Book1345234[[#This Row],[Project Cost]]/Book1345234[[#This Row],['# of Structures Removed from 1% Annual Chance FP]],"")</f>
        <v/>
      </c>
      <c r="L762" s="48"/>
      <c r="M762" s="48"/>
      <c r="N762" s="45"/>
      <c r="O762" s="156"/>
      <c r="P762" s="125"/>
      <c r="Q762" s="52"/>
      <c r="R762" s="48"/>
      <c r="S762" s="51" t="str">
        <f>IFERROR(VLOOKUP(Book1345234[[#This Row],[ Severity Ranking: Pre-Project Average Depth of Flooding (100-year)]],'Data for Pull-down'!$A$4:$B$9,2,FALSE),"")</f>
        <v/>
      </c>
      <c r="T762" s="100"/>
      <c r="U762" s="52"/>
      <c r="V762" s="52"/>
      <c r="W762" s="52"/>
      <c r="X762" s="48"/>
      <c r="Y762" s="51" t="str">
        <f>IFERROR(VLOOKUP(Book1345234[[#This Row],[Severity Ranking: Community Need (% Population)]],'Data for Pull-down'!$C$4:$D$9,2,FALSE),"")</f>
        <v/>
      </c>
      <c r="Z762" s="99"/>
      <c r="AA762" s="45"/>
      <c r="AB762" s="48"/>
      <c r="AC762" s="51" t="str">
        <f>IFERROR(VLOOKUP(Book1345234[[#This Row],[Flood Risk Reduction ]],'Data for Pull-down'!$E$4:$F$9,2,FALSE),"")</f>
        <v/>
      </c>
      <c r="AD762" s="99"/>
      <c r="AE762" s="118"/>
      <c r="AF762" s="52"/>
      <c r="AG762" s="52"/>
      <c r="AH762" s="48"/>
      <c r="AI762" s="51" t="str">
        <f>IFERROR(VLOOKUP(Book1345234[[#This Row],[Flood Damage Reduction]],'Data for Pull-down'!$G$4:$H$9,2,FALSE),"")</f>
        <v/>
      </c>
      <c r="AJ762" s="145"/>
      <c r="AK762" s="123"/>
      <c r="AL762" s="52"/>
      <c r="AM762" s="51" t="str">
        <f>IFERROR(VLOOKUP(Book1345234[[#This Row],[ Reduction in Critical Facilities Flood Risk]],'Data for Pull-down'!$I$5:$J$9,2,FALSE),"")</f>
        <v/>
      </c>
      <c r="AN762" s="100">
        <f>'Life and Safety Tabular Data'!L760</f>
        <v>0</v>
      </c>
      <c r="AO762" s="146"/>
      <c r="AP762" s="48"/>
      <c r="AQ762" s="51" t="str">
        <f>IFERROR(VLOOKUP(Book1345234[[#This Row],[Life and Safety Ranking (Injury/Loss of Life)]],'Data for Pull-down'!$K$4:$L$9,2,FALSE),"")</f>
        <v/>
      </c>
      <c r="AR762" s="100"/>
      <c r="AS762" s="146"/>
      <c r="AT762" s="146"/>
      <c r="AU762" s="146"/>
      <c r="AV762" s="48"/>
      <c r="AW762" s="51" t="str">
        <f>IFERROR(VLOOKUP(Book1345234[[#This Row],[Water Supply Yield Ranking]],'Data for Pull-down'!$M$4:$N$9,2,FALSE),"")</f>
        <v/>
      </c>
      <c r="AX762" s="100"/>
      <c r="AY762" s="52"/>
      <c r="AZ762" s="48"/>
      <c r="BA762" s="51" t="str">
        <f>IFERROR(VLOOKUP(Book1345234[[#This Row],[Social Vulnerability Ranking]],'Data for Pull-down'!$O$4:$P$9,2,FALSE),"")</f>
        <v/>
      </c>
      <c r="BB762" s="100"/>
      <c r="BC762" s="146"/>
      <c r="BD762" s="48"/>
      <c r="BE762" s="51" t="str">
        <f>IFERROR(VLOOKUP(Book1345234[[#This Row],[Nature-Based Solutions Ranking]],'Data for Pull-down'!$Q$4:$R$9,2,FALSE),"")</f>
        <v/>
      </c>
      <c r="BF762" s="100"/>
      <c r="BG762" s="52"/>
      <c r="BH762" s="48"/>
      <c r="BI762" s="51" t="str">
        <f>IFERROR(VLOOKUP(Book1345234[[#This Row],[Multiple Benefit Ranking]],'Data for Pull-down'!$S$4:$T$9,2,FALSE),"")</f>
        <v/>
      </c>
      <c r="BJ762" s="125"/>
      <c r="BK762" s="146"/>
      <c r="BL762" s="48"/>
      <c r="BM762" s="51" t="str">
        <f>IFERROR(VLOOKUP(Book1345234[[#This Row],[Operations and Maintenance Ranking]],'Data for Pull-down'!$U$4:$V$9,2,FALSE),"")</f>
        <v/>
      </c>
      <c r="BN762" s="100"/>
      <c r="BO762" s="48"/>
      <c r="BP762" s="51" t="str">
        <f>IFERROR(VLOOKUP(Book1345234[[#This Row],[Administrative, Regulatory and Other Obstacle Ranking]],'Data for Pull-down'!$W$4:$X$9,2,FALSE),"")</f>
        <v/>
      </c>
      <c r="BQ762" s="100"/>
      <c r="BR762" s="48"/>
      <c r="BS762" s="51" t="str">
        <f>IFERROR(VLOOKUP(Book1345234[[#This Row],[Environmental Benefit Ranking]],'Data for Pull-down'!$Y$4:$Z$9,2,FALSE),"")</f>
        <v/>
      </c>
      <c r="BT762" s="100"/>
      <c r="BU762" s="52"/>
      <c r="BV762" s="51" t="str">
        <f>IFERROR(VLOOKUP(Book1345234[[#This Row],[Environmental Impact Ranking]],'Data for Pull-down'!$AA$4:$AB$9,2,FALSE),"")</f>
        <v/>
      </c>
      <c r="BW762" s="117"/>
      <c r="BX762" s="123"/>
      <c r="BY762" s="48"/>
      <c r="BZ762" s="51" t="str">
        <f>IFERROR(VLOOKUP(Book1345234[[#This Row],[Mobility Ranking]],'Data for Pull-down'!$AC$4:$AD$9,2,FALSE),"")</f>
        <v/>
      </c>
      <c r="CA762" s="117"/>
      <c r="CB762" s="48"/>
      <c r="CC762" s="51" t="str">
        <f>IFERROR(VLOOKUP(Book1345234[[#This Row],[Regional Ranking]],'Data for Pull-down'!$AE$4:$AF$9,2,FALSE),"")</f>
        <v/>
      </c>
    </row>
    <row r="763" spans="1:81">
      <c r="A763" s="164"/>
      <c r="B763" s="142"/>
      <c r="C763" s="143">
        <f>Book1345234[[#This Row],[FMP]]*2</f>
        <v>0</v>
      </c>
      <c r="D763" s="43"/>
      <c r="E763" s="43"/>
      <c r="F763" s="52"/>
      <c r="G763" s="48"/>
      <c r="H763" s="48"/>
      <c r="I763" s="48"/>
      <c r="J763" s="48"/>
      <c r="K763" s="45" t="str">
        <f>IFERROR(Book1345234[[#This Row],[Project Cost]]/Book1345234[[#This Row],['# of Structures Removed from 1% Annual Chance FP]],"")</f>
        <v/>
      </c>
      <c r="L763" s="48"/>
      <c r="M763" s="48"/>
      <c r="N763" s="45"/>
      <c r="O763" s="156"/>
      <c r="P763" s="125"/>
      <c r="Q763" s="52"/>
      <c r="R763" s="48"/>
      <c r="S763" s="51" t="str">
        <f>IFERROR(VLOOKUP(Book1345234[[#This Row],[ Severity Ranking: Pre-Project Average Depth of Flooding (100-year)]],'Data for Pull-down'!$A$4:$B$9,2,FALSE),"")</f>
        <v/>
      </c>
      <c r="T763" s="100"/>
      <c r="U763" s="52"/>
      <c r="V763" s="52"/>
      <c r="W763" s="52"/>
      <c r="X763" s="48"/>
      <c r="Y763" s="51" t="str">
        <f>IFERROR(VLOOKUP(Book1345234[[#This Row],[Severity Ranking: Community Need (% Population)]],'Data for Pull-down'!$C$4:$D$9,2,FALSE),"")</f>
        <v/>
      </c>
      <c r="Z763" s="99"/>
      <c r="AA763" s="45"/>
      <c r="AB763" s="48"/>
      <c r="AC763" s="51" t="str">
        <f>IFERROR(VLOOKUP(Book1345234[[#This Row],[Flood Risk Reduction ]],'Data for Pull-down'!$E$4:$F$9,2,FALSE),"")</f>
        <v/>
      </c>
      <c r="AD763" s="99"/>
      <c r="AE763" s="118"/>
      <c r="AF763" s="52"/>
      <c r="AG763" s="52"/>
      <c r="AH763" s="48"/>
      <c r="AI763" s="51" t="str">
        <f>IFERROR(VLOOKUP(Book1345234[[#This Row],[Flood Damage Reduction]],'Data for Pull-down'!$G$4:$H$9,2,FALSE),"")</f>
        <v/>
      </c>
      <c r="AJ763" s="145"/>
      <c r="AK763" s="123"/>
      <c r="AL763" s="52"/>
      <c r="AM763" s="51" t="str">
        <f>IFERROR(VLOOKUP(Book1345234[[#This Row],[ Reduction in Critical Facilities Flood Risk]],'Data for Pull-down'!$I$5:$J$9,2,FALSE),"")</f>
        <v/>
      </c>
      <c r="AN763" s="100">
        <f>'Life and Safety Tabular Data'!L761</f>
        <v>0</v>
      </c>
      <c r="AO763" s="146"/>
      <c r="AP763" s="48"/>
      <c r="AQ763" s="51" t="str">
        <f>IFERROR(VLOOKUP(Book1345234[[#This Row],[Life and Safety Ranking (Injury/Loss of Life)]],'Data for Pull-down'!$K$4:$L$9,2,FALSE),"")</f>
        <v/>
      </c>
      <c r="AR763" s="100"/>
      <c r="AS763" s="146"/>
      <c r="AT763" s="146"/>
      <c r="AU763" s="146"/>
      <c r="AV763" s="48"/>
      <c r="AW763" s="51" t="str">
        <f>IFERROR(VLOOKUP(Book1345234[[#This Row],[Water Supply Yield Ranking]],'Data for Pull-down'!$M$4:$N$9,2,FALSE),"")</f>
        <v/>
      </c>
      <c r="AX763" s="100"/>
      <c r="AY763" s="52"/>
      <c r="AZ763" s="48"/>
      <c r="BA763" s="51" t="str">
        <f>IFERROR(VLOOKUP(Book1345234[[#This Row],[Social Vulnerability Ranking]],'Data for Pull-down'!$O$4:$P$9,2,FALSE),"")</f>
        <v/>
      </c>
      <c r="BB763" s="100"/>
      <c r="BC763" s="146"/>
      <c r="BD763" s="48"/>
      <c r="BE763" s="51" t="str">
        <f>IFERROR(VLOOKUP(Book1345234[[#This Row],[Nature-Based Solutions Ranking]],'Data for Pull-down'!$Q$4:$R$9,2,FALSE),"")</f>
        <v/>
      </c>
      <c r="BF763" s="100"/>
      <c r="BG763" s="52"/>
      <c r="BH763" s="48"/>
      <c r="BI763" s="51" t="str">
        <f>IFERROR(VLOOKUP(Book1345234[[#This Row],[Multiple Benefit Ranking]],'Data for Pull-down'!$S$4:$T$9,2,FALSE),"")</f>
        <v/>
      </c>
      <c r="BJ763" s="125"/>
      <c r="BK763" s="146"/>
      <c r="BL763" s="48"/>
      <c r="BM763" s="51" t="str">
        <f>IFERROR(VLOOKUP(Book1345234[[#This Row],[Operations and Maintenance Ranking]],'Data for Pull-down'!$U$4:$V$9,2,FALSE),"")</f>
        <v/>
      </c>
      <c r="BN763" s="100"/>
      <c r="BO763" s="48"/>
      <c r="BP763" s="51" t="str">
        <f>IFERROR(VLOOKUP(Book1345234[[#This Row],[Administrative, Regulatory and Other Obstacle Ranking]],'Data for Pull-down'!$W$4:$X$9,2,FALSE),"")</f>
        <v/>
      </c>
      <c r="BQ763" s="100"/>
      <c r="BR763" s="48"/>
      <c r="BS763" s="51" t="str">
        <f>IFERROR(VLOOKUP(Book1345234[[#This Row],[Environmental Benefit Ranking]],'Data for Pull-down'!$Y$4:$Z$9,2,FALSE),"")</f>
        <v/>
      </c>
      <c r="BT763" s="100"/>
      <c r="BU763" s="52"/>
      <c r="BV763" s="51" t="str">
        <f>IFERROR(VLOOKUP(Book1345234[[#This Row],[Environmental Impact Ranking]],'Data for Pull-down'!$AA$4:$AB$9,2,FALSE),"")</f>
        <v/>
      </c>
      <c r="BW763" s="117"/>
      <c r="BX763" s="123"/>
      <c r="BY763" s="48"/>
      <c r="BZ763" s="51" t="str">
        <f>IFERROR(VLOOKUP(Book1345234[[#This Row],[Mobility Ranking]],'Data for Pull-down'!$AC$4:$AD$9,2,FALSE),"")</f>
        <v/>
      </c>
      <c r="CA763" s="117"/>
      <c r="CB763" s="48"/>
      <c r="CC763" s="51" t="str">
        <f>IFERROR(VLOOKUP(Book1345234[[#This Row],[Regional Ranking]],'Data for Pull-down'!$AE$4:$AF$9,2,FALSE),"")</f>
        <v/>
      </c>
    </row>
    <row r="764" spans="1:81">
      <c r="A764" s="164"/>
      <c r="B764" s="142"/>
      <c r="C764" s="143">
        <f>Book1345234[[#This Row],[FMP]]*2</f>
        <v>0</v>
      </c>
      <c r="D764" s="43"/>
      <c r="E764" s="43"/>
      <c r="F764" s="52"/>
      <c r="G764" s="48"/>
      <c r="H764" s="48"/>
      <c r="I764" s="48"/>
      <c r="J764" s="48"/>
      <c r="K764" s="45" t="str">
        <f>IFERROR(Book1345234[[#This Row],[Project Cost]]/Book1345234[[#This Row],['# of Structures Removed from 1% Annual Chance FP]],"")</f>
        <v/>
      </c>
      <c r="L764" s="48"/>
      <c r="M764" s="48"/>
      <c r="N764" s="45"/>
      <c r="O764" s="156"/>
      <c r="P764" s="125"/>
      <c r="Q764" s="52"/>
      <c r="R764" s="48"/>
      <c r="S764" s="51" t="str">
        <f>IFERROR(VLOOKUP(Book1345234[[#This Row],[ Severity Ranking: Pre-Project Average Depth of Flooding (100-year)]],'Data for Pull-down'!$A$4:$B$9,2,FALSE),"")</f>
        <v/>
      </c>
      <c r="T764" s="100"/>
      <c r="U764" s="52"/>
      <c r="V764" s="52"/>
      <c r="W764" s="52"/>
      <c r="X764" s="48"/>
      <c r="Y764" s="51" t="str">
        <f>IFERROR(VLOOKUP(Book1345234[[#This Row],[Severity Ranking: Community Need (% Population)]],'Data for Pull-down'!$C$4:$D$9,2,FALSE),"")</f>
        <v/>
      </c>
      <c r="Z764" s="99"/>
      <c r="AA764" s="45"/>
      <c r="AB764" s="48"/>
      <c r="AC764" s="51" t="str">
        <f>IFERROR(VLOOKUP(Book1345234[[#This Row],[Flood Risk Reduction ]],'Data for Pull-down'!$E$4:$F$9,2,FALSE),"")</f>
        <v/>
      </c>
      <c r="AD764" s="99"/>
      <c r="AE764" s="118"/>
      <c r="AF764" s="52"/>
      <c r="AG764" s="52"/>
      <c r="AH764" s="48"/>
      <c r="AI764" s="51" t="str">
        <f>IFERROR(VLOOKUP(Book1345234[[#This Row],[Flood Damage Reduction]],'Data for Pull-down'!$G$4:$H$9,2,FALSE),"")</f>
        <v/>
      </c>
      <c r="AJ764" s="145"/>
      <c r="AK764" s="123"/>
      <c r="AL764" s="52"/>
      <c r="AM764" s="51" t="str">
        <f>IFERROR(VLOOKUP(Book1345234[[#This Row],[ Reduction in Critical Facilities Flood Risk]],'Data for Pull-down'!$I$5:$J$9,2,FALSE),"")</f>
        <v/>
      </c>
      <c r="AN764" s="100">
        <f>'Life and Safety Tabular Data'!L762</f>
        <v>0</v>
      </c>
      <c r="AO764" s="146"/>
      <c r="AP764" s="48"/>
      <c r="AQ764" s="51" t="str">
        <f>IFERROR(VLOOKUP(Book1345234[[#This Row],[Life and Safety Ranking (Injury/Loss of Life)]],'Data for Pull-down'!$K$4:$L$9,2,FALSE),"")</f>
        <v/>
      </c>
      <c r="AR764" s="100"/>
      <c r="AS764" s="146"/>
      <c r="AT764" s="146"/>
      <c r="AU764" s="146"/>
      <c r="AV764" s="48"/>
      <c r="AW764" s="51" t="str">
        <f>IFERROR(VLOOKUP(Book1345234[[#This Row],[Water Supply Yield Ranking]],'Data for Pull-down'!$M$4:$N$9,2,FALSE),"")</f>
        <v/>
      </c>
      <c r="AX764" s="100"/>
      <c r="AY764" s="52"/>
      <c r="AZ764" s="48"/>
      <c r="BA764" s="51" t="str">
        <f>IFERROR(VLOOKUP(Book1345234[[#This Row],[Social Vulnerability Ranking]],'Data for Pull-down'!$O$4:$P$9,2,FALSE),"")</f>
        <v/>
      </c>
      <c r="BB764" s="100"/>
      <c r="BC764" s="146"/>
      <c r="BD764" s="48"/>
      <c r="BE764" s="51" t="str">
        <f>IFERROR(VLOOKUP(Book1345234[[#This Row],[Nature-Based Solutions Ranking]],'Data for Pull-down'!$Q$4:$R$9,2,FALSE),"")</f>
        <v/>
      </c>
      <c r="BF764" s="100"/>
      <c r="BG764" s="52"/>
      <c r="BH764" s="48"/>
      <c r="BI764" s="51" t="str">
        <f>IFERROR(VLOOKUP(Book1345234[[#This Row],[Multiple Benefit Ranking]],'Data for Pull-down'!$S$4:$T$9,2,FALSE),"")</f>
        <v/>
      </c>
      <c r="BJ764" s="125"/>
      <c r="BK764" s="146"/>
      <c r="BL764" s="48"/>
      <c r="BM764" s="51" t="str">
        <f>IFERROR(VLOOKUP(Book1345234[[#This Row],[Operations and Maintenance Ranking]],'Data for Pull-down'!$U$4:$V$9,2,FALSE),"")</f>
        <v/>
      </c>
      <c r="BN764" s="100"/>
      <c r="BO764" s="48"/>
      <c r="BP764" s="51" t="str">
        <f>IFERROR(VLOOKUP(Book1345234[[#This Row],[Administrative, Regulatory and Other Obstacle Ranking]],'Data for Pull-down'!$W$4:$X$9,2,FALSE),"")</f>
        <v/>
      </c>
      <c r="BQ764" s="100"/>
      <c r="BR764" s="48"/>
      <c r="BS764" s="51" t="str">
        <f>IFERROR(VLOOKUP(Book1345234[[#This Row],[Environmental Benefit Ranking]],'Data for Pull-down'!$Y$4:$Z$9,2,FALSE),"")</f>
        <v/>
      </c>
      <c r="BT764" s="100"/>
      <c r="BU764" s="52"/>
      <c r="BV764" s="51" t="str">
        <f>IFERROR(VLOOKUP(Book1345234[[#This Row],[Environmental Impact Ranking]],'Data for Pull-down'!$AA$4:$AB$9,2,FALSE),"")</f>
        <v/>
      </c>
      <c r="BW764" s="117"/>
      <c r="BX764" s="123"/>
      <c r="BY764" s="48"/>
      <c r="BZ764" s="51" t="str">
        <f>IFERROR(VLOOKUP(Book1345234[[#This Row],[Mobility Ranking]],'Data for Pull-down'!$AC$4:$AD$9,2,FALSE),"")</f>
        <v/>
      </c>
      <c r="CA764" s="117"/>
      <c r="CB764" s="48"/>
      <c r="CC764" s="51" t="str">
        <f>IFERROR(VLOOKUP(Book1345234[[#This Row],[Regional Ranking]],'Data for Pull-down'!$AE$4:$AF$9,2,FALSE),"")</f>
        <v/>
      </c>
    </row>
    <row r="765" spans="1:81">
      <c r="A765" s="164"/>
      <c r="B765" s="142"/>
      <c r="C765" s="143">
        <f>Book1345234[[#This Row],[FMP]]*2</f>
        <v>0</v>
      </c>
      <c r="D765" s="43"/>
      <c r="E765" s="43"/>
      <c r="F765" s="52"/>
      <c r="G765" s="48"/>
      <c r="H765" s="48"/>
      <c r="I765" s="48"/>
      <c r="J765" s="48"/>
      <c r="K765" s="45" t="str">
        <f>IFERROR(Book1345234[[#This Row],[Project Cost]]/Book1345234[[#This Row],['# of Structures Removed from 1% Annual Chance FP]],"")</f>
        <v/>
      </c>
      <c r="L765" s="48"/>
      <c r="M765" s="48"/>
      <c r="N765" s="45"/>
      <c r="O765" s="156"/>
      <c r="P765" s="125"/>
      <c r="Q765" s="52"/>
      <c r="R765" s="48"/>
      <c r="S765" s="51" t="str">
        <f>IFERROR(VLOOKUP(Book1345234[[#This Row],[ Severity Ranking: Pre-Project Average Depth of Flooding (100-year)]],'Data for Pull-down'!$A$4:$B$9,2,FALSE),"")</f>
        <v/>
      </c>
      <c r="T765" s="100"/>
      <c r="U765" s="52"/>
      <c r="V765" s="52"/>
      <c r="W765" s="52"/>
      <c r="X765" s="48"/>
      <c r="Y765" s="51" t="str">
        <f>IFERROR(VLOOKUP(Book1345234[[#This Row],[Severity Ranking: Community Need (% Population)]],'Data for Pull-down'!$C$4:$D$9,2,FALSE),"")</f>
        <v/>
      </c>
      <c r="Z765" s="99"/>
      <c r="AA765" s="45"/>
      <c r="AB765" s="48"/>
      <c r="AC765" s="51" t="str">
        <f>IFERROR(VLOOKUP(Book1345234[[#This Row],[Flood Risk Reduction ]],'Data for Pull-down'!$E$4:$F$9,2,FALSE),"")</f>
        <v/>
      </c>
      <c r="AD765" s="99"/>
      <c r="AE765" s="118"/>
      <c r="AF765" s="52"/>
      <c r="AG765" s="52"/>
      <c r="AH765" s="48"/>
      <c r="AI765" s="51" t="str">
        <f>IFERROR(VLOOKUP(Book1345234[[#This Row],[Flood Damage Reduction]],'Data for Pull-down'!$G$4:$H$9,2,FALSE),"")</f>
        <v/>
      </c>
      <c r="AJ765" s="145"/>
      <c r="AK765" s="123"/>
      <c r="AL765" s="52"/>
      <c r="AM765" s="51" t="str">
        <f>IFERROR(VLOOKUP(Book1345234[[#This Row],[ Reduction in Critical Facilities Flood Risk]],'Data for Pull-down'!$I$5:$J$9,2,FALSE),"")</f>
        <v/>
      </c>
      <c r="AN765" s="100">
        <f>'Life and Safety Tabular Data'!L763</f>
        <v>0</v>
      </c>
      <c r="AO765" s="146"/>
      <c r="AP765" s="48"/>
      <c r="AQ765" s="51" t="str">
        <f>IFERROR(VLOOKUP(Book1345234[[#This Row],[Life and Safety Ranking (Injury/Loss of Life)]],'Data for Pull-down'!$K$4:$L$9,2,FALSE),"")</f>
        <v/>
      </c>
      <c r="AR765" s="100"/>
      <c r="AS765" s="146"/>
      <c r="AT765" s="146"/>
      <c r="AU765" s="146"/>
      <c r="AV765" s="48"/>
      <c r="AW765" s="51" t="str">
        <f>IFERROR(VLOOKUP(Book1345234[[#This Row],[Water Supply Yield Ranking]],'Data for Pull-down'!$M$4:$N$9,2,FALSE),"")</f>
        <v/>
      </c>
      <c r="AX765" s="100"/>
      <c r="AY765" s="52"/>
      <c r="AZ765" s="48"/>
      <c r="BA765" s="51" t="str">
        <f>IFERROR(VLOOKUP(Book1345234[[#This Row],[Social Vulnerability Ranking]],'Data for Pull-down'!$O$4:$P$9,2,FALSE),"")</f>
        <v/>
      </c>
      <c r="BB765" s="100"/>
      <c r="BC765" s="146"/>
      <c r="BD765" s="48"/>
      <c r="BE765" s="51" t="str">
        <f>IFERROR(VLOOKUP(Book1345234[[#This Row],[Nature-Based Solutions Ranking]],'Data for Pull-down'!$Q$4:$R$9,2,FALSE),"")</f>
        <v/>
      </c>
      <c r="BF765" s="100"/>
      <c r="BG765" s="52"/>
      <c r="BH765" s="48"/>
      <c r="BI765" s="51" t="str">
        <f>IFERROR(VLOOKUP(Book1345234[[#This Row],[Multiple Benefit Ranking]],'Data for Pull-down'!$S$4:$T$9,2,FALSE),"")</f>
        <v/>
      </c>
      <c r="BJ765" s="125"/>
      <c r="BK765" s="146"/>
      <c r="BL765" s="48"/>
      <c r="BM765" s="51" t="str">
        <f>IFERROR(VLOOKUP(Book1345234[[#This Row],[Operations and Maintenance Ranking]],'Data for Pull-down'!$U$4:$V$9,2,FALSE),"")</f>
        <v/>
      </c>
      <c r="BN765" s="100"/>
      <c r="BO765" s="48"/>
      <c r="BP765" s="51" t="str">
        <f>IFERROR(VLOOKUP(Book1345234[[#This Row],[Administrative, Regulatory and Other Obstacle Ranking]],'Data for Pull-down'!$W$4:$X$9,2,FALSE),"")</f>
        <v/>
      </c>
      <c r="BQ765" s="100"/>
      <c r="BR765" s="48"/>
      <c r="BS765" s="51" t="str">
        <f>IFERROR(VLOOKUP(Book1345234[[#This Row],[Environmental Benefit Ranking]],'Data for Pull-down'!$Y$4:$Z$9,2,FALSE),"")</f>
        <v/>
      </c>
      <c r="BT765" s="100"/>
      <c r="BU765" s="52"/>
      <c r="BV765" s="51" t="str">
        <f>IFERROR(VLOOKUP(Book1345234[[#This Row],[Environmental Impact Ranking]],'Data for Pull-down'!$AA$4:$AB$9,2,FALSE),"")</f>
        <v/>
      </c>
      <c r="BW765" s="117"/>
      <c r="BX765" s="123"/>
      <c r="BY765" s="48"/>
      <c r="BZ765" s="51" t="str">
        <f>IFERROR(VLOOKUP(Book1345234[[#This Row],[Mobility Ranking]],'Data for Pull-down'!$AC$4:$AD$9,2,FALSE),"")</f>
        <v/>
      </c>
      <c r="CA765" s="117"/>
      <c r="CB765" s="48"/>
      <c r="CC765" s="51" t="str">
        <f>IFERROR(VLOOKUP(Book1345234[[#This Row],[Regional Ranking]],'Data for Pull-down'!$AE$4:$AF$9,2,FALSE),"")</f>
        <v/>
      </c>
    </row>
    <row r="766" spans="1:81">
      <c r="A766" s="164"/>
      <c r="B766" s="142"/>
      <c r="C766" s="143">
        <f>Book1345234[[#This Row],[FMP]]*2</f>
        <v>0</v>
      </c>
      <c r="D766" s="43"/>
      <c r="E766" s="43"/>
      <c r="F766" s="52"/>
      <c r="G766" s="48"/>
      <c r="H766" s="48"/>
      <c r="I766" s="48"/>
      <c r="J766" s="48"/>
      <c r="K766" s="45" t="str">
        <f>IFERROR(Book1345234[[#This Row],[Project Cost]]/Book1345234[[#This Row],['# of Structures Removed from 1% Annual Chance FP]],"")</f>
        <v/>
      </c>
      <c r="L766" s="48"/>
      <c r="M766" s="48"/>
      <c r="N766" s="45"/>
      <c r="O766" s="156"/>
      <c r="P766" s="125"/>
      <c r="Q766" s="52"/>
      <c r="R766" s="48"/>
      <c r="S766" s="51" t="str">
        <f>IFERROR(VLOOKUP(Book1345234[[#This Row],[ Severity Ranking: Pre-Project Average Depth of Flooding (100-year)]],'Data for Pull-down'!$A$4:$B$9,2,FALSE),"")</f>
        <v/>
      </c>
      <c r="T766" s="100"/>
      <c r="U766" s="52"/>
      <c r="V766" s="52"/>
      <c r="W766" s="52"/>
      <c r="X766" s="48"/>
      <c r="Y766" s="51" t="str">
        <f>IFERROR(VLOOKUP(Book1345234[[#This Row],[Severity Ranking: Community Need (% Population)]],'Data for Pull-down'!$C$4:$D$9,2,FALSE),"")</f>
        <v/>
      </c>
      <c r="Z766" s="99"/>
      <c r="AA766" s="45"/>
      <c r="AB766" s="48"/>
      <c r="AC766" s="51" t="str">
        <f>IFERROR(VLOOKUP(Book1345234[[#This Row],[Flood Risk Reduction ]],'Data for Pull-down'!$E$4:$F$9,2,FALSE),"")</f>
        <v/>
      </c>
      <c r="AD766" s="99"/>
      <c r="AE766" s="118"/>
      <c r="AF766" s="52"/>
      <c r="AG766" s="52"/>
      <c r="AH766" s="48"/>
      <c r="AI766" s="51" t="str">
        <f>IFERROR(VLOOKUP(Book1345234[[#This Row],[Flood Damage Reduction]],'Data for Pull-down'!$G$4:$H$9,2,FALSE),"")</f>
        <v/>
      </c>
      <c r="AJ766" s="145"/>
      <c r="AK766" s="123"/>
      <c r="AL766" s="52"/>
      <c r="AM766" s="51" t="str">
        <f>IFERROR(VLOOKUP(Book1345234[[#This Row],[ Reduction in Critical Facilities Flood Risk]],'Data for Pull-down'!$I$5:$J$9,2,FALSE),"")</f>
        <v/>
      </c>
      <c r="AN766" s="100">
        <f>'Life and Safety Tabular Data'!L764</f>
        <v>0</v>
      </c>
      <c r="AO766" s="146"/>
      <c r="AP766" s="48"/>
      <c r="AQ766" s="51" t="str">
        <f>IFERROR(VLOOKUP(Book1345234[[#This Row],[Life and Safety Ranking (Injury/Loss of Life)]],'Data for Pull-down'!$K$4:$L$9,2,FALSE),"")</f>
        <v/>
      </c>
      <c r="AR766" s="100"/>
      <c r="AS766" s="146"/>
      <c r="AT766" s="146"/>
      <c r="AU766" s="146"/>
      <c r="AV766" s="48"/>
      <c r="AW766" s="51" t="str">
        <f>IFERROR(VLOOKUP(Book1345234[[#This Row],[Water Supply Yield Ranking]],'Data for Pull-down'!$M$4:$N$9,2,FALSE),"")</f>
        <v/>
      </c>
      <c r="AX766" s="100"/>
      <c r="AY766" s="52"/>
      <c r="AZ766" s="48"/>
      <c r="BA766" s="51" t="str">
        <f>IFERROR(VLOOKUP(Book1345234[[#This Row],[Social Vulnerability Ranking]],'Data for Pull-down'!$O$4:$P$9,2,FALSE),"")</f>
        <v/>
      </c>
      <c r="BB766" s="100"/>
      <c r="BC766" s="146"/>
      <c r="BD766" s="48"/>
      <c r="BE766" s="51" t="str">
        <f>IFERROR(VLOOKUP(Book1345234[[#This Row],[Nature-Based Solutions Ranking]],'Data for Pull-down'!$Q$4:$R$9,2,FALSE),"")</f>
        <v/>
      </c>
      <c r="BF766" s="100"/>
      <c r="BG766" s="52"/>
      <c r="BH766" s="48"/>
      <c r="BI766" s="51" t="str">
        <f>IFERROR(VLOOKUP(Book1345234[[#This Row],[Multiple Benefit Ranking]],'Data for Pull-down'!$S$4:$T$9,2,FALSE),"")</f>
        <v/>
      </c>
      <c r="BJ766" s="125"/>
      <c r="BK766" s="146"/>
      <c r="BL766" s="48"/>
      <c r="BM766" s="51" t="str">
        <f>IFERROR(VLOOKUP(Book1345234[[#This Row],[Operations and Maintenance Ranking]],'Data for Pull-down'!$U$4:$V$9,2,FALSE),"")</f>
        <v/>
      </c>
      <c r="BN766" s="100"/>
      <c r="BO766" s="48"/>
      <c r="BP766" s="51" t="str">
        <f>IFERROR(VLOOKUP(Book1345234[[#This Row],[Administrative, Regulatory and Other Obstacle Ranking]],'Data for Pull-down'!$W$4:$X$9,2,FALSE),"")</f>
        <v/>
      </c>
      <c r="BQ766" s="100"/>
      <c r="BR766" s="48"/>
      <c r="BS766" s="51" t="str">
        <f>IFERROR(VLOOKUP(Book1345234[[#This Row],[Environmental Benefit Ranking]],'Data for Pull-down'!$Y$4:$Z$9,2,FALSE),"")</f>
        <v/>
      </c>
      <c r="BT766" s="100"/>
      <c r="BU766" s="52"/>
      <c r="BV766" s="51" t="str">
        <f>IFERROR(VLOOKUP(Book1345234[[#This Row],[Environmental Impact Ranking]],'Data for Pull-down'!$AA$4:$AB$9,2,FALSE),"")</f>
        <v/>
      </c>
      <c r="BW766" s="117"/>
      <c r="BX766" s="123"/>
      <c r="BY766" s="48"/>
      <c r="BZ766" s="51" t="str">
        <f>IFERROR(VLOOKUP(Book1345234[[#This Row],[Mobility Ranking]],'Data for Pull-down'!$AC$4:$AD$9,2,FALSE),"")</f>
        <v/>
      </c>
      <c r="CA766" s="117"/>
      <c r="CB766" s="48"/>
      <c r="CC766" s="51" t="str">
        <f>IFERROR(VLOOKUP(Book1345234[[#This Row],[Regional Ranking]],'Data for Pull-down'!$AE$4:$AF$9,2,FALSE),"")</f>
        <v/>
      </c>
    </row>
    <row r="767" spans="1:81">
      <c r="A767" s="164"/>
      <c r="B767" s="142"/>
      <c r="C767" s="143">
        <f>Book1345234[[#This Row],[FMP]]*2</f>
        <v>0</v>
      </c>
      <c r="D767" s="43"/>
      <c r="E767" s="43"/>
      <c r="F767" s="52"/>
      <c r="G767" s="48"/>
      <c r="H767" s="48"/>
      <c r="I767" s="48"/>
      <c r="J767" s="48"/>
      <c r="K767" s="45" t="str">
        <f>IFERROR(Book1345234[[#This Row],[Project Cost]]/Book1345234[[#This Row],['# of Structures Removed from 1% Annual Chance FP]],"")</f>
        <v/>
      </c>
      <c r="L767" s="48"/>
      <c r="M767" s="48"/>
      <c r="N767" s="45"/>
      <c r="O767" s="156"/>
      <c r="P767" s="125"/>
      <c r="Q767" s="52"/>
      <c r="R767" s="48"/>
      <c r="S767" s="51" t="str">
        <f>IFERROR(VLOOKUP(Book1345234[[#This Row],[ Severity Ranking: Pre-Project Average Depth of Flooding (100-year)]],'Data for Pull-down'!$A$4:$B$9,2,FALSE),"")</f>
        <v/>
      </c>
      <c r="T767" s="100"/>
      <c r="U767" s="52"/>
      <c r="V767" s="52"/>
      <c r="W767" s="52"/>
      <c r="X767" s="48"/>
      <c r="Y767" s="51" t="str">
        <f>IFERROR(VLOOKUP(Book1345234[[#This Row],[Severity Ranking: Community Need (% Population)]],'Data for Pull-down'!$C$4:$D$9,2,FALSE),"")</f>
        <v/>
      </c>
      <c r="Z767" s="99"/>
      <c r="AA767" s="45"/>
      <c r="AB767" s="48"/>
      <c r="AC767" s="51" t="str">
        <f>IFERROR(VLOOKUP(Book1345234[[#This Row],[Flood Risk Reduction ]],'Data for Pull-down'!$E$4:$F$9,2,FALSE),"")</f>
        <v/>
      </c>
      <c r="AD767" s="99"/>
      <c r="AE767" s="118"/>
      <c r="AF767" s="52"/>
      <c r="AG767" s="52"/>
      <c r="AH767" s="48"/>
      <c r="AI767" s="51" t="str">
        <f>IFERROR(VLOOKUP(Book1345234[[#This Row],[Flood Damage Reduction]],'Data for Pull-down'!$G$4:$H$9,2,FALSE),"")</f>
        <v/>
      </c>
      <c r="AJ767" s="145"/>
      <c r="AK767" s="123"/>
      <c r="AL767" s="52"/>
      <c r="AM767" s="51" t="str">
        <f>IFERROR(VLOOKUP(Book1345234[[#This Row],[ Reduction in Critical Facilities Flood Risk]],'Data for Pull-down'!$I$5:$J$9,2,FALSE),"")</f>
        <v/>
      </c>
      <c r="AN767" s="100">
        <f>'Life and Safety Tabular Data'!L765</f>
        <v>0</v>
      </c>
      <c r="AO767" s="146"/>
      <c r="AP767" s="48"/>
      <c r="AQ767" s="51" t="str">
        <f>IFERROR(VLOOKUP(Book1345234[[#This Row],[Life and Safety Ranking (Injury/Loss of Life)]],'Data for Pull-down'!$K$4:$L$9,2,FALSE),"")</f>
        <v/>
      </c>
      <c r="AR767" s="100"/>
      <c r="AS767" s="146"/>
      <c r="AT767" s="146"/>
      <c r="AU767" s="146"/>
      <c r="AV767" s="48"/>
      <c r="AW767" s="51" t="str">
        <f>IFERROR(VLOOKUP(Book1345234[[#This Row],[Water Supply Yield Ranking]],'Data for Pull-down'!$M$4:$N$9,2,FALSE),"")</f>
        <v/>
      </c>
      <c r="AX767" s="100"/>
      <c r="AY767" s="52"/>
      <c r="AZ767" s="48"/>
      <c r="BA767" s="51" t="str">
        <f>IFERROR(VLOOKUP(Book1345234[[#This Row],[Social Vulnerability Ranking]],'Data for Pull-down'!$O$4:$P$9,2,FALSE),"")</f>
        <v/>
      </c>
      <c r="BB767" s="100"/>
      <c r="BC767" s="146"/>
      <c r="BD767" s="48"/>
      <c r="BE767" s="51" t="str">
        <f>IFERROR(VLOOKUP(Book1345234[[#This Row],[Nature-Based Solutions Ranking]],'Data for Pull-down'!$Q$4:$R$9,2,FALSE),"")</f>
        <v/>
      </c>
      <c r="BF767" s="100"/>
      <c r="BG767" s="52"/>
      <c r="BH767" s="48"/>
      <c r="BI767" s="51" t="str">
        <f>IFERROR(VLOOKUP(Book1345234[[#This Row],[Multiple Benefit Ranking]],'Data for Pull-down'!$S$4:$T$9,2,FALSE),"")</f>
        <v/>
      </c>
      <c r="BJ767" s="125"/>
      <c r="BK767" s="146"/>
      <c r="BL767" s="48"/>
      <c r="BM767" s="51" t="str">
        <f>IFERROR(VLOOKUP(Book1345234[[#This Row],[Operations and Maintenance Ranking]],'Data for Pull-down'!$U$4:$V$9,2,FALSE),"")</f>
        <v/>
      </c>
      <c r="BN767" s="100"/>
      <c r="BO767" s="48"/>
      <c r="BP767" s="51" t="str">
        <f>IFERROR(VLOOKUP(Book1345234[[#This Row],[Administrative, Regulatory and Other Obstacle Ranking]],'Data for Pull-down'!$W$4:$X$9,2,FALSE),"")</f>
        <v/>
      </c>
      <c r="BQ767" s="100"/>
      <c r="BR767" s="48"/>
      <c r="BS767" s="51" t="str">
        <f>IFERROR(VLOOKUP(Book1345234[[#This Row],[Environmental Benefit Ranking]],'Data for Pull-down'!$Y$4:$Z$9,2,FALSE),"")</f>
        <v/>
      </c>
      <c r="BT767" s="100"/>
      <c r="BU767" s="52"/>
      <c r="BV767" s="51" t="str">
        <f>IFERROR(VLOOKUP(Book1345234[[#This Row],[Environmental Impact Ranking]],'Data for Pull-down'!$AA$4:$AB$9,2,FALSE),"")</f>
        <v/>
      </c>
      <c r="BW767" s="117"/>
      <c r="BX767" s="123"/>
      <c r="BY767" s="48"/>
      <c r="BZ767" s="51" t="str">
        <f>IFERROR(VLOOKUP(Book1345234[[#This Row],[Mobility Ranking]],'Data for Pull-down'!$AC$4:$AD$9,2,FALSE),"")</f>
        <v/>
      </c>
      <c r="CA767" s="117"/>
      <c r="CB767" s="48"/>
      <c r="CC767" s="51" t="str">
        <f>IFERROR(VLOOKUP(Book1345234[[#This Row],[Regional Ranking]],'Data for Pull-down'!$AE$4:$AF$9,2,FALSE),"")</f>
        <v/>
      </c>
    </row>
    <row r="768" spans="1:81">
      <c r="A768" s="164"/>
      <c r="B768" s="142"/>
      <c r="C768" s="143">
        <f>Book1345234[[#This Row],[FMP]]*2</f>
        <v>0</v>
      </c>
      <c r="D768" s="43"/>
      <c r="E768" s="43"/>
      <c r="F768" s="52"/>
      <c r="G768" s="48"/>
      <c r="H768" s="48"/>
      <c r="I768" s="48"/>
      <c r="J768" s="48"/>
      <c r="K768" s="45" t="str">
        <f>IFERROR(Book1345234[[#This Row],[Project Cost]]/Book1345234[[#This Row],['# of Structures Removed from 1% Annual Chance FP]],"")</f>
        <v/>
      </c>
      <c r="L768" s="48"/>
      <c r="M768" s="48"/>
      <c r="N768" s="45"/>
      <c r="O768" s="156"/>
      <c r="P768" s="125"/>
      <c r="Q768" s="52"/>
      <c r="R768" s="48"/>
      <c r="S768" s="51" t="str">
        <f>IFERROR(VLOOKUP(Book1345234[[#This Row],[ Severity Ranking: Pre-Project Average Depth of Flooding (100-year)]],'Data for Pull-down'!$A$4:$B$9,2,FALSE),"")</f>
        <v/>
      </c>
      <c r="T768" s="100"/>
      <c r="U768" s="52"/>
      <c r="V768" s="52"/>
      <c r="W768" s="52"/>
      <c r="X768" s="48"/>
      <c r="Y768" s="51" t="str">
        <f>IFERROR(VLOOKUP(Book1345234[[#This Row],[Severity Ranking: Community Need (% Population)]],'Data for Pull-down'!$C$4:$D$9,2,FALSE),"")</f>
        <v/>
      </c>
      <c r="Z768" s="99"/>
      <c r="AA768" s="45"/>
      <c r="AB768" s="48"/>
      <c r="AC768" s="51" t="str">
        <f>IFERROR(VLOOKUP(Book1345234[[#This Row],[Flood Risk Reduction ]],'Data for Pull-down'!$E$4:$F$9,2,FALSE),"")</f>
        <v/>
      </c>
      <c r="AD768" s="99"/>
      <c r="AE768" s="118"/>
      <c r="AF768" s="52"/>
      <c r="AG768" s="52"/>
      <c r="AH768" s="48"/>
      <c r="AI768" s="51" t="str">
        <f>IFERROR(VLOOKUP(Book1345234[[#This Row],[Flood Damage Reduction]],'Data for Pull-down'!$G$4:$H$9,2,FALSE),"")</f>
        <v/>
      </c>
      <c r="AJ768" s="145"/>
      <c r="AK768" s="123"/>
      <c r="AL768" s="52"/>
      <c r="AM768" s="51" t="str">
        <f>IFERROR(VLOOKUP(Book1345234[[#This Row],[ Reduction in Critical Facilities Flood Risk]],'Data for Pull-down'!$I$5:$J$9,2,FALSE),"")</f>
        <v/>
      </c>
      <c r="AN768" s="100">
        <f>'Life and Safety Tabular Data'!L766</f>
        <v>0</v>
      </c>
      <c r="AO768" s="146"/>
      <c r="AP768" s="48"/>
      <c r="AQ768" s="51" t="str">
        <f>IFERROR(VLOOKUP(Book1345234[[#This Row],[Life and Safety Ranking (Injury/Loss of Life)]],'Data for Pull-down'!$K$4:$L$9,2,FALSE),"")</f>
        <v/>
      </c>
      <c r="AR768" s="100"/>
      <c r="AS768" s="146"/>
      <c r="AT768" s="146"/>
      <c r="AU768" s="146"/>
      <c r="AV768" s="48"/>
      <c r="AW768" s="51" t="str">
        <f>IFERROR(VLOOKUP(Book1345234[[#This Row],[Water Supply Yield Ranking]],'Data for Pull-down'!$M$4:$N$9,2,FALSE),"")</f>
        <v/>
      </c>
      <c r="AX768" s="100"/>
      <c r="AY768" s="52"/>
      <c r="AZ768" s="48"/>
      <c r="BA768" s="51" t="str">
        <f>IFERROR(VLOOKUP(Book1345234[[#This Row],[Social Vulnerability Ranking]],'Data for Pull-down'!$O$4:$P$9,2,FALSE),"")</f>
        <v/>
      </c>
      <c r="BB768" s="100"/>
      <c r="BC768" s="146"/>
      <c r="BD768" s="48"/>
      <c r="BE768" s="51" t="str">
        <f>IFERROR(VLOOKUP(Book1345234[[#This Row],[Nature-Based Solutions Ranking]],'Data for Pull-down'!$Q$4:$R$9,2,FALSE),"")</f>
        <v/>
      </c>
      <c r="BF768" s="100"/>
      <c r="BG768" s="52"/>
      <c r="BH768" s="48"/>
      <c r="BI768" s="51" t="str">
        <f>IFERROR(VLOOKUP(Book1345234[[#This Row],[Multiple Benefit Ranking]],'Data for Pull-down'!$S$4:$T$9,2,FALSE),"")</f>
        <v/>
      </c>
      <c r="BJ768" s="125"/>
      <c r="BK768" s="146"/>
      <c r="BL768" s="48"/>
      <c r="BM768" s="51" t="str">
        <f>IFERROR(VLOOKUP(Book1345234[[#This Row],[Operations and Maintenance Ranking]],'Data for Pull-down'!$U$4:$V$9,2,FALSE),"")</f>
        <v/>
      </c>
      <c r="BN768" s="100"/>
      <c r="BO768" s="48"/>
      <c r="BP768" s="51" t="str">
        <f>IFERROR(VLOOKUP(Book1345234[[#This Row],[Administrative, Regulatory and Other Obstacle Ranking]],'Data for Pull-down'!$W$4:$X$9,2,FALSE),"")</f>
        <v/>
      </c>
      <c r="BQ768" s="100"/>
      <c r="BR768" s="48"/>
      <c r="BS768" s="51" t="str">
        <f>IFERROR(VLOOKUP(Book1345234[[#This Row],[Environmental Benefit Ranking]],'Data for Pull-down'!$Y$4:$Z$9,2,FALSE),"")</f>
        <v/>
      </c>
      <c r="BT768" s="100"/>
      <c r="BU768" s="52"/>
      <c r="BV768" s="51" t="str">
        <f>IFERROR(VLOOKUP(Book1345234[[#This Row],[Environmental Impact Ranking]],'Data for Pull-down'!$AA$4:$AB$9,2,FALSE),"")</f>
        <v/>
      </c>
      <c r="BW768" s="117"/>
      <c r="BX768" s="123"/>
      <c r="BY768" s="48"/>
      <c r="BZ768" s="51" t="str">
        <f>IFERROR(VLOOKUP(Book1345234[[#This Row],[Mobility Ranking]],'Data for Pull-down'!$AC$4:$AD$9,2,FALSE),"")</f>
        <v/>
      </c>
      <c r="CA768" s="117"/>
      <c r="CB768" s="48"/>
      <c r="CC768" s="51" t="str">
        <f>IFERROR(VLOOKUP(Book1345234[[#This Row],[Regional Ranking]],'Data for Pull-down'!$AE$4:$AF$9,2,FALSE),"")</f>
        <v/>
      </c>
    </row>
    <row r="769" spans="1:81">
      <c r="A769" s="164"/>
      <c r="B769" s="142"/>
      <c r="C769" s="143">
        <f>Book1345234[[#This Row],[FMP]]*2</f>
        <v>0</v>
      </c>
      <c r="D769" s="43"/>
      <c r="E769" s="43"/>
      <c r="F769" s="52"/>
      <c r="G769" s="48"/>
      <c r="H769" s="48"/>
      <c r="I769" s="48"/>
      <c r="J769" s="48"/>
      <c r="K769" s="45" t="str">
        <f>IFERROR(Book1345234[[#This Row],[Project Cost]]/Book1345234[[#This Row],['# of Structures Removed from 1% Annual Chance FP]],"")</f>
        <v/>
      </c>
      <c r="L769" s="48"/>
      <c r="M769" s="48"/>
      <c r="N769" s="45"/>
      <c r="O769" s="156"/>
      <c r="P769" s="125"/>
      <c r="Q769" s="52"/>
      <c r="R769" s="48"/>
      <c r="S769" s="51" t="str">
        <f>IFERROR(VLOOKUP(Book1345234[[#This Row],[ Severity Ranking: Pre-Project Average Depth of Flooding (100-year)]],'Data for Pull-down'!$A$4:$B$9,2,FALSE),"")</f>
        <v/>
      </c>
      <c r="T769" s="100"/>
      <c r="U769" s="52"/>
      <c r="V769" s="52"/>
      <c r="W769" s="52"/>
      <c r="X769" s="48"/>
      <c r="Y769" s="51" t="str">
        <f>IFERROR(VLOOKUP(Book1345234[[#This Row],[Severity Ranking: Community Need (% Population)]],'Data for Pull-down'!$C$4:$D$9,2,FALSE),"")</f>
        <v/>
      </c>
      <c r="Z769" s="99"/>
      <c r="AA769" s="45"/>
      <c r="AB769" s="48"/>
      <c r="AC769" s="51" t="str">
        <f>IFERROR(VLOOKUP(Book1345234[[#This Row],[Flood Risk Reduction ]],'Data for Pull-down'!$E$4:$F$9,2,FALSE),"")</f>
        <v/>
      </c>
      <c r="AD769" s="99"/>
      <c r="AE769" s="118"/>
      <c r="AF769" s="52"/>
      <c r="AG769" s="52"/>
      <c r="AH769" s="48"/>
      <c r="AI769" s="51" t="str">
        <f>IFERROR(VLOOKUP(Book1345234[[#This Row],[Flood Damage Reduction]],'Data for Pull-down'!$G$4:$H$9,2,FALSE),"")</f>
        <v/>
      </c>
      <c r="AJ769" s="145"/>
      <c r="AK769" s="123"/>
      <c r="AL769" s="52"/>
      <c r="AM769" s="51" t="str">
        <f>IFERROR(VLOOKUP(Book1345234[[#This Row],[ Reduction in Critical Facilities Flood Risk]],'Data for Pull-down'!$I$5:$J$9,2,FALSE),"")</f>
        <v/>
      </c>
      <c r="AN769" s="100">
        <f>'Life and Safety Tabular Data'!L767</f>
        <v>0</v>
      </c>
      <c r="AO769" s="146"/>
      <c r="AP769" s="48"/>
      <c r="AQ769" s="51" t="str">
        <f>IFERROR(VLOOKUP(Book1345234[[#This Row],[Life and Safety Ranking (Injury/Loss of Life)]],'Data for Pull-down'!$K$4:$L$9,2,FALSE),"")</f>
        <v/>
      </c>
      <c r="AR769" s="100"/>
      <c r="AS769" s="146"/>
      <c r="AT769" s="146"/>
      <c r="AU769" s="146"/>
      <c r="AV769" s="48"/>
      <c r="AW769" s="51" t="str">
        <f>IFERROR(VLOOKUP(Book1345234[[#This Row],[Water Supply Yield Ranking]],'Data for Pull-down'!$M$4:$N$9,2,FALSE),"")</f>
        <v/>
      </c>
      <c r="AX769" s="100"/>
      <c r="AY769" s="52"/>
      <c r="AZ769" s="48"/>
      <c r="BA769" s="51" t="str">
        <f>IFERROR(VLOOKUP(Book1345234[[#This Row],[Social Vulnerability Ranking]],'Data for Pull-down'!$O$4:$P$9,2,FALSE),"")</f>
        <v/>
      </c>
      <c r="BB769" s="100"/>
      <c r="BC769" s="146"/>
      <c r="BD769" s="48"/>
      <c r="BE769" s="51" t="str">
        <f>IFERROR(VLOOKUP(Book1345234[[#This Row],[Nature-Based Solutions Ranking]],'Data for Pull-down'!$Q$4:$R$9,2,FALSE),"")</f>
        <v/>
      </c>
      <c r="BF769" s="100"/>
      <c r="BG769" s="52"/>
      <c r="BH769" s="48"/>
      <c r="BI769" s="51" t="str">
        <f>IFERROR(VLOOKUP(Book1345234[[#This Row],[Multiple Benefit Ranking]],'Data for Pull-down'!$S$4:$T$9,2,FALSE),"")</f>
        <v/>
      </c>
      <c r="BJ769" s="125"/>
      <c r="BK769" s="146"/>
      <c r="BL769" s="48"/>
      <c r="BM769" s="51" t="str">
        <f>IFERROR(VLOOKUP(Book1345234[[#This Row],[Operations and Maintenance Ranking]],'Data for Pull-down'!$U$4:$V$9,2,FALSE),"")</f>
        <v/>
      </c>
      <c r="BN769" s="100"/>
      <c r="BO769" s="48"/>
      <c r="BP769" s="51" t="str">
        <f>IFERROR(VLOOKUP(Book1345234[[#This Row],[Administrative, Regulatory and Other Obstacle Ranking]],'Data for Pull-down'!$W$4:$X$9,2,FALSE),"")</f>
        <v/>
      </c>
      <c r="BQ769" s="100"/>
      <c r="BR769" s="48"/>
      <c r="BS769" s="51" t="str">
        <f>IFERROR(VLOOKUP(Book1345234[[#This Row],[Environmental Benefit Ranking]],'Data for Pull-down'!$Y$4:$Z$9,2,FALSE),"")</f>
        <v/>
      </c>
      <c r="BT769" s="100"/>
      <c r="BU769" s="52"/>
      <c r="BV769" s="51" t="str">
        <f>IFERROR(VLOOKUP(Book1345234[[#This Row],[Environmental Impact Ranking]],'Data for Pull-down'!$AA$4:$AB$9,2,FALSE),"")</f>
        <v/>
      </c>
      <c r="BW769" s="117"/>
      <c r="BX769" s="123"/>
      <c r="BY769" s="48"/>
      <c r="BZ769" s="51" t="str">
        <f>IFERROR(VLOOKUP(Book1345234[[#This Row],[Mobility Ranking]],'Data for Pull-down'!$AC$4:$AD$9,2,FALSE),"")</f>
        <v/>
      </c>
      <c r="CA769" s="117"/>
      <c r="CB769" s="48"/>
      <c r="CC769" s="51" t="str">
        <f>IFERROR(VLOOKUP(Book1345234[[#This Row],[Regional Ranking]],'Data for Pull-down'!$AE$4:$AF$9,2,FALSE),"")</f>
        <v/>
      </c>
    </row>
    <row r="770" spans="1:81">
      <c r="A770" s="164"/>
      <c r="B770" s="142"/>
      <c r="C770" s="143">
        <f>Book1345234[[#This Row],[FMP]]*2</f>
        <v>0</v>
      </c>
      <c r="D770" s="43"/>
      <c r="E770" s="43"/>
      <c r="F770" s="52"/>
      <c r="G770" s="48"/>
      <c r="H770" s="48"/>
      <c r="I770" s="48"/>
      <c r="J770" s="48"/>
      <c r="K770" s="45" t="str">
        <f>IFERROR(Book1345234[[#This Row],[Project Cost]]/Book1345234[[#This Row],['# of Structures Removed from 1% Annual Chance FP]],"")</f>
        <v/>
      </c>
      <c r="L770" s="48"/>
      <c r="M770" s="48"/>
      <c r="N770" s="45"/>
      <c r="O770" s="156"/>
      <c r="P770" s="125"/>
      <c r="Q770" s="52"/>
      <c r="R770" s="48"/>
      <c r="S770" s="51" t="str">
        <f>IFERROR(VLOOKUP(Book1345234[[#This Row],[ Severity Ranking: Pre-Project Average Depth of Flooding (100-year)]],'Data for Pull-down'!$A$4:$B$9,2,FALSE),"")</f>
        <v/>
      </c>
      <c r="T770" s="100"/>
      <c r="U770" s="52"/>
      <c r="V770" s="52"/>
      <c r="W770" s="52"/>
      <c r="X770" s="48"/>
      <c r="Y770" s="51" t="str">
        <f>IFERROR(VLOOKUP(Book1345234[[#This Row],[Severity Ranking: Community Need (% Population)]],'Data for Pull-down'!$C$4:$D$9,2,FALSE),"")</f>
        <v/>
      </c>
      <c r="Z770" s="99"/>
      <c r="AA770" s="45"/>
      <c r="AB770" s="48"/>
      <c r="AC770" s="51" t="str">
        <f>IFERROR(VLOOKUP(Book1345234[[#This Row],[Flood Risk Reduction ]],'Data for Pull-down'!$E$4:$F$9,2,FALSE),"")</f>
        <v/>
      </c>
      <c r="AD770" s="99"/>
      <c r="AE770" s="118"/>
      <c r="AF770" s="52"/>
      <c r="AG770" s="52"/>
      <c r="AH770" s="48"/>
      <c r="AI770" s="51" t="str">
        <f>IFERROR(VLOOKUP(Book1345234[[#This Row],[Flood Damage Reduction]],'Data for Pull-down'!$G$4:$H$9,2,FALSE),"")</f>
        <v/>
      </c>
      <c r="AJ770" s="145"/>
      <c r="AK770" s="123"/>
      <c r="AL770" s="52"/>
      <c r="AM770" s="51" t="str">
        <f>IFERROR(VLOOKUP(Book1345234[[#This Row],[ Reduction in Critical Facilities Flood Risk]],'Data for Pull-down'!$I$5:$J$9,2,FALSE),"")</f>
        <v/>
      </c>
      <c r="AN770" s="100">
        <f>'Life and Safety Tabular Data'!L768</f>
        <v>0</v>
      </c>
      <c r="AO770" s="146"/>
      <c r="AP770" s="48"/>
      <c r="AQ770" s="51" t="str">
        <f>IFERROR(VLOOKUP(Book1345234[[#This Row],[Life and Safety Ranking (Injury/Loss of Life)]],'Data for Pull-down'!$K$4:$L$9,2,FALSE),"")</f>
        <v/>
      </c>
      <c r="AR770" s="100"/>
      <c r="AS770" s="146"/>
      <c r="AT770" s="146"/>
      <c r="AU770" s="146"/>
      <c r="AV770" s="48"/>
      <c r="AW770" s="51" t="str">
        <f>IFERROR(VLOOKUP(Book1345234[[#This Row],[Water Supply Yield Ranking]],'Data for Pull-down'!$M$4:$N$9,2,FALSE),"")</f>
        <v/>
      </c>
      <c r="AX770" s="100"/>
      <c r="AY770" s="52"/>
      <c r="AZ770" s="48"/>
      <c r="BA770" s="51" t="str">
        <f>IFERROR(VLOOKUP(Book1345234[[#This Row],[Social Vulnerability Ranking]],'Data for Pull-down'!$O$4:$P$9,2,FALSE),"")</f>
        <v/>
      </c>
      <c r="BB770" s="100"/>
      <c r="BC770" s="146"/>
      <c r="BD770" s="48"/>
      <c r="BE770" s="51" t="str">
        <f>IFERROR(VLOOKUP(Book1345234[[#This Row],[Nature-Based Solutions Ranking]],'Data for Pull-down'!$Q$4:$R$9,2,FALSE),"")</f>
        <v/>
      </c>
      <c r="BF770" s="100"/>
      <c r="BG770" s="52"/>
      <c r="BH770" s="48"/>
      <c r="BI770" s="51" t="str">
        <f>IFERROR(VLOOKUP(Book1345234[[#This Row],[Multiple Benefit Ranking]],'Data for Pull-down'!$S$4:$T$9,2,FALSE),"")</f>
        <v/>
      </c>
      <c r="BJ770" s="125"/>
      <c r="BK770" s="146"/>
      <c r="BL770" s="48"/>
      <c r="BM770" s="51" t="str">
        <f>IFERROR(VLOOKUP(Book1345234[[#This Row],[Operations and Maintenance Ranking]],'Data for Pull-down'!$U$4:$V$9,2,FALSE),"")</f>
        <v/>
      </c>
      <c r="BN770" s="100"/>
      <c r="BO770" s="48"/>
      <c r="BP770" s="51" t="str">
        <f>IFERROR(VLOOKUP(Book1345234[[#This Row],[Administrative, Regulatory and Other Obstacle Ranking]],'Data for Pull-down'!$W$4:$X$9,2,FALSE),"")</f>
        <v/>
      </c>
      <c r="BQ770" s="100"/>
      <c r="BR770" s="48"/>
      <c r="BS770" s="51" t="str">
        <f>IFERROR(VLOOKUP(Book1345234[[#This Row],[Environmental Benefit Ranking]],'Data for Pull-down'!$Y$4:$Z$9,2,FALSE),"")</f>
        <v/>
      </c>
      <c r="BT770" s="100"/>
      <c r="BU770" s="52"/>
      <c r="BV770" s="51" t="str">
        <f>IFERROR(VLOOKUP(Book1345234[[#This Row],[Environmental Impact Ranking]],'Data for Pull-down'!$AA$4:$AB$9,2,FALSE),"")</f>
        <v/>
      </c>
      <c r="BW770" s="117"/>
      <c r="BX770" s="123"/>
      <c r="BY770" s="48"/>
      <c r="BZ770" s="51" t="str">
        <f>IFERROR(VLOOKUP(Book1345234[[#This Row],[Mobility Ranking]],'Data for Pull-down'!$AC$4:$AD$9,2,FALSE),"")</f>
        <v/>
      </c>
      <c r="CA770" s="117"/>
      <c r="CB770" s="48"/>
      <c r="CC770" s="51" t="str">
        <f>IFERROR(VLOOKUP(Book1345234[[#This Row],[Regional Ranking]],'Data for Pull-down'!$AE$4:$AF$9,2,FALSE),"")</f>
        <v/>
      </c>
    </row>
    <row r="771" spans="1:81">
      <c r="A771" s="164"/>
      <c r="B771" s="142"/>
      <c r="C771" s="143">
        <f>Book1345234[[#This Row],[FMP]]*2</f>
        <v>0</v>
      </c>
      <c r="D771" s="43"/>
      <c r="E771" s="43"/>
      <c r="F771" s="52"/>
      <c r="G771" s="48"/>
      <c r="H771" s="48"/>
      <c r="I771" s="48"/>
      <c r="J771" s="48"/>
      <c r="K771" s="45" t="str">
        <f>IFERROR(Book1345234[[#This Row],[Project Cost]]/Book1345234[[#This Row],['# of Structures Removed from 1% Annual Chance FP]],"")</f>
        <v/>
      </c>
      <c r="L771" s="48"/>
      <c r="M771" s="48"/>
      <c r="N771" s="45"/>
      <c r="O771" s="156"/>
      <c r="P771" s="125"/>
      <c r="Q771" s="52"/>
      <c r="R771" s="48"/>
      <c r="S771" s="51" t="str">
        <f>IFERROR(VLOOKUP(Book1345234[[#This Row],[ Severity Ranking: Pre-Project Average Depth of Flooding (100-year)]],'Data for Pull-down'!$A$4:$B$9,2,FALSE),"")</f>
        <v/>
      </c>
      <c r="T771" s="100"/>
      <c r="U771" s="52"/>
      <c r="V771" s="52"/>
      <c r="W771" s="52"/>
      <c r="X771" s="48"/>
      <c r="Y771" s="51" t="str">
        <f>IFERROR(VLOOKUP(Book1345234[[#This Row],[Severity Ranking: Community Need (% Population)]],'Data for Pull-down'!$C$4:$D$9,2,FALSE),"")</f>
        <v/>
      </c>
      <c r="Z771" s="99"/>
      <c r="AA771" s="45"/>
      <c r="AB771" s="48"/>
      <c r="AC771" s="51" t="str">
        <f>IFERROR(VLOOKUP(Book1345234[[#This Row],[Flood Risk Reduction ]],'Data for Pull-down'!$E$4:$F$9,2,FALSE),"")</f>
        <v/>
      </c>
      <c r="AD771" s="99"/>
      <c r="AE771" s="118"/>
      <c r="AF771" s="52"/>
      <c r="AG771" s="52"/>
      <c r="AH771" s="48"/>
      <c r="AI771" s="51" t="str">
        <f>IFERROR(VLOOKUP(Book1345234[[#This Row],[Flood Damage Reduction]],'Data for Pull-down'!$G$4:$H$9,2,FALSE),"")</f>
        <v/>
      </c>
      <c r="AJ771" s="145"/>
      <c r="AK771" s="123"/>
      <c r="AL771" s="52"/>
      <c r="AM771" s="51" t="str">
        <f>IFERROR(VLOOKUP(Book1345234[[#This Row],[ Reduction in Critical Facilities Flood Risk]],'Data for Pull-down'!$I$5:$J$9,2,FALSE),"")</f>
        <v/>
      </c>
      <c r="AN771" s="100">
        <f>'Life and Safety Tabular Data'!L769</f>
        <v>0</v>
      </c>
      <c r="AO771" s="146"/>
      <c r="AP771" s="48"/>
      <c r="AQ771" s="51" t="str">
        <f>IFERROR(VLOOKUP(Book1345234[[#This Row],[Life and Safety Ranking (Injury/Loss of Life)]],'Data for Pull-down'!$K$4:$L$9,2,FALSE),"")</f>
        <v/>
      </c>
      <c r="AR771" s="100"/>
      <c r="AS771" s="146"/>
      <c r="AT771" s="146"/>
      <c r="AU771" s="146"/>
      <c r="AV771" s="48"/>
      <c r="AW771" s="51" t="str">
        <f>IFERROR(VLOOKUP(Book1345234[[#This Row],[Water Supply Yield Ranking]],'Data for Pull-down'!$M$4:$N$9,2,FALSE),"")</f>
        <v/>
      </c>
      <c r="AX771" s="100"/>
      <c r="AY771" s="52"/>
      <c r="AZ771" s="48"/>
      <c r="BA771" s="51" t="str">
        <f>IFERROR(VLOOKUP(Book1345234[[#This Row],[Social Vulnerability Ranking]],'Data for Pull-down'!$O$4:$P$9,2,FALSE),"")</f>
        <v/>
      </c>
      <c r="BB771" s="100"/>
      <c r="BC771" s="146"/>
      <c r="BD771" s="48"/>
      <c r="BE771" s="51" t="str">
        <f>IFERROR(VLOOKUP(Book1345234[[#This Row],[Nature-Based Solutions Ranking]],'Data for Pull-down'!$Q$4:$R$9,2,FALSE),"")</f>
        <v/>
      </c>
      <c r="BF771" s="100"/>
      <c r="BG771" s="52"/>
      <c r="BH771" s="48"/>
      <c r="BI771" s="51" t="str">
        <f>IFERROR(VLOOKUP(Book1345234[[#This Row],[Multiple Benefit Ranking]],'Data for Pull-down'!$S$4:$T$9,2,FALSE),"")</f>
        <v/>
      </c>
      <c r="BJ771" s="125"/>
      <c r="BK771" s="146"/>
      <c r="BL771" s="48"/>
      <c r="BM771" s="51" t="str">
        <f>IFERROR(VLOOKUP(Book1345234[[#This Row],[Operations and Maintenance Ranking]],'Data for Pull-down'!$U$4:$V$9,2,FALSE),"")</f>
        <v/>
      </c>
      <c r="BN771" s="100"/>
      <c r="BO771" s="48"/>
      <c r="BP771" s="51" t="str">
        <f>IFERROR(VLOOKUP(Book1345234[[#This Row],[Administrative, Regulatory and Other Obstacle Ranking]],'Data for Pull-down'!$W$4:$X$9,2,FALSE),"")</f>
        <v/>
      </c>
      <c r="BQ771" s="100"/>
      <c r="BR771" s="48"/>
      <c r="BS771" s="51" t="str">
        <f>IFERROR(VLOOKUP(Book1345234[[#This Row],[Environmental Benefit Ranking]],'Data for Pull-down'!$Y$4:$Z$9,2,FALSE),"")</f>
        <v/>
      </c>
      <c r="BT771" s="100"/>
      <c r="BU771" s="52"/>
      <c r="BV771" s="51" t="str">
        <f>IFERROR(VLOOKUP(Book1345234[[#This Row],[Environmental Impact Ranking]],'Data for Pull-down'!$AA$4:$AB$9,2,FALSE),"")</f>
        <v/>
      </c>
      <c r="BW771" s="117"/>
      <c r="BX771" s="123"/>
      <c r="BY771" s="48"/>
      <c r="BZ771" s="51" t="str">
        <f>IFERROR(VLOOKUP(Book1345234[[#This Row],[Mobility Ranking]],'Data for Pull-down'!$AC$4:$AD$9,2,FALSE),"")</f>
        <v/>
      </c>
      <c r="CA771" s="117"/>
      <c r="CB771" s="48"/>
      <c r="CC771" s="51" t="str">
        <f>IFERROR(VLOOKUP(Book1345234[[#This Row],[Regional Ranking]],'Data for Pull-down'!$AE$4:$AF$9,2,FALSE),"")</f>
        <v/>
      </c>
    </row>
    <row r="772" spans="1:81">
      <c r="A772" s="164"/>
      <c r="B772" s="142"/>
      <c r="C772" s="143">
        <f>Book1345234[[#This Row],[FMP]]*2</f>
        <v>0</v>
      </c>
      <c r="D772" s="43"/>
      <c r="E772" s="43"/>
      <c r="F772" s="52"/>
      <c r="G772" s="48"/>
      <c r="H772" s="48"/>
      <c r="I772" s="48"/>
      <c r="J772" s="48"/>
      <c r="K772" s="45" t="str">
        <f>IFERROR(Book1345234[[#This Row],[Project Cost]]/Book1345234[[#This Row],['# of Structures Removed from 1% Annual Chance FP]],"")</f>
        <v/>
      </c>
      <c r="L772" s="48"/>
      <c r="M772" s="48"/>
      <c r="N772" s="45"/>
      <c r="O772" s="156"/>
      <c r="P772" s="125"/>
      <c r="Q772" s="52"/>
      <c r="R772" s="48"/>
      <c r="S772" s="51" t="str">
        <f>IFERROR(VLOOKUP(Book1345234[[#This Row],[ Severity Ranking: Pre-Project Average Depth of Flooding (100-year)]],'Data for Pull-down'!$A$4:$B$9,2,FALSE),"")</f>
        <v/>
      </c>
      <c r="T772" s="100"/>
      <c r="U772" s="52"/>
      <c r="V772" s="52"/>
      <c r="W772" s="52"/>
      <c r="X772" s="48"/>
      <c r="Y772" s="51" t="str">
        <f>IFERROR(VLOOKUP(Book1345234[[#This Row],[Severity Ranking: Community Need (% Population)]],'Data for Pull-down'!$C$4:$D$9,2,FALSE),"")</f>
        <v/>
      </c>
      <c r="Z772" s="99"/>
      <c r="AA772" s="45"/>
      <c r="AB772" s="48"/>
      <c r="AC772" s="51" t="str">
        <f>IFERROR(VLOOKUP(Book1345234[[#This Row],[Flood Risk Reduction ]],'Data for Pull-down'!$E$4:$F$9,2,FALSE),"")</f>
        <v/>
      </c>
      <c r="AD772" s="99"/>
      <c r="AE772" s="118"/>
      <c r="AF772" s="52"/>
      <c r="AG772" s="52"/>
      <c r="AH772" s="48"/>
      <c r="AI772" s="51" t="str">
        <f>IFERROR(VLOOKUP(Book1345234[[#This Row],[Flood Damage Reduction]],'Data for Pull-down'!$G$4:$H$9,2,FALSE),"")</f>
        <v/>
      </c>
      <c r="AJ772" s="145"/>
      <c r="AK772" s="123"/>
      <c r="AL772" s="52"/>
      <c r="AM772" s="51" t="str">
        <f>IFERROR(VLOOKUP(Book1345234[[#This Row],[ Reduction in Critical Facilities Flood Risk]],'Data for Pull-down'!$I$5:$J$9,2,FALSE),"")</f>
        <v/>
      </c>
      <c r="AN772" s="100">
        <f>'Life and Safety Tabular Data'!L770</f>
        <v>0</v>
      </c>
      <c r="AO772" s="146"/>
      <c r="AP772" s="48"/>
      <c r="AQ772" s="51" t="str">
        <f>IFERROR(VLOOKUP(Book1345234[[#This Row],[Life and Safety Ranking (Injury/Loss of Life)]],'Data for Pull-down'!$K$4:$L$9,2,FALSE),"")</f>
        <v/>
      </c>
      <c r="AR772" s="100"/>
      <c r="AS772" s="146"/>
      <c r="AT772" s="146"/>
      <c r="AU772" s="146"/>
      <c r="AV772" s="48"/>
      <c r="AW772" s="51" t="str">
        <f>IFERROR(VLOOKUP(Book1345234[[#This Row],[Water Supply Yield Ranking]],'Data for Pull-down'!$M$4:$N$9,2,FALSE),"")</f>
        <v/>
      </c>
      <c r="AX772" s="100"/>
      <c r="AY772" s="52"/>
      <c r="AZ772" s="48"/>
      <c r="BA772" s="51" t="str">
        <f>IFERROR(VLOOKUP(Book1345234[[#This Row],[Social Vulnerability Ranking]],'Data for Pull-down'!$O$4:$P$9,2,FALSE),"")</f>
        <v/>
      </c>
      <c r="BB772" s="100"/>
      <c r="BC772" s="146"/>
      <c r="BD772" s="48"/>
      <c r="BE772" s="51" t="str">
        <f>IFERROR(VLOOKUP(Book1345234[[#This Row],[Nature-Based Solutions Ranking]],'Data for Pull-down'!$Q$4:$R$9,2,FALSE),"")</f>
        <v/>
      </c>
      <c r="BF772" s="100"/>
      <c r="BG772" s="52"/>
      <c r="BH772" s="48"/>
      <c r="BI772" s="51" t="str">
        <f>IFERROR(VLOOKUP(Book1345234[[#This Row],[Multiple Benefit Ranking]],'Data for Pull-down'!$S$4:$T$9,2,FALSE),"")</f>
        <v/>
      </c>
      <c r="BJ772" s="125"/>
      <c r="BK772" s="146"/>
      <c r="BL772" s="48"/>
      <c r="BM772" s="51" t="str">
        <f>IFERROR(VLOOKUP(Book1345234[[#This Row],[Operations and Maintenance Ranking]],'Data for Pull-down'!$U$4:$V$9,2,FALSE),"")</f>
        <v/>
      </c>
      <c r="BN772" s="100"/>
      <c r="BO772" s="48"/>
      <c r="BP772" s="51" t="str">
        <f>IFERROR(VLOOKUP(Book1345234[[#This Row],[Administrative, Regulatory and Other Obstacle Ranking]],'Data for Pull-down'!$W$4:$X$9,2,FALSE),"")</f>
        <v/>
      </c>
      <c r="BQ772" s="100"/>
      <c r="BR772" s="48"/>
      <c r="BS772" s="51" t="str">
        <f>IFERROR(VLOOKUP(Book1345234[[#This Row],[Environmental Benefit Ranking]],'Data for Pull-down'!$Y$4:$Z$9,2,FALSE),"")</f>
        <v/>
      </c>
      <c r="BT772" s="100"/>
      <c r="BU772" s="52"/>
      <c r="BV772" s="51" t="str">
        <f>IFERROR(VLOOKUP(Book1345234[[#This Row],[Environmental Impact Ranking]],'Data for Pull-down'!$AA$4:$AB$9,2,FALSE),"")</f>
        <v/>
      </c>
      <c r="BW772" s="117"/>
      <c r="BX772" s="123"/>
      <c r="BY772" s="48"/>
      <c r="BZ772" s="51" t="str">
        <f>IFERROR(VLOOKUP(Book1345234[[#This Row],[Mobility Ranking]],'Data for Pull-down'!$AC$4:$AD$9,2,FALSE),"")</f>
        <v/>
      </c>
      <c r="CA772" s="117"/>
      <c r="CB772" s="48"/>
      <c r="CC772" s="51" t="str">
        <f>IFERROR(VLOOKUP(Book1345234[[#This Row],[Regional Ranking]],'Data for Pull-down'!$AE$4:$AF$9,2,FALSE),"")</f>
        <v/>
      </c>
    </row>
    <row r="773" spans="1:81">
      <c r="A773" s="164"/>
      <c r="B773" s="142"/>
      <c r="C773" s="143">
        <f>Book1345234[[#This Row],[FMP]]*2</f>
        <v>0</v>
      </c>
      <c r="D773" s="43"/>
      <c r="E773" s="43"/>
      <c r="F773" s="52"/>
      <c r="G773" s="48"/>
      <c r="H773" s="48"/>
      <c r="I773" s="48"/>
      <c r="J773" s="48"/>
      <c r="K773" s="45" t="str">
        <f>IFERROR(Book1345234[[#This Row],[Project Cost]]/Book1345234[[#This Row],['# of Structures Removed from 1% Annual Chance FP]],"")</f>
        <v/>
      </c>
      <c r="L773" s="48"/>
      <c r="M773" s="48"/>
      <c r="N773" s="45"/>
      <c r="O773" s="156"/>
      <c r="P773" s="125"/>
      <c r="Q773" s="52"/>
      <c r="R773" s="48"/>
      <c r="S773" s="51" t="str">
        <f>IFERROR(VLOOKUP(Book1345234[[#This Row],[ Severity Ranking: Pre-Project Average Depth of Flooding (100-year)]],'Data for Pull-down'!$A$4:$B$9,2,FALSE),"")</f>
        <v/>
      </c>
      <c r="T773" s="100"/>
      <c r="U773" s="52"/>
      <c r="V773" s="52"/>
      <c r="W773" s="52"/>
      <c r="X773" s="48"/>
      <c r="Y773" s="51" t="str">
        <f>IFERROR(VLOOKUP(Book1345234[[#This Row],[Severity Ranking: Community Need (% Population)]],'Data for Pull-down'!$C$4:$D$9,2,FALSE),"")</f>
        <v/>
      </c>
      <c r="Z773" s="99"/>
      <c r="AA773" s="45"/>
      <c r="AB773" s="48"/>
      <c r="AC773" s="51" t="str">
        <f>IFERROR(VLOOKUP(Book1345234[[#This Row],[Flood Risk Reduction ]],'Data for Pull-down'!$E$4:$F$9,2,FALSE),"")</f>
        <v/>
      </c>
      <c r="AD773" s="99"/>
      <c r="AE773" s="118"/>
      <c r="AF773" s="52"/>
      <c r="AG773" s="52"/>
      <c r="AH773" s="48"/>
      <c r="AI773" s="51" t="str">
        <f>IFERROR(VLOOKUP(Book1345234[[#This Row],[Flood Damage Reduction]],'Data for Pull-down'!$G$4:$H$9,2,FALSE),"")</f>
        <v/>
      </c>
      <c r="AJ773" s="145"/>
      <c r="AK773" s="123"/>
      <c r="AL773" s="52"/>
      <c r="AM773" s="51" t="str">
        <f>IFERROR(VLOOKUP(Book1345234[[#This Row],[ Reduction in Critical Facilities Flood Risk]],'Data for Pull-down'!$I$5:$J$9,2,FALSE),"")</f>
        <v/>
      </c>
      <c r="AN773" s="100">
        <f>'Life and Safety Tabular Data'!L771</f>
        <v>0</v>
      </c>
      <c r="AO773" s="146"/>
      <c r="AP773" s="48"/>
      <c r="AQ773" s="51" t="str">
        <f>IFERROR(VLOOKUP(Book1345234[[#This Row],[Life and Safety Ranking (Injury/Loss of Life)]],'Data for Pull-down'!$K$4:$L$9,2,FALSE),"")</f>
        <v/>
      </c>
      <c r="AR773" s="100"/>
      <c r="AS773" s="146"/>
      <c r="AT773" s="146"/>
      <c r="AU773" s="146"/>
      <c r="AV773" s="48"/>
      <c r="AW773" s="51" t="str">
        <f>IFERROR(VLOOKUP(Book1345234[[#This Row],[Water Supply Yield Ranking]],'Data for Pull-down'!$M$4:$N$9,2,FALSE),"")</f>
        <v/>
      </c>
      <c r="AX773" s="100"/>
      <c r="AY773" s="52"/>
      <c r="AZ773" s="48"/>
      <c r="BA773" s="51" t="str">
        <f>IFERROR(VLOOKUP(Book1345234[[#This Row],[Social Vulnerability Ranking]],'Data for Pull-down'!$O$4:$P$9,2,FALSE),"")</f>
        <v/>
      </c>
      <c r="BB773" s="100"/>
      <c r="BC773" s="146"/>
      <c r="BD773" s="48"/>
      <c r="BE773" s="51" t="str">
        <f>IFERROR(VLOOKUP(Book1345234[[#This Row],[Nature-Based Solutions Ranking]],'Data for Pull-down'!$Q$4:$R$9,2,FALSE),"")</f>
        <v/>
      </c>
      <c r="BF773" s="100"/>
      <c r="BG773" s="52"/>
      <c r="BH773" s="48"/>
      <c r="BI773" s="51" t="str">
        <f>IFERROR(VLOOKUP(Book1345234[[#This Row],[Multiple Benefit Ranking]],'Data for Pull-down'!$S$4:$T$9,2,FALSE),"")</f>
        <v/>
      </c>
      <c r="BJ773" s="125"/>
      <c r="BK773" s="146"/>
      <c r="BL773" s="48"/>
      <c r="BM773" s="51" t="str">
        <f>IFERROR(VLOOKUP(Book1345234[[#This Row],[Operations and Maintenance Ranking]],'Data for Pull-down'!$U$4:$V$9,2,FALSE),"")</f>
        <v/>
      </c>
      <c r="BN773" s="100"/>
      <c r="BO773" s="48"/>
      <c r="BP773" s="51" t="str">
        <f>IFERROR(VLOOKUP(Book1345234[[#This Row],[Administrative, Regulatory and Other Obstacle Ranking]],'Data for Pull-down'!$W$4:$X$9,2,FALSE),"")</f>
        <v/>
      </c>
      <c r="BQ773" s="100"/>
      <c r="BR773" s="48"/>
      <c r="BS773" s="51" t="str">
        <f>IFERROR(VLOOKUP(Book1345234[[#This Row],[Environmental Benefit Ranking]],'Data for Pull-down'!$Y$4:$Z$9,2,FALSE),"")</f>
        <v/>
      </c>
      <c r="BT773" s="100"/>
      <c r="BU773" s="52"/>
      <c r="BV773" s="51" t="str">
        <f>IFERROR(VLOOKUP(Book1345234[[#This Row],[Environmental Impact Ranking]],'Data for Pull-down'!$AA$4:$AB$9,2,FALSE),"")</f>
        <v/>
      </c>
      <c r="BW773" s="117"/>
      <c r="BX773" s="123"/>
      <c r="BY773" s="48"/>
      <c r="BZ773" s="51" t="str">
        <f>IFERROR(VLOOKUP(Book1345234[[#This Row],[Mobility Ranking]],'Data for Pull-down'!$AC$4:$AD$9,2,FALSE),"")</f>
        <v/>
      </c>
      <c r="CA773" s="117"/>
      <c r="CB773" s="48"/>
      <c r="CC773" s="51" t="str">
        <f>IFERROR(VLOOKUP(Book1345234[[#This Row],[Regional Ranking]],'Data for Pull-down'!$AE$4:$AF$9,2,FALSE),"")</f>
        <v/>
      </c>
    </row>
    <row r="774" spans="1:81">
      <c r="A774" s="164"/>
      <c r="B774" s="142"/>
      <c r="C774" s="143">
        <f>Book1345234[[#This Row],[FMP]]*2</f>
        <v>0</v>
      </c>
      <c r="D774" s="43"/>
      <c r="E774" s="43"/>
      <c r="F774" s="52"/>
      <c r="G774" s="48"/>
      <c r="H774" s="48"/>
      <c r="I774" s="48"/>
      <c r="J774" s="48"/>
      <c r="K774" s="45" t="str">
        <f>IFERROR(Book1345234[[#This Row],[Project Cost]]/Book1345234[[#This Row],['# of Structures Removed from 1% Annual Chance FP]],"")</f>
        <v/>
      </c>
      <c r="L774" s="48"/>
      <c r="M774" s="48"/>
      <c r="N774" s="45"/>
      <c r="O774" s="156"/>
      <c r="P774" s="125"/>
      <c r="Q774" s="52"/>
      <c r="R774" s="48"/>
      <c r="S774" s="51" t="str">
        <f>IFERROR(VLOOKUP(Book1345234[[#This Row],[ Severity Ranking: Pre-Project Average Depth of Flooding (100-year)]],'Data for Pull-down'!$A$4:$B$9,2,FALSE),"")</f>
        <v/>
      </c>
      <c r="T774" s="100"/>
      <c r="U774" s="52"/>
      <c r="V774" s="52"/>
      <c r="W774" s="52"/>
      <c r="X774" s="48"/>
      <c r="Y774" s="51" t="str">
        <f>IFERROR(VLOOKUP(Book1345234[[#This Row],[Severity Ranking: Community Need (% Population)]],'Data for Pull-down'!$C$4:$D$9,2,FALSE),"")</f>
        <v/>
      </c>
      <c r="Z774" s="99"/>
      <c r="AA774" s="45"/>
      <c r="AB774" s="48"/>
      <c r="AC774" s="51" t="str">
        <f>IFERROR(VLOOKUP(Book1345234[[#This Row],[Flood Risk Reduction ]],'Data for Pull-down'!$E$4:$F$9,2,FALSE),"")</f>
        <v/>
      </c>
      <c r="AD774" s="99"/>
      <c r="AE774" s="118"/>
      <c r="AF774" s="52"/>
      <c r="AG774" s="52"/>
      <c r="AH774" s="48"/>
      <c r="AI774" s="51" t="str">
        <f>IFERROR(VLOOKUP(Book1345234[[#This Row],[Flood Damage Reduction]],'Data for Pull-down'!$G$4:$H$9,2,FALSE),"")</f>
        <v/>
      </c>
      <c r="AJ774" s="145"/>
      <c r="AK774" s="123"/>
      <c r="AL774" s="52"/>
      <c r="AM774" s="51" t="str">
        <f>IFERROR(VLOOKUP(Book1345234[[#This Row],[ Reduction in Critical Facilities Flood Risk]],'Data for Pull-down'!$I$5:$J$9,2,FALSE),"")</f>
        <v/>
      </c>
      <c r="AN774" s="100">
        <f>'Life and Safety Tabular Data'!L772</f>
        <v>0</v>
      </c>
      <c r="AO774" s="146"/>
      <c r="AP774" s="48"/>
      <c r="AQ774" s="51" t="str">
        <f>IFERROR(VLOOKUP(Book1345234[[#This Row],[Life and Safety Ranking (Injury/Loss of Life)]],'Data for Pull-down'!$K$4:$L$9,2,FALSE),"")</f>
        <v/>
      </c>
      <c r="AR774" s="100"/>
      <c r="AS774" s="146"/>
      <c r="AT774" s="146"/>
      <c r="AU774" s="146"/>
      <c r="AV774" s="48"/>
      <c r="AW774" s="51" t="str">
        <f>IFERROR(VLOOKUP(Book1345234[[#This Row],[Water Supply Yield Ranking]],'Data for Pull-down'!$M$4:$N$9,2,FALSE),"")</f>
        <v/>
      </c>
      <c r="AX774" s="100"/>
      <c r="AY774" s="52"/>
      <c r="AZ774" s="48"/>
      <c r="BA774" s="51" t="str">
        <f>IFERROR(VLOOKUP(Book1345234[[#This Row],[Social Vulnerability Ranking]],'Data for Pull-down'!$O$4:$P$9,2,FALSE),"")</f>
        <v/>
      </c>
      <c r="BB774" s="100"/>
      <c r="BC774" s="146"/>
      <c r="BD774" s="48"/>
      <c r="BE774" s="51" t="str">
        <f>IFERROR(VLOOKUP(Book1345234[[#This Row],[Nature-Based Solutions Ranking]],'Data for Pull-down'!$Q$4:$R$9,2,FALSE),"")</f>
        <v/>
      </c>
      <c r="BF774" s="100"/>
      <c r="BG774" s="52"/>
      <c r="BH774" s="48"/>
      <c r="BI774" s="51" t="str">
        <f>IFERROR(VLOOKUP(Book1345234[[#This Row],[Multiple Benefit Ranking]],'Data for Pull-down'!$S$4:$T$9,2,FALSE),"")</f>
        <v/>
      </c>
      <c r="BJ774" s="125"/>
      <c r="BK774" s="146"/>
      <c r="BL774" s="48"/>
      <c r="BM774" s="51" t="str">
        <f>IFERROR(VLOOKUP(Book1345234[[#This Row],[Operations and Maintenance Ranking]],'Data for Pull-down'!$U$4:$V$9,2,FALSE),"")</f>
        <v/>
      </c>
      <c r="BN774" s="100"/>
      <c r="BO774" s="48"/>
      <c r="BP774" s="51" t="str">
        <f>IFERROR(VLOOKUP(Book1345234[[#This Row],[Administrative, Regulatory and Other Obstacle Ranking]],'Data for Pull-down'!$W$4:$X$9,2,FALSE),"")</f>
        <v/>
      </c>
      <c r="BQ774" s="100"/>
      <c r="BR774" s="48"/>
      <c r="BS774" s="51" t="str">
        <f>IFERROR(VLOOKUP(Book1345234[[#This Row],[Environmental Benefit Ranking]],'Data for Pull-down'!$Y$4:$Z$9,2,FALSE),"")</f>
        <v/>
      </c>
      <c r="BT774" s="100"/>
      <c r="BU774" s="52"/>
      <c r="BV774" s="51" t="str">
        <f>IFERROR(VLOOKUP(Book1345234[[#This Row],[Environmental Impact Ranking]],'Data for Pull-down'!$AA$4:$AB$9,2,FALSE),"")</f>
        <v/>
      </c>
      <c r="BW774" s="117"/>
      <c r="BX774" s="123"/>
      <c r="BY774" s="48"/>
      <c r="BZ774" s="51" t="str">
        <f>IFERROR(VLOOKUP(Book1345234[[#This Row],[Mobility Ranking]],'Data for Pull-down'!$AC$4:$AD$9,2,FALSE),"")</f>
        <v/>
      </c>
      <c r="CA774" s="117"/>
      <c r="CB774" s="48"/>
      <c r="CC774" s="51" t="str">
        <f>IFERROR(VLOOKUP(Book1345234[[#This Row],[Regional Ranking]],'Data for Pull-down'!$AE$4:$AF$9,2,FALSE),"")</f>
        <v/>
      </c>
    </row>
    <row r="775" spans="1:81">
      <c r="A775" s="164"/>
      <c r="B775" s="142"/>
      <c r="C775" s="143">
        <f>Book1345234[[#This Row],[FMP]]*2</f>
        <v>0</v>
      </c>
      <c r="D775" s="43"/>
      <c r="E775" s="43"/>
      <c r="F775" s="52"/>
      <c r="G775" s="48"/>
      <c r="H775" s="48"/>
      <c r="I775" s="48"/>
      <c r="J775" s="48"/>
      <c r="K775" s="45" t="str">
        <f>IFERROR(Book1345234[[#This Row],[Project Cost]]/Book1345234[[#This Row],['# of Structures Removed from 1% Annual Chance FP]],"")</f>
        <v/>
      </c>
      <c r="L775" s="48"/>
      <c r="M775" s="48"/>
      <c r="N775" s="45"/>
      <c r="O775" s="156"/>
      <c r="P775" s="125"/>
      <c r="Q775" s="52"/>
      <c r="R775" s="48"/>
      <c r="S775" s="51" t="str">
        <f>IFERROR(VLOOKUP(Book1345234[[#This Row],[ Severity Ranking: Pre-Project Average Depth of Flooding (100-year)]],'Data for Pull-down'!$A$4:$B$9,2,FALSE),"")</f>
        <v/>
      </c>
      <c r="T775" s="100"/>
      <c r="U775" s="52"/>
      <c r="V775" s="52"/>
      <c r="W775" s="52"/>
      <c r="X775" s="48"/>
      <c r="Y775" s="51" t="str">
        <f>IFERROR(VLOOKUP(Book1345234[[#This Row],[Severity Ranking: Community Need (% Population)]],'Data for Pull-down'!$C$4:$D$9,2,FALSE),"")</f>
        <v/>
      </c>
      <c r="Z775" s="99"/>
      <c r="AA775" s="45"/>
      <c r="AB775" s="48"/>
      <c r="AC775" s="51" t="str">
        <f>IFERROR(VLOOKUP(Book1345234[[#This Row],[Flood Risk Reduction ]],'Data for Pull-down'!$E$4:$F$9,2,FALSE),"")</f>
        <v/>
      </c>
      <c r="AD775" s="99"/>
      <c r="AE775" s="118"/>
      <c r="AF775" s="52"/>
      <c r="AG775" s="52"/>
      <c r="AH775" s="48"/>
      <c r="AI775" s="51" t="str">
        <f>IFERROR(VLOOKUP(Book1345234[[#This Row],[Flood Damage Reduction]],'Data for Pull-down'!$G$4:$H$9,2,FALSE),"")</f>
        <v/>
      </c>
      <c r="AJ775" s="145"/>
      <c r="AK775" s="123"/>
      <c r="AL775" s="52"/>
      <c r="AM775" s="51" t="str">
        <f>IFERROR(VLOOKUP(Book1345234[[#This Row],[ Reduction in Critical Facilities Flood Risk]],'Data for Pull-down'!$I$5:$J$9,2,FALSE),"")</f>
        <v/>
      </c>
      <c r="AN775" s="100">
        <f>'Life and Safety Tabular Data'!L773</f>
        <v>0</v>
      </c>
      <c r="AO775" s="146"/>
      <c r="AP775" s="48"/>
      <c r="AQ775" s="51" t="str">
        <f>IFERROR(VLOOKUP(Book1345234[[#This Row],[Life and Safety Ranking (Injury/Loss of Life)]],'Data for Pull-down'!$K$4:$L$9,2,FALSE),"")</f>
        <v/>
      </c>
      <c r="AR775" s="100"/>
      <c r="AS775" s="146"/>
      <c r="AT775" s="146"/>
      <c r="AU775" s="146"/>
      <c r="AV775" s="48"/>
      <c r="AW775" s="51" t="str">
        <f>IFERROR(VLOOKUP(Book1345234[[#This Row],[Water Supply Yield Ranking]],'Data for Pull-down'!$M$4:$N$9,2,FALSE),"")</f>
        <v/>
      </c>
      <c r="AX775" s="100"/>
      <c r="AY775" s="52"/>
      <c r="AZ775" s="48"/>
      <c r="BA775" s="51" t="str">
        <f>IFERROR(VLOOKUP(Book1345234[[#This Row],[Social Vulnerability Ranking]],'Data for Pull-down'!$O$4:$P$9,2,FALSE),"")</f>
        <v/>
      </c>
      <c r="BB775" s="100"/>
      <c r="BC775" s="146"/>
      <c r="BD775" s="48"/>
      <c r="BE775" s="51" t="str">
        <f>IFERROR(VLOOKUP(Book1345234[[#This Row],[Nature-Based Solutions Ranking]],'Data for Pull-down'!$Q$4:$R$9,2,FALSE),"")</f>
        <v/>
      </c>
      <c r="BF775" s="100"/>
      <c r="BG775" s="52"/>
      <c r="BH775" s="48"/>
      <c r="BI775" s="51" t="str">
        <f>IFERROR(VLOOKUP(Book1345234[[#This Row],[Multiple Benefit Ranking]],'Data for Pull-down'!$S$4:$T$9,2,FALSE),"")</f>
        <v/>
      </c>
      <c r="BJ775" s="125"/>
      <c r="BK775" s="146"/>
      <c r="BL775" s="48"/>
      <c r="BM775" s="51" t="str">
        <f>IFERROR(VLOOKUP(Book1345234[[#This Row],[Operations and Maintenance Ranking]],'Data for Pull-down'!$U$4:$V$9,2,FALSE),"")</f>
        <v/>
      </c>
      <c r="BN775" s="100"/>
      <c r="BO775" s="48"/>
      <c r="BP775" s="51" t="str">
        <f>IFERROR(VLOOKUP(Book1345234[[#This Row],[Administrative, Regulatory and Other Obstacle Ranking]],'Data for Pull-down'!$W$4:$X$9,2,FALSE),"")</f>
        <v/>
      </c>
      <c r="BQ775" s="100"/>
      <c r="BR775" s="48"/>
      <c r="BS775" s="51" t="str">
        <f>IFERROR(VLOOKUP(Book1345234[[#This Row],[Environmental Benefit Ranking]],'Data for Pull-down'!$Y$4:$Z$9,2,FALSE),"")</f>
        <v/>
      </c>
      <c r="BT775" s="100"/>
      <c r="BU775" s="52"/>
      <c r="BV775" s="51" t="str">
        <f>IFERROR(VLOOKUP(Book1345234[[#This Row],[Environmental Impact Ranking]],'Data for Pull-down'!$AA$4:$AB$9,2,FALSE),"")</f>
        <v/>
      </c>
      <c r="BW775" s="117"/>
      <c r="BX775" s="123"/>
      <c r="BY775" s="48"/>
      <c r="BZ775" s="51" t="str">
        <f>IFERROR(VLOOKUP(Book1345234[[#This Row],[Mobility Ranking]],'Data for Pull-down'!$AC$4:$AD$9,2,FALSE),"")</f>
        <v/>
      </c>
      <c r="CA775" s="117"/>
      <c r="CB775" s="48"/>
      <c r="CC775" s="51" t="str">
        <f>IFERROR(VLOOKUP(Book1345234[[#This Row],[Regional Ranking]],'Data for Pull-down'!$AE$4:$AF$9,2,FALSE),"")</f>
        <v/>
      </c>
    </row>
    <row r="776" spans="1:81">
      <c r="A776" s="164"/>
      <c r="B776" s="142"/>
      <c r="C776" s="143">
        <f>Book1345234[[#This Row],[FMP]]*2</f>
        <v>0</v>
      </c>
      <c r="D776" s="43"/>
      <c r="E776" s="43"/>
      <c r="F776" s="52"/>
      <c r="G776" s="48"/>
      <c r="H776" s="48"/>
      <c r="I776" s="48"/>
      <c r="J776" s="48"/>
      <c r="K776" s="45" t="str">
        <f>IFERROR(Book1345234[[#This Row],[Project Cost]]/Book1345234[[#This Row],['# of Structures Removed from 1% Annual Chance FP]],"")</f>
        <v/>
      </c>
      <c r="L776" s="48"/>
      <c r="M776" s="48"/>
      <c r="N776" s="45"/>
      <c r="O776" s="156"/>
      <c r="P776" s="125"/>
      <c r="Q776" s="52"/>
      <c r="R776" s="48"/>
      <c r="S776" s="51" t="str">
        <f>IFERROR(VLOOKUP(Book1345234[[#This Row],[ Severity Ranking: Pre-Project Average Depth of Flooding (100-year)]],'Data for Pull-down'!$A$4:$B$9,2,FALSE),"")</f>
        <v/>
      </c>
      <c r="T776" s="100"/>
      <c r="U776" s="52"/>
      <c r="V776" s="52"/>
      <c r="W776" s="52"/>
      <c r="X776" s="48"/>
      <c r="Y776" s="51" t="str">
        <f>IFERROR(VLOOKUP(Book1345234[[#This Row],[Severity Ranking: Community Need (% Population)]],'Data for Pull-down'!$C$4:$D$9,2,FALSE),"")</f>
        <v/>
      </c>
      <c r="Z776" s="99"/>
      <c r="AA776" s="45"/>
      <c r="AB776" s="48"/>
      <c r="AC776" s="51" t="str">
        <f>IFERROR(VLOOKUP(Book1345234[[#This Row],[Flood Risk Reduction ]],'Data for Pull-down'!$E$4:$F$9,2,FALSE),"")</f>
        <v/>
      </c>
      <c r="AD776" s="99"/>
      <c r="AE776" s="118"/>
      <c r="AF776" s="52"/>
      <c r="AG776" s="52"/>
      <c r="AH776" s="48"/>
      <c r="AI776" s="51" t="str">
        <f>IFERROR(VLOOKUP(Book1345234[[#This Row],[Flood Damage Reduction]],'Data for Pull-down'!$G$4:$H$9,2,FALSE),"")</f>
        <v/>
      </c>
      <c r="AJ776" s="145"/>
      <c r="AK776" s="123"/>
      <c r="AL776" s="52"/>
      <c r="AM776" s="51" t="str">
        <f>IFERROR(VLOOKUP(Book1345234[[#This Row],[ Reduction in Critical Facilities Flood Risk]],'Data for Pull-down'!$I$5:$J$9,2,FALSE),"")</f>
        <v/>
      </c>
      <c r="AN776" s="100">
        <f>'Life and Safety Tabular Data'!L774</f>
        <v>0</v>
      </c>
      <c r="AO776" s="146"/>
      <c r="AP776" s="48"/>
      <c r="AQ776" s="51" t="str">
        <f>IFERROR(VLOOKUP(Book1345234[[#This Row],[Life and Safety Ranking (Injury/Loss of Life)]],'Data for Pull-down'!$K$4:$L$9,2,FALSE),"")</f>
        <v/>
      </c>
      <c r="AR776" s="100"/>
      <c r="AS776" s="146"/>
      <c r="AT776" s="146"/>
      <c r="AU776" s="146"/>
      <c r="AV776" s="48"/>
      <c r="AW776" s="51" t="str">
        <f>IFERROR(VLOOKUP(Book1345234[[#This Row],[Water Supply Yield Ranking]],'Data for Pull-down'!$M$4:$N$9,2,FALSE),"")</f>
        <v/>
      </c>
      <c r="AX776" s="100"/>
      <c r="AY776" s="52"/>
      <c r="AZ776" s="48"/>
      <c r="BA776" s="51" t="str">
        <f>IFERROR(VLOOKUP(Book1345234[[#This Row],[Social Vulnerability Ranking]],'Data for Pull-down'!$O$4:$P$9,2,FALSE),"")</f>
        <v/>
      </c>
      <c r="BB776" s="100"/>
      <c r="BC776" s="146"/>
      <c r="BD776" s="48"/>
      <c r="BE776" s="51" t="str">
        <f>IFERROR(VLOOKUP(Book1345234[[#This Row],[Nature-Based Solutions Ranking]],'Data for Pull-down'!$Q$4:$R$9,2,FALSE),"")</f>
        <v/>
      </c>
      <c r="BF776" s="100"/>
      <c r="BG776" s="52"/>
      <c r="BH776" s="48"/>
      <c r="BI776" s="51" t="str">
        <f>IFERROR(VLOOKUP(Book1345234[[#This Row],[Multiple Benefit Ranking]],'Data for Pull-down'!$S$4:$T$9,2,FALSE),"")</f>
        <v/>
      </c>
      <c r="BJ776" s="125"/>
      <c r="BK776" s="146"/>
      <c r="BL776" s="48"/>
      <c r="BM776" s="51" t="str">
        <f>IFERROR(VLOOKUP(Book1345234[[#This Row],[Operations and Maintenance Ranking]],'Data for Pull-down'!$U$4:$V$9,2,FALSE),"")</f>
        <v/>
      </c>
      <c r="BN776" s="100"/>
      <c r="BO776" s="48"/>
      <c r="BP776" s="51" t="str">
        <f>IFERROR(VLOOKUP(Book1345234[[#This Row],[Administrative, Regulatory and Other Obstacle Ranking]],'Data for Pull-down'!$W$4:$X$9,2,FALSE),"")</f>
        <v/>
      </c>
      <c r="BQ776" s="100"/>
      <c r="BR776" s="48"/>
      <c r="BS776" s="51" t="str">
        <f>IFERROR(VLOOKUP(Book1345234[[#This Row],[Environmental Benefit Ranking]],'Data for Pull-down'!$Y$4:$Z$9,2,FALSE),"")</f>
        <v/>
      </c>
      <c r="BT776" s="100"/>
      <c r="BU776" s="52"/>
      <c r="BV776" s="51" t="str">
        <f>IFERROR(VLOOKUP(Book1345234[[#This Row],[Environmental Impact Ranking]],'Data for Pull-down'!$AA$4:$AB$9,2,FALSE),"")</f>
        <v/>
      </c>
      <c r="BW776" s="117"/>
      <c r="BX776" s="123"/>
      <c r="BY776" s="48"/>
      <c r="BZ776" s="51" t="str">
        <f>IFERROR(VLOOKUP(Book1345234[[#This Row],[Mobility Ranking]],'Data for Pull-down'!$AC$4:$AD$9,2,FALSE),"")</f>
        <v/>
      </c>
      <c r="CA776" s="117"/>
      <c r="CB776" s="48"/>
      <c r="CC776" s="51" t="str">
        <f>IFERROR(VLOOKUP(Book1345234[[#This Row],[Regional Ranking]],'Data for Pull-down'!$AE$4:$AF$9,2,FALSE),"")</f>
        <v/>
      </c>
    </row>
    <row r="777" spans="1:81">
      <c r="A777" s="164"/>
      <c r="B777" s="142"/>
      <c r="C777" s="143">
        <f>Book1345234[[#This Row],[FMP]]*2</f>
        <v>0</v>
      </c>
      <c r="D777" s="43"/>
      <c r="E777" s="43"/>
      <c r="F777" s="52"/>
      <c r="G777" s="48"/>
      <c r="H777" s="48"/>
      <c r="I777" s="48"/>
      <c r="J777" s="48"/>
      <c r="K777" s="45" t="str">
        <f>IFERROR(Book1345234[[#This Row],[Project Cost]]/Book1345234[[#This Row],['# of Structures Removed from 1% Annual Chance FP]],"")</f>
        <v/>
      </c>
      <c r="L777" s="48"/>
      <c r="M777" s="48"/>
      <c r="N777" s="45"/>
      <c r="O777" s="156"/>
      <c r="P777" s="125"/>
      <c r="Q777" s="52"/>
      <c r="R777" s="48"/>
      <c r="S777" s="51" t="str">
        <f>IFERROR(VLOOKUP(Book1345234[[#This Row],[ Severity Ranking: Pre-Project Average Depth of Flooding (100-year)]],'Data for Pull-down'!$A$4:$B$9,2,FALSE),"")</f>
        <v/>
      </c>
      <c r="T777" s="100"/>
      <c r="U777" s="52"/>
      <c r="V777" s="52"/>
      <c r="W777" s="52"/>
      <c r="X777" s="48"/>
      <c r="Y777" s="51" t="str">
        <f>IFERROR(VLOOKUP(Book1345234[[#This Row],[Severity Ranking: Community Need (% Population)]],'Data for Pull-down'!$C$4:$D$9,2,FALSE),"")</f>
        <v/>
      </c>
      <c r="Z777" s="99"/>
      <c r="AA777" s="45"/>
      <c r="AB777" s="48"/>
      <c r="AC777" s="51" t="str">
        <f>IFERROR(VLOOKUP(Book1345234[[#This Row],[Flood Risk Reduction ]],'Data for Pull-down'!$E$4:$F$9,2,FALSE),"")</f>
        <v/>
      </c>
      <c r="AD777" s="99"/>
      <c r="AE777" s="118"/>
      <c r="AF777" s="52"/>
      <c r="AG777" s="52"/>
      <c r="AH777" s="48"/>
      <c r="AI777" s="51" t="str">
        <f>IFERROR(VLOOKUP(Book1345234[[#This Row],[Flood Damage Reduction]],'Data for Pull-down'!$G$4:$H$9,2,FALSE),"")</f>
        <v/>
      </c>
      <c r="AJ777" s="145"/>
      <c r="AK777" s="123"/>
      <c r="AL777" s="52"/>
      <c r="AM777" s="51" t="str">
        <f>IFERROR(VLOOKUP(Book1345234[[#This Row],[ Reduction in Critical Facilities Flood Risk]],'Data for Pull-down'!$I$5:$J$9,2,FALSE),"")</f>
        <v/>
      </c>
      <c r="AN777" s="100">
        <f>'Life and Safety Tabular Data'!L775</f>
        <v>0</v>
      </c>
      <c r="AO777" s="146"/>
      <c r="AP777" s="48"/>
      <c r="AQ777" s="51" t="str">
        <f>IFERROR(VLOOKUP(Book1345234[[#This Row],[Life and Safety Ranking (Injury/Loss of Life)]],'Data for Pull-down'!$K$4:$L$9,2,FALSE),"")</f>
        <v/>
      </c>
      <c r="AR777" s="100"/>
      <c r="AS777" s="146"/>
      <c r="AT777" s="146"/>
      <c r="AU777" s="146"/>
      <c r="AV777" s="48"/>
      <c r="AW777" s="51" t="str">
        <f>IFERROR(VLOOKUP(Book1345234[[#This Row],[Water Supply Yield Ranking]],'Data for Pull-down'!$M$4:$N$9,2,FALSE),"")</f>
        <v/>
      </c>
      <c r="AX777" s="100"/>
      <c r="AY777" s="52"/>
      <c r="AZ777" s="48"/>
      <c r="BA777" s="51" t="str">
        <f>IFERROR(VLOOKUP(Book1345234[[#This Row],[Social Vulnerability Ranking]],'Data for Pull-down'!$O$4:$P$9,2,FALSE),"")</f>
        <v/>
      </c>
      <c r="BB777" s="100"/>
      <c r="BC777" s="146"/>
      <c r="BD777" s="48"/>
      <c r="BE777" s="51" t="str">
        <f>IFERROR(VLOOKUP(Book1345234[[#This Row],[Nature-Based Solutions Ranking]],'Data for Pull-down'!$Q$4:$R$9,2,FALSE),"")</f>
        <v/>
      </c>
      <c r="BF777" s="100"/>
      <c r="BG777" s="52"/>
      <c r="BH777" s="48"/>
      <c r="BI777" s="51" t="str">
        <f>IFERROR(VLOOKUP(Book1345234[[#This Row],[Multiple Benefit Ranking]],'Data for Pull-down'!$S$4:$T$9,2,FALSE),"")</f>
        <v/>
      </c>
      <c r="BJ777" s="125"/>
      <c r="BK777" s="146"/>
      <c r="BL777" s="48"/>
      <c r="BM777" s="51" t="str">
        <f>IFERROR(VLOOKUP(Book1345234[[#This Row],[Operations and Maintenance Ranking]],'Data for Pull-down'!$U$4:$V$9,2,FALSE),"")</f>
        <v/>
      </c>
      <c r="BN777" s="100"/>
      <c r="BO777" s="48"/>
      <c r="BP777" s="51" t="str">
        <f>IFERROR(VLOOKUP(Book1345234[[#This Row],[Administrative, Regulatory and Other Obstacle Ranking]],'Data for Pull-down'!$W$4:$X$9,2,FALSE),"")</f>
        <v/>
      </c>
      <c r="BQ777" s="100"/>
      <c r="BR777" s="48"/>
      <c r="BS777" s="51" t="str">
        <f>IFERROR(VLOOKUP(Book1345234[[#This Row],[Environmental Benefit Ranking]],'Data for Pull-down'!$Y$4:$Z$9,2,FALSE),"")</f>
        <v/>
      </c>
      <c r="BT777" s="100"/>
      <c r="BU777" s="52"/>
      <c r="BV777" s="51" t="str">
        <f>IFERROR(VLOOKUP(Book1345234[[#This Row],[Environmental Impact Ranking]],'Data for Pull-down'!$AA$4:$AB$9,2,FALSE),"")</f>
        <v/>
      </c>
      <c r="BW777" s="117"/>
      <c r="BX777" s="123"/>
      <c r="BY777" s="48"/>
      <c r="BZ777" s="51" t="str">
        <f>IFERROR(VLOOKUP(Book1345234[[#This Row],[Mobility Ranking]],'Data for Pull-down'!$AC$4:$AD$9,2,FALSE),"")</f>
        <v/>
      </c>
      <c r="CA777" s="117"/>
      <c r="CB777" s="48"/>
      <c r="CC777" s="51" t="str">
        <f>IFERROR(VLOOKUP(Book1345234[[#This Row],[Regional Ranking]],'Data for Pull-down'!$AE$4:$AF$9,2,FALSE),"")</f>
        <v/>
      </c>
    </row>
    <row r="778" spans="1:81">
      <c r="A778" s="164"/>
      <c r="B778" s="142"/>
      <c r="C778" s="143">
        <f>Book1345234[[#This Row],[FMP]]*2</f>
        <v>0</v>
      </c>
      <c r="D778" s="43"/>
      <c r="E778" s="43"/>
      <c r="F778" s="52"/>
      <c r="G778" s="48"/>
      <c r="H778" s="48"/>
      <c r="I778" s="48"/>
      <c r="J778" s="48"/>
      <c r="K778" s="45" t="str">
        <f>IFERROR(Book1345234[[#This Row],[Project Cost]]/Book1345234[[#This Row],['# of Structures Removed from 1% Annual Chance FP]],"")</f>
        <v/>
      </c>
      <c r="L778" s="48"/>
      <c r="M778" s="48"/>
      <c r="N778" s="45"/>
      <c r="O778" s="156"/>
      <c r="P778" s="125"/>
      <c r="Q778" s="52"/>
      <c r="R778" s="48"/>
      <c r="S778" s="51" t="str">
        <f>IFERROR(VLOOKUP(Book1345234[[#This Row],[ Severity Ranking: Pre-Project Average Depth of Flooding (100-year)]],'Data for Pull-down'!$A$4:$B$9,2,FALSE),"")</f>
        <v/>
      </c>
      <c r="T778" s="100"/>
      <c r="U778" s="52"/>
      <c r="V778" s="52"/>
      <c r="W778" s="52"/>
      <c r="X778" s="48"/>
      <c r="Y778" s="51" t="str">
        <f>IFERROR(VLOOKUP(Book1345234[[#This Row],[Severity Ranking: Community Need (% Population)]],'Data for Pull-down'!$C$4:$D$9,2,FALSE),"")</f>
        <v/>
      </c>
      <c r="Z778" s="99"/>
      <c r="AA778" s="45"/>
      <c r="AB778" s="48"/>
      <c r="AC778" s="51" t="str">
        <f>IFERROR(VLOOKUP(Book1345234[[#This Row],[Flood Risk Reduction ]],'Data for Pull-down'!$E$4:$F$9,2,FALSE),"")</f>
        <v/>
      </c>
      <c r="AD778" s="99"/>
      <c r="AE778" s="118"/>
      <c r="AF778" s="52"/>
      <c r="AG778" s="52"/>
      <c r="AH778" s="48"/>
      <c r="AI778" s="51" t="str">
        <f>IFERROR(VLOOKUP(Book1345234[[#This Row],[Flood Damage Reduction]],'Data for Pull-down'!$G$4:$H$9,2,FALSE),"")</f>
        <v/>
      </c>
      <c r="AJ778" s="145"/>
      <c r="AK778" s="123"/>
      <c r="AL778" s="52"/>
      <c r="AM778" s="51" t="str">
        <f>IFERROR(VLOOKUP(Book1345234[[#This Row],[ Reduction in Critical Facilities Flood Risk]],'Data for Pull-down'!$I$5:$J$9,2,FALSE),"")</f>
        <v/>
      </c>
      <c r="AN778" s="100">
        <f>'Life and Safety Tabular Data'!L776</f>
        <v>0</v>
      </c>
      <c r="AO778" s="146"/>
      <c r="AP778" s="48"/>
      <c r="AQ778" s="51" t="str">
        <f>IFERROR(VLOOKUP(Book1345234[[#This Row],[Life and Safety Ranking (Injury/Loss of Life)]],'Data for Pull-down'!$K$4:$L$9,2,FALSE),"")</f>
        <v/>
      </c>
      <c r="AR778" s="100"/>
      <c r="AS778" s="146"/>
      <c r="AT778" s="146"/>
      <c r="AU778" s="146"/>
      <c r="AV778" s="48"/>
      <c r="AW778" s="51" t="str">
        <f>IFERROR(VLOOKUP(Book1345234[[#This Row],[Water Supply Yield Ranking]],'Data for Pull-down'!$M$4:$N$9,2,FALSE),"")</f>
        <v/>
      </c>
      <c r="AX778" s="100"/>
      <c r="AY778" s="52"/>
      <c r="AZ778" s="48"/>
      <c r="BA778" s="51" t="str">
        <f>IFERROR(VLOOKUP(Book1345234[[#This Row],[Social Vulnerability Ranking]],'Data for Pull-down'!$O$4:$P$9,2,FALSE),"")</f>
        <v/>
      </c>
      <c r="BB778" s="100"/>
      <c r="BC778" s="146"/>
      <c r="BD778" s="48"/>
      <c r="BE778" s="51" t="str">
        <f>IFERROR(VLOOKUP(Book1345234[[#This Row],[Nature-Based Solutions Ranking]],'Data for Pull-down'!$Q$4:$R$9,2,FALSE),"")</f>
        <v/>
      </c>
      <c r="BF778" s="100"/>
      <c r="BG778" s="52"/>
      <c r="BH778" s="48"/>
      <c r="BI778" s="51" t="str">
        <f>IFERROR(VLOOKUP(Book1345234[[#This Row],[Multiple Benefit Ranking]],'Data for Pull-down'!$S$4:$T$9,2,FALSE),"")</f>
        <v/>
      </c>
      <c r="BJ778" s="125"/>
      <c r="BK778" s="146"/>
      <c r="BL778" s="48"/>
      <c r="BM778" s="51" t="str">
        <f>IFERROR(VLOOKUP(Book1345234[[#This Row],[Operations and Maintenance Ranking]],'Data for Pull-down'!$U$4:$V$9,2,FALSE),"")</f>
        <v/>
      </c>
      <c r="BN778" s="100"/>
      <c r="BO778" s="48"/>
      <c r="BP778" s="51" t="str">
        <f>IFERROR(VLOOKUP(Book1345234[[#This Row],[Administrative, Regulatory and Other Obstacle Ranking]],'Data for Pull-down'!$W$4:$X$9,2,FALSE),"")</f>
        <v/>
      </c>
      <c r="BQ778" s="100"/>
      <c r="BR778" s="48"/>
      <c r="BS778" s="51" t="str">
        <f>IFERROR(VLOOKUP(Book1345234[[#This Row],[Environmental Benefit Ranking]],'Data for Pull-down'!$Y$4:$Z$9,2,FALSE),"")</f>
        <v/>
      </c>
      <c r="BT778" s="100"/>
      <c r="BU778" s="52"/>
      <c r="BV778" s="51" t="str">
        <f>IFERROR(VLOOKUP(Book1345234[[#This Row],[Environmental Impact Ranking]],'Data for Pull-down'!$AA$4:$AB$9,2,FALSE),"")</f>
        <v/>
      </c>
      <c r="BW778" s="117"/>
      <c r="BX778" s="123"/>
      <c r="BY778" s="48"/>
      <c r="BZ778" s="51" t="str">
        <f>IFERROR(VLOOKUP(Book1345234[[#This Row],[Mobility Ranking]],'Data for Pull-down'!$AC$4:$AD$9,2,FALSE),"")</f>
        <v/>
      </c>
      <c r="CA778" s="117"/>
      <c r="CB778" s="48"/>
      <c r="CC778" s="51" t="str">
        <f>IFERROR(VLOOKUP(Book1345234[[#This Row],[Regional Ranking]],'Data for Pull-down'!$AE$4:$AF$9,2,FALSE),"")</f>
        <v/>
      </c>
    </row>
    <row r="779" spans="1:81">
      <c r="A779" s="164"/>
      <c r="B779" s="142"/>
      <c r="C779" s="143">
        <f>Book1345234[[#This Row],[FMP]]*2</f>
        <v>0</v>
      </c>
      <c r="D779" s="43"/>
      <c r="E779" s="43"/>
      <c r="F779" s="52"/>
      <c r="G779" s="48"/>
      <c r="H779" s="48"/>
      <c r="I779" s="48"/>
      <c r="J779" s="48"/>
      <c r="K779" s="45" t="str">
        <f>IFERROR(Book1345234[[#This Row],[Project Cost]]/Book1345234[[#This Row],['# of Structures Removed from 1% Annual Chance FP]],"")</f>
        <v/>
      </c>
      <c r="L779" s="48"/>
      <c r="M779" s="48"/>
      <c r="N779" s="45"/>
      <c r="O779" s="156"/>
      <c r="P779" s="125"/>
      <c r="Q779" s="52"/>
      <c r="R779" s="48"/>
      <c r="S779" s="51" t="str">
        <f>IFERROR(VLOOKUP(Book1345234[[#This Row],[ Severity Ranking: Pre-Project Average Depth of Flooding (100-year)]],'Data for Pull-down'!$A$4:$B$9,2,FALSE),"")</f>
        <v/>
      </c>
      <c r="T779" s="100"/>
      <c r="U779" s="52"/>
      <c r="V779" s="52"/>
      <c r="W779" s="52"/>
      <c r="X779" s="48"/>
      <c r="Y779" s="51" t="str">
        <f>IFERROR(VLOOKUP(Book1345234[[#This Row],[Severity Ranking: Community Need (% Population)]],'Data for Pull-down'!$C$4:$D$9,2,FALSE),"")</f>
        <v/>
      </c>
      <c r="Z779" s="99"/>
      <c r="AA779" s="45"/>
      <c r="AB779" s="48"/>
      <c r="AC779" s="51" t="str">
        <f>IFERROR(VLOOKUP(Book1345234[[#This Row],[Flood Risk Reduction ]],'Data for Pull-down'!$E$4:$F$9,2,FALSE),"")</f>
        <v/>
      </c>
      <c r="AD779" s="99"/>
      <c r="AE779" s="118"/>
      <c r="AF779" s="52"/>
      <c r="AG779" s="52"/>
      <c r="AH779" s="48"/>
      <c r="AI779" s="51" t="str">
        <f>IFERROR(VLOOKUP(Book1345234[[#This Row],[Flood Damage Reduction]],'Data for Pull-down'!$G$4:$H$9,2,FALSE),"")</f>
        <v/>
      </c>
      <c r="AJ779" s="145"/>
      <c r="AK779" s="123"/>
      <c r="AL779" s="52"/>
      <c r="AM779" s="51" t="str">
        <f>IFERROR(VLOOKUP(Book1345234[[#This Row],[ Reduction in Critical Facilities Flood Risk]],'Data for Pull-down'!$I$5:$J$9,2,FALSE),"")</f>
        <v/>
      </c>
      <c r="AN779" s="100">
        <f>'Life and Safety Tabular Data'!L777</f>
        <v>0</v>
      </c>
      <c r="AO779" s="146"/>
      <c r="AP779" s="48"/>
      <c r="AQ779" s="51" t="str">
        <f>IFERROR(VLOOKUP(Book1345234[[#This Row],[Life and Safety Ranking (Injury/Loss of Life)]],'Data for Pull-down'!$K$4:$L$9,2,FALSE),"")</f>
        <v/>
      </c>
      <c r="AR779" s="100"/>
      <c r="AS779" s="146"/>
      <c r="AT779" s="146"/>
      <c r="AU779" s="146"/>
      <c r="AV779" s="48"/>
      <c r="AW779" s="51" t="str">
        <f>IFERROR(VLOOKUP(Book1345234[[#This Row],[Water Supply Yield Ranking]],'Data for Pull-down'!$M$4:$N$9,2,FALSE),"")</f>
        <v/>
      </c>
      <c r="AX779" s="100"/>
      <c r="AY779" s="52"/>
      <c r="AZ779" s="48"/>
      <c r="BA779" s="51" t="str">
        <f>IFERROR(VLOOKUP(Book1345234[[#This Row],[Social Vulnerability Ranking]],'Data for Pull-down'!$O$4:$P$9,2,FALSE),"")</f>
        <v/>
      </c>
      <c r="BB779" s="100"/>
      <c r="BC779" s="146"/>
      <c r="BD779" s="48"/>
      <c r="BE779" s="51" t="str">
        <f>IFERROR(VLOOKUP(Book1345234[[#This Row],[Nature-Based Solutions Ranking]],'Data for Pull-down'!$Q$4:$R$9,2,FALSE),"")</f>
        <v/>
      </c>
      <c r="BF779" s="100"/>
      <c r="BG779" s="52"/>
      <c r="BH779" s="48"/>
      <c r="BI779" s="51" t="str">
        <f>IFERROR(VLOOKUP(Book1345234[[#This Row],[Multiple Benefit Ranking]],'Data for Pull-down'!$S$4:$T$9,2,FALSE),"")</f>
        <v/>
      </c>
      <c r="BJ779" s="125"/>
      <c r="BK779" s="146"/>
      <c r="BL779" s="48"/>
      <c r="BM779" s="51" t="str">
        <f>IFERROR(VLOOKUP(Book1345234[[#This Row],[Operations and Maintenance Ranking]],'Data for Pull-down'!$U$4:$V$9,2,FALSE),"")</f>
        <v/>
      </c>
      <c r="BN779" s="100"/>
      <c r="BO779" s="48"/>
      <c r="BP779" s="51" t="str">
        <f>IFERROR(VLOOKUP(Book1345234[[#This Row],[Administrative, Regulatory and Other Obstacle Ranking]],'Data for Pull-down'!$W$4:$X$9,2,FALSE),"")</f>
        <v/>
      </c>
      <c r="BQ779" s="100"/>
      <c r="BR779" s="48"/>
      <c r="BS779" s="51" t="str">
        <f>IFERROR(VLOOKUP(Book1345234[[#This Row],[Environmental Benefit Ranking]],'Data for Pull-down'!$Y$4:$Z$9,2,FALSE),"")</f>
        <v/>
      </c>
      <c r="BT779" s="100"/>
      <c r="BU779" s="52"/>
      <c r="BV779" s="51" t="str">
        <f>IFERROR(VLOOKUP(Book1345234[[#This Row],[Environmental Impact Ranking]],'Data for Pull-down'!$AA$4:$AB$9,2,FALSE),"")</f>
        <v/>
      </c>
      <c r="BW779" s="117"/>
      <c r="BX779" s="123"/>
      <c r="BY779" s="48"/>
      <c r="BZ779" s="51" t="str">
        <f>IFERROR(VLOOKUP(Book1345234[[#This Row],[Mobility Ranking]],'Data for Pull-down'!$AC$4:$AD$9,2,FALSE),"")</f>
        <v/>
      </c>
      <c r="CA779" s="117"/>
      <c r="CB779" s="48"/>
      <c r="CC779" s="51" t="str">
        <f>IFERROR(VLOOKUP(Book1345234[[#This Row],[Regional Ranking]],'Data for Pull-down'!$AE$4:$AF$9,2,FALSE),"")</f>
        <v/>
      </c>
    </row>
    <row r="780" spans="1:81">
      <c r="A780" s="164"/>
      <c r="B780" s="142"/>
      <c r="C780" s="143">
        <f>Book1345234[[#This Row],[FMP]]*2</f>
        <v>0</v>
      </c>
      <c r="D780" s="43"/>
      <c r="E780" s="43"/>
      <c r="F780" s="52"/>
      <c r="G780" s="48"/>
      <c r="H780" s="48"/>
      <c r="I780" s="48"/>
      <c r="J780" s="48"/>
      <c r="K780" s="45" t="str">
        <f>IFERROR(Book1345234[[#This Row],[Project Cost]]/Book1345234[[#This Row],['# of Structures Removed from 1% Annual Chance FP]],"")</f>
        <v/>
      </c>
      <c r="L780" s="48"/>
      <c r="M780" s="48"/>
      <c r="N780" s="45"/>
      <c r="O780" s="156"/>
      <c r="P780" s="125"/>
      <c r="Q780" s="52"/>
      <c r="R780" s="48"/>
      <c r="S780" s="51" t="str">
        <f>IFERROR(VLOOKUP(Book1345234[[#This Row],[ Severity Ranking: Pre-Project Average Depth of Flooding (100-year)]],'Data for Pull-down'!$A$4:$B$9,2,FALSE),"")</f>
        <v/>
      </c>
      <c r="T780" s="100"/>
      <c r="U780" s="52"/>
      <c r="V780" s="52"/>
      <c r="W780" s="52"/>
      <c r="X780" s="48"/>
      <c r="Y780" s="51" t="str">
        <f>IFERROR(VLOOKUP(Book1345234[[#This Row],[Severity Ranking: Community Need (% Population)]],'Data for Pull-down'!$C$4:$D$9,2,FALSE),"")</f>
        <v/>
      </c>
      <c r="Z780" s="99"/>
      <c r="AA780" s="45"/>
      <c r="AB780" s="48"/>
      <c r="AC780" s="51" t="str">
        <f>IFERROR(VLOOKUP(Book1345234[[#This Row],[Flood Risk Reduction ]],'Data for Pull-down'!$E$4:$F$9,2,FALSE),"")</f>
        <v/>
      </c>
      <c r="AD780" s="99"/>
      <c r="AE780" s="118"/>
      <c r="AF780" s="52"/>
      <c r="AG780" s="52"/>
      <c r="AH780" s="48"/>
      <c r="AI780" s="51" t="str">
        <f>IFERROR(VLOOKUP(Book1345234[[#This Row],[Flood Damage Reduction]],'Data for Pull-down'!$G$4:$H$9,2,FALSE),"")</f>
        <v/>
      </c>
      <c r="AJ780" s="145"/>
      <c r="AK780" s="123"/>
      <c r="AL780" s="52"/>
      <c r="AM780" s="51" t="str">
        <f>IFERROR(VLOOKUP(Book1345234[[#This Row],[ Reduction in Critical Facilities Flood Risk]],'Data for Pull-down'!$I$5:$J$9,2,FALSE),"")</f>
        <v/>
      </c>
      <c r="AN780" s="100">
        <f>'Life and Safety Tabular Data'!L778</f>
        <v>0</v>
      </c>
      <c r="AO780" s="146"/>
      <c r="AP780" s="48"/>
      <c r="AQ780" s="51" t="str">
        <f>IFERROR(VLOOKUP(Book1345234[[#This Row],[Life and Safety Ranking (Injury/Loss of Life)]],'Data for Pull-down'!$K$4:$L$9,2,FALSE),"")</f>
        <v/>
      </c>
      <c r="AR780" s="100"/>
      <c r="AS780" s="146"/>
      <c r="AT780" s="146"/>
      <c r="AU780" s="146"/>
      <c r="AV780" s="48"/>
      <c r="AW780" s="51" t="str">
        <f>IFERROR(VLOOKUP(Book1345234[[#This Row],[Water Supply Yield Ranking]],'Data for Pull-down'!$M$4:$N$9,2,FALSE),"")</f>
        <v/>
      </c>
      <c r="AX780" s="100"/>
      <c r="AY780" s="52"/>
      <c r="AZ780" s="48"/>
      <c r="BA780" s="51" t="str">
        <f>IFERROR(VLOOKUP(Book1345234[[#This Row],[Social Vulnerability Ranking]],'Data for Pull-down'!$O$4:$P$9,2,FALSE),"")</f>
        <v/>
      </c>
      <c r="BB780" s="100"/>
      <c r="BC780" s="146"/>
      <c r="BD780" s="48"/>
      <c r="BE780" s="51" t="str">
        <f>IFERROR(VLOOKUP(Book1345234[[#This Row],[Nature-Based Solutions Ranking]],'Data for Pull-down'!$Q$4:$R$9,2,FALSE),"")</f>
        <v/>
      </c>
      <c r="BF780" s="100"/>
      <c r="BG780" s="52"/>
      <c r="BH780" s="48"/>
      <c r="BI780" s="51" t="str">
        <f>IFERROR(VLOOKUP(Book1345234[[#This Row],[Multiple Benefit Ranking]],'Data for Pull-down'!$S$4:$T$9,2,FALSE),"")</f>
        <v/>
      </c>
      <c r="BJ780" s="125"/>
      <c r="BK780" s="146"/>
      <c r="BL780" s="48"/>
      <c r="BM780" s="51" t="str">
        <f>IFERROR(VLOOKUP(Book1345234[[#This Row],[Operations and Maintenance Ranking]],'Data for Pull-down'!$U$4:$V$9,2,FALSE),"")</f>
        <v/>
      </c>
      <c r="BN780" s="100"/>
      <c r="BO780" s="48"/>
      <c r="BP780" s="51" t="str">
        <f>IFERROR(VLOOKUP(Book1345234[[#This Row],[Administrative, Regulatory and Other Obstacle Ranking]],'Data for Pull-down'!$W$4:$X$9,2,FALSE),"")</f>
        <v/>
      </c>
      <c r="BQ780" s="100"/>
      <c r="BR780" s="48"/>
      <c r="BS780" s="51" t="str">
        <f>IFERROR(VLOOKUP(Book1345234[[#This Row],[Environmental Benefit Ranking]],'Data for Pull-down'!$Y$4:$Z$9,2,FALSE),"")</f>
        <v/>
      </c>
      <c r="BT780" s="100"/>
      <c r="BU780" s="52"/>
      <c r="BV780" s="51" t="str">
        <f>IFERROR(VLOOKUP(Book1345234[[#This Row],[Environmental Impact Ranking]],'Data for Pull-down'!$AA$4:$AB$9,2,FALSE),"")</f>
        <v/>
      </c>
      <c r="BW780" s="117"/>
      <c r="BX780" s="123"/>
      <c r="BY780" s="48"/>
      <c r="BZ780" s="51" t="str">
        <f>IFERROR(VLOOKUP(Book1345234[[#This Row],[Mobility Ranking]],'Data for Pull-down'!$AC$4:$AD$9,2,FALSE),"")</f>
        <v/>
      </c>
      <c r="CA780" s="117"/>
      <c r="CB780" s="48"/>
      <c r="CC780" s="51" t="str">
        <f>IFERROR(VLOOKUP(Book1345234[[#This Row],[Regional Ranking]],'Data for Pull-down'!$AE$4:$AF$9,2,FALSE),"")</f>
        <v/>
      </c>
    </row>
    <row r="781" spans="1:81">
      <c r="A781" s="164"/>
      <c r="B781" s="142"/>
      <c r="C781" s="143">
        <f>Book1345234[[#This Row],[FMP]]*2</f>
        <v>0</v>
      </c>
      <c r="D781" s="43"/>
      <c r="E781" s="43"/>
      <c r="F781" s="52"/>
      <c r="G781" s="48"/>
      <c r="H781" s="48"/>
      <c r="I781" s="48"/>
      <c r="J781" s="48"/>
      <c r="K781" s="45" t="str">
        <f>IFERROR(Book1345234[[#This Row],[Project Cost]]/Book1345234[[#This Row],['# of Structures Removed from 1% Annual Chance FP]],"")</f>
        <v/>
      </c>
      <c r="L781" s="48"/>
      <c r="M781" s="48"/>
      <c r="N781" s="45"/>
      <c r="O781" s="156"/>
      <c r="P781" s="125"/>
      <c r="Q781" s="52"/>
      <c r="R781" s="48"/>
      <c r="S781" s="51" t="str">
        <f>IFERROR(VLOOKUP(Book1345234[[#This Row],[ Severity Ranking: Pre-Project Average Depth of Flooding (100-year)]],'Data for Pull-down'!$A$4:$B$9,2,FALSE),"")</f>
        <v/>
      </c>
      <c r="T781" s="100"/>
      <c r="U781" s="52"/>
      <c r="V781" s="52"/>
      <c r="W781" s="52"/>
      <c r="X781" s="48"/>
      <c r="Y781" s="51" t="str">
        <f>IFERROR(VLOOKUP(Book1345234[[#This Row],[Severity Ranking: Community Need (% Population)]],'Data for Pull-down'!$C$4:$D$9,2,FALSE),"")</f>
        <v/>
      </c>
      <c r="Z781" s="99"/>
      <c r="AA781" s="45"/>
      <c r="AB781" s="48"/>
      <c r="AC781" s="51" t="str">
        <f>IFERROR(VLOOKUP(Book1345234[[#This Row],[Flood Risk Reduction ]],'Data for Pull-down'!$E$4:$F$9,2,FALSE),"")</f>
        <v/>
      </c>
      <c r="AD781" s="99"/>
      <c r="AE781" s="118"/>
      <c r="AF781" s="52"/>
      <c r="AG781" s="52"/>
      <c r="AH781" s="48"/>
      <c r="AI781" s="51" t="str">
        <f>IFERROR(VLOOKUP(Book1345234[[#This Row],[Flood Damage Reduction]],'Data for Pull-down'!$G$4:$H$9,2,FALSE),"")</f>
        <v/>
      </c>
      <c r="AJ781" s="145"/>
      <c r="AK781" s="123"/>
      <c r="AL781" s="52"/>
      <c r="AM781" s="51" t="str">
        <f>IFERROR(VLOOKUP(Book1345234[[#This Row],[ Reduction in Critical Facilities Flood Risk]],'Data for Pull-down'!$I$5:$J$9,2,FALSE),"")</f>
        <v/>
      </c>
      <c r="AN781" s="100">
        <f>'Life and Safety Tabular Data'!L779</f>
        <v>0</v>
      </c>
      <c r="AO781" s="146"/>
      <c r="AP781" s="48"/>
      <c r="AQ781" s="51" t="str">
        <f>IFERROR(VLOOKUP(Book1345234[[#This Row],[Life and Safety Ranking (Injury/Loss of Life)]],'Data for Pull-down'!$K$4:$L$9,2,FALSE),"")</f>
        <v/>
      </c>
      <c r="AR781" s="100"/>
      <c r="AS781" s="146"/>
      <c r="AT781" s="146"/>
      <c r="AU781" s="146"/>
      <c r="AV781" s="48"/>
      <c r="AW781" s="51" t="str">
        <f>IFERROR(VLOOKUP(Book1345234[[#This Row],[Water Supply Yield Ranking]],'Data for Pull-down'!$M$4:$N$9,2,FALSE),"")</f>
        <v/>
      </c>
      <c r="AX781" s="100"/>
      <c r="AY781" s="52"/>
      <c r="AZ781" s="48"/>
      <c r="BA781" s="51" t="str">
        <f>IFERROR(VLOOKUP(Book1345234[[#This Row],[Social Vulnerability Ranking]],'Data for Pull-down'!$O$4:$P$9,2,FALSE),"")</f>
        <v/>
      </c>
      <c r="BB781" s="100"/>
      <c r="BC781" s="146"/>
      <c r="BD781" s="48"/>
      <c r="BE781" s="51" t="str">
        <f>IFERROR(VLOOKUP(Book1345234[[#This Row],[Nature-Based Solutions Ranking]],'Data for Pull-down'!$Q$4:$R$9,2,FALSE),"")</f>
        <v/>
      </c>
      <c r="BF781" s="100"/>
      <c r="BG781" s="52"/>
      <c r="BH781" s="48"/>
      <c r="BI781" s="51" t="str">
        <f>IFERROR(VLOOKUP(Book1345234[[#This Row],[Multiple Benefit Ranking]],'Data for Pull-down'!$S$4:$T$9,2,FALSE),"")</f>
        <v/>
      </c>
      <c r="BJ781" s="125"/>
      <c r="BK781" s="146"/>
      <c r="BL781" s="48"/>
      <c r="BM781" s="51" t="str">
        <f>IFERROR(VLOOKUP(Book1345234[[#This Row],[Operations and Maintenance Ranking]],'Data for Pull-down'!$U$4:$V$9,2,FALSE),"")</f>
        <v/>
      </c>
      <c r="BN781" s="100"/>
      <c r="BO781" s="48"/>
      <c r="BP781" s="51" t="str">
        <f>IFERROR(VLOOKUP(Book1345234[[#This Row],[Administrative, Regulatory and Other Obstacle Ranking]],'Data for Pull-down'!$W$4:$X$9,2,FALSE),"")</f>
        <v/>
      </c>
      <c r="BQ781" s="100"/>
      <c r="BR781" s="48"/>
      <c r="BS781" s="51" t="str">
        <f>IFERROR(VLOOKUP(Book1345234[[#This Row],[Environmental Benefit Ranking]],'Data for Pull-down'!$Y$4:$Z$9,2,FALSE),"")</f>
        <v/>
      </c>
      <c r="BT781" s="100"/>
      <c r="BU781" s="52"/>
      <c r="BV781" s="51" t="str">
        <f>IFERROR(VLOOKUP(Book1345234[[#This Row],[Environmental Impact Ranking]],'Data for Pull-down'!$AA$4:$AB$9,2,FALSE),"")</f>
        <v/>
      </c>
      <c r="BW781" s="117"/>
      <c r="BX781" s="123"/>
      <c r="BY781" s="48"/>
      <c r="BZ781" s="51" t="str">
        <f>IFERROR(VLOOKUP(Book1345234[[#This Row],[Mobility Ranking]],'Data for Pull-down'!$AC$4:$AD$9,2,FALSE),"")</f>
        <v/>
      </c>
      <c r="CA781" s="117"/>
      <c r="CB781" s="48"/>
      <c r="CC781" s="51" t="str">
        <f>IFERROR(VLOOKUP(Book1345234[[#This Row],[Regional Ranking]],'Data for Pull-down'!$AE$4:$AF$9,2,FALSE),"")</f>
        <v/>
      </c>
    </row>
    <row r="782" spans="1:81">
      <c r="A782" s="164"/>
      <c r="B782" s="142"/>
      <c r="C782" s="143">
        <f>Book1345234[[#This Row],[FMP]]*2</f>
        <v>0</v>
      </c>
      <c r="D782" s="43"/>
      <c r="E782" s="43"/>
      <c r="F782" s="52"/>
      <c r="G782" s="48"/>
      <c r="H782" s="48"/>
      <c r="I782" s="48"/>
      <c r="J782" s="48"/>
      <c r="K782" s="45" t="str">
        <f>IFERROR(Book1345234[[#This Row],[Project Cost]]/Book1345234[[#This Row],['# of Structures Removed from 1% Annual Chance FP]],"")</f>
        <v/>
      </c>
      <c r="L782" s="48"/>
      <c r="M782" s="48"/>
      <c r="N782" s="45"/>
      <c r="O782" s="156"/>
      <c r="P782" s="125"/>
      <c r="Q782" s="52"/>
      <c r="R782" s="48"/>
      <c r="S782" s="51" t="str">
        <f>IFERROR(VLOOKUP(Book1345234[[#This Row],[ Severity Ranking: Pre-Project Average Depth of Flooding (100-year)]],'Data for Pull-down'!$A$4:$B$9,2,FALSE),"")</f>
        <v/>
      </c>
      <c r="T782" s="100"/>
      <c r="U782" s="52"/>
      <c r="V782" s="52"/>
      <c r="W782" s="52"/>
      <c r="X782" s="48"/>
      <c r="Y782" s="51" t="str">
        <f>IFERROR(VLOOKUP(Book1345234[[#This Row],[Severity Ranking: Community Need (% Population)]],'Data for Pull-down'!$C$4:$D$9,2,FALSE),"")</f>
        <v/>
      </c>
      <c r="Z782" s="99"/>
      <c r="AA782" s="45"/>
      <c r="AB782" s="48"/>
      <c r="AC782" s="51" t="str">
        <f>IFERROR(VLOOKUP(Book1345234[[#This Row],[Flood Risk Reduction ]],'Data for Pull-down'!$E$4:$F$9,2,FALSE),"")</f>
        <v/>
      </c>
      <c r="AD782" s="99"/>
      <c r="AE782" s="118"/>
      <c r="AF782" s="52"/>
      <c r="AG782" s="52"/>
      <c r="AH782" s="48"/>
      <c r="AI782" s="51" t="str">
        <f>IFERROR(VLOOKUP(Book1345234[[#This Row],[Flood Damage Reduction]],'Data for Pull-down'!$G$4:$H$9,2,FALSE),"")</f>
        <v/>
      </c>
      <c r="AJ782" s="145"/>
      <c r="AK782" s="123"/>
      <c r="AL782" s="52"/>
      <c r="AM782" s="51" t="str">
        <f>IFERROR(VLOOKUP(Book1345234[[#This Row],[ Reduction in Critical Facilities Flood Risk]],'Data for Pull-down'!$I$5:$J$9,2,FALSE),"")</f>
        <v/>
      </c>
      <c r="AN782" s="100">
        <f>'Life and Safety Tabular Data'!L780</f>
        <v>0</v>
      </c>
      <c r="AO782" s="146"/>
      <c r="AP782" s="48"/>
      <c r="AQ782" s="51" t="str">
        <f>IFERROR(VLOOKUP(Book1345234[[#This Row],[Life and Safety Ranking (Injury/Loss of Life)]],'Data for Pull-down'!$K$4:$L$9,2,FALSE),"")</f>
        <v/>
      </c>
      <c r="AR782" s="100"/>
      <c r="AS782" s="146"/>
      <c r="AT782" s="146"/>
      <c r="AU782" s="146"/>
      <c r="AV782" s="48"/>
      <c r="AW782" s="51" t="str">
        <f>IFERROR(VLOOKUP(Book1345234[[#This Row],[Water Supply Yield Ranking]],'Data for Pull-down'!$M$4:$N$9,2,FALSE),"")</f>
        <v/>
      </c>
      <c r="AX782" s="100"/>
      <c r="AY782" s="52"/>
      <c r="AZ782" s="48"/>
      <c r="BA782" s="51" t="str">
        <f>IFERROR(VLOOKUP(Book1345234[[#This Row],[Social Vulnerability Ranking]],'Data for Pull-down'!$O$4:$P$9,2,FALSE),"")</f>
        <v/>
      </c>
      <c r="BB782" s="100"/>
      <c r="BC782" s="146"/>
      <c r="BD782" s="48"/>
      <c r="BE782" s="51" t="str">
        <f>IFERROR(VLOOKUP(Book1345234[[#This Row],[Nature-Based Solutions Ranking]],'Data for Pull-down'!$Q$4:$R$9,2,FALSE),"")</f>
        <v/>
      </c>
      <c r="BF782" s="100"/>
      <c r="BG782" s="52"/>
      <c r="BH782" s="48"/>
      <c r="BI782" s="51" t="str">
        <f>IFERROR(VLOOKUP(Book1345234[[#This Row],[Multiple Benefit Ranking]],'Data for Pull-down'!$S$4:$T$9,2,FALSE),"")</f>
        <v/>
      </c>
      <c r="BJ782" s="125"/>
      <c r="BK782" s="146"/>
      <c r="BL782" s="48"/>
      <c r="BM782" s="51" t="str">
        <f>IFERROR(VLOOKUP(Book1345234[[#This Row],[Operations and Maintenance Ranking]],'Data for Pull-down'!$U$4:$V$9,2,FALSE),"")</f>
        <v/>
      </c>
      <c r="BN782" s="100"/>
      <c r="BO782" s="48"/>
      <c r="BP782" s="51" t="str">
        <f>IFERROR(VLOOKUP(Book1345234[[#This Row],[Administrative, Regulatory and Other Obstacle Ranking]],'Data for Pull-down'!$W$4:$X$9,2,FALSE),"")</f>
        <v/>
      </c>
      <c r="BQ782" s="100"/>
      <c r="BR782" s="48"/>
      <c r="BS782" s="51" t="str">
        <f>IFERROR(VLOOKUP(Book1345234[[#This Row],[Environmental Benefit Ranking]],'Data for Pull-down'!$Y$4:$Z$9,2,FALSE),"")</f>
        <v/>
      </c>
      <c r="BT782" s="100"/>
      <c r="BU782" s="52"/>
      <c r="BV782" s="51" t="str">
        <f>IFERROR(VLOOKUP(Book1345234[[#This Row],[Environmental Impact Ranking]],'Data for Pull-down'!$AA$4:$AB$9,2,FALSE),"")</f>
        <v/>
      </c>
      <c r="BW782" s="117"/>
      <c r="BX782" s="123"/>
      <c r="BY782" s="48"/>
      <c r="BZ782" s="51" t="str">
        <f>IFERROR(VLOOKUP(Book1345234[[#This Row],[Mobility Ranking]],'Data for Pull-down'!$AC$4:$AD$9,2,FALSE),"")</f>
        <v/>
      </c>
      <c r="CA782" s="117"/>
      <c r="CB782" s="48"/>
      <c r="CC782" s="51" t="str">
        <f>IFERROR(VLOOKUP(Book1345234[[#This Row],[Regional Ranking]],'Data for Pull-down'!$AE$4:$AF$9,2,FALSE),"")</f>
        <v/>
      </c>
    </row>
    <row r="783" spans="1:81">
      <c r="A783" s="164"/>
      <c r="B783" s="142"/>
      <c r="C783" s="143">
        <f>Book1345234[[#This Row],[FMP]]*2</f>
        <v>0</v>
      </c>
      <c r="D783" s="43"/>
      <c r="E783" s="43"/>
      <c r="F783" s="52"/>
      <c r="G783" s="48"/>
      <c r="H783" s="48"/>
      <c r="I783" s="48"/>
      <c r="J783" s="48"/>
      <c r="K783" s="45" t="str">
        <f>IFERROR(Book1345234[[#This Row],[Project Cost]]/Book1345234[[#This Row],['# of Structures Removed from 1% Annual Chance FP]],"")</f>
        <v/>
      </c>
      <c r="L783" s="48"/>
      <c r="M783" s="48"/>
      <c r="N783" s="45"/>
      <c r="O783" s="156"/>
      <c r="P783" s="125"/>
      <c r="Q783" s="52"/>
      <c r="R783" s="48"/>
      <c r="S783" s="51" t="str">
        <f>IFERROR(VLOOKUP(Book1345234[[#This Row],[ Severity Ranking: Pre-Project Average Depth of Flooding (100-year)]],'Data for Pull-down'!$A$4:$B$9,2,FALSE),"")</f>
        <v/>
      </c>
      <c r="T783" s="100"/>
      <c r="U783" s="52"/>
      <c r="V783" s="52"/>
      <c r="W783" s="52"/>
      <c r="X783" s="48"/>
      <c r="Y783" s="51" t="str">
        <f>IFERROR(VLOOKUP(Book1345234[[#This Row],[Severity Ranking: Community Need (% Population)]],'Data for Pull-down'!$C$4:$D$9,2,FALSE),"")</f>
        <v/>
      </c>
      <c r="Z783" s="99"/>
      <c r="AA783" s="45"/>
      <c r="AB783" s="48"/>
      <c r="AC783" s="51" t="str">
        <f>IFERROR(VLOOKUP(Book1345234[[#This Row],[Flood Risk Reduction ]],'Data for Pull-down'!$E$4:$F$9,2,FALSE),"")</f>
        <v/>
      </c>
      <c r="AD783" s="99"/>
      <c r="AE783" s="118"/>
      <c r="AF783" s="52"/>
      <c r="AG783" s="52"/>
      <c r="AH783" s="48"/>
      <c r="AI783" s="51" t="str">
        <f>IFERROR(VLOOKUP(Book1345234[[#This Row],[Flood Damage Reduction]],'Data for Pull-down'!$G$4:$H$9,2,FALSE),"")</f>
        <v/>
      </c>
      <c r="AJ783" s="145"/>
      <c r="AK783" s="123"/>
      <c r="AL783" s="52"/>
      <c r="AM783" s="51" t="str">
        <f>IFERROR(VLOOKUP(Book1345234[[#This Row],[ Reduction in Critical Facilities Flood Risk]],'Data for Pull-down'!$I$5:$J$9,2,FALSE),"")</f>
        <v/>
      </c>
      <c r="AN783" s="100">
        <f>'Life and Safety Tabular Data'!L781</f>
        <v>0</v>
      </c>
      <c r="AO783" s="146"/>
      <c r="AP783" s="48"/>
      <c r="AQ783" s="51" t="str">
        <f>IFERROR(VLOOKUP(Book1345234[[#This Row],[Life and Safety Ranking (Injury/Loss of Life)]],'Data for Pull-down'!$K$4:$L$9,2,FALSE),"")</f>
        <v/>
      </c>
      <c r="AR783" s="100"/>
      <c r="AS783" s="146"/>
      <c r="AT783" s="146"/>
      <c r="AU783" s="146"/>
      <c r="AV783" s="48"/>
      <c r="AW783" s="51" t="str">
        <f>IFERROR(VLOOKUP(Book1345234[[#This Row],[Water Supply Yield Ranking]],'Data for Pull-down'!$M$4:$N$9,2,FALSE),"")</f>
        <v/>
      </c>
      <c r="AX783" s="100"/>
      <c r="AY783" s="52"/>
      <c r="AZ783" s="48"/>
      <c r="BA783" s="51" t="str">
        <f>IFERROR(VLOOKUP(Book1345234[[#This Row],[Social Vulnerability Ranking]],'Data for Pull-down'!$O$4:$P$9,2,FALSE),"")</f>
        <v/>
      </c>
      <c r="BB783" s="100"/>
      <c r="BC783" s="146"/>
      <c r="BD783" s="48"/>
      <c r="BE783" s="51" t="str">
        <f>IFERROR(VLOOKUP(Book1345234[[#This Row],[Nature-Based Solutions Ranking]],'Data for Pull-down'!$Q$4:$R$9,2,FALSE),"")</f>
        <v/>
      </c>
      <c r="BF783" s="100"/>
      <c r="BG783" s="52"/>
      <c r="BH783" s="48"/>
      <c r="BI783" s="51" t="str">
        <f>IFERROR(VLOOKUP(Book1345234[[#This Row],[Multiple Benefit Ranking]],'Data for Pull-down'!$S$4:$T$9,2,FALSE),"")</f>
        <v/>
      </c>
      <c r="BJ783" s="125"/>
      <c r="BK783" s="146"/>
      <c r="BL783" s="48"/>
      <c r="BM783" s="51" t="str">
        <f>IFERROR(VLOOKUP(Book1345234[[#This Row],[Operations and Maintenance Ranking]],'Data for Pull-down'!$U$4:$V$9,2,FALSE),"")</f>
        <v/>
      </c>
      <c r="BN783" s="100"/>
      <c r="BO783" s="48"/>
      <c r="BP783" s="51" t="str">
        <f>IFERROR(VLOOKUP(Book1345234[[#This Row],[Administrative, Regulatory and Other Obstacle Ranking]],'Data for Pull-down'!$W$4:$X$9,2,FALSE),"")</f>
        <v/>
      </c>
      <c r="BQ783" s="100"/>
      <c r="BR783" s="48"/>
      <c r="BS783" s="51" t="str">
        <f>IFERROR(VLOOKUP(Book1345234[[#This Row],[Environmental Benefit Ranking]],'Data for Pull-down'!$Y$4:$Z$9,2,FALSE),"")</f>
        <v/>
      </c>
      <c r="BT783" s="100"/>
      <c r="BU783" s="52"/>
      <c r="BV783" s="51" t="str">
        <f>IFERROR(VLOOKUP(Book1345234[[#This Row],[Environmental Impact Ranking]],'Data for Pull-down'!$AA$4:$AB$9,2,FALSE),"")</f>
        <v/>
      </c>
      <c r="BW783" s="117"/>
      <c r="BX783" s="123"/>
      <c r="BY783" s="48"/>
      <c r="BZ783" s="51" t="str">
        <f>IFERROR(VLOOKUP(Book1345234[[#This Row],[Mobility Ranking]],'Data for Pull-down'!$AC$4:$AD$9,2,FALSE),"")</f>
        <v/>
      </c>
      <c r="CA783" s="117"/>
      <c r="CB783" s="48"/>
      <c r="CC783" s="51" t="str">
        <f>IFERROR(VLOOKUP(Book1345234[[#This Row],[Regional Ranking]],'Data for Pull-down'!$AE$4:$AF$9,2,FALSE),"")</f>
        <v/>
      </c>
    </row>
    <row r="784" spans="1:81">
      <c r="A784" s="164"/>
      <c r="B784" s="142"/>
      <c r="C784" s="143">
        <f>Book1345234[[#This Row],[FMP]]*2</f>
        <v>0</v>
      </c>
      <c r="D784" s="43"/>
      <c r="E784" s="43"/>
      <c r="F784" s="52"/>
      <c r="G784" s="48"/>
      <c r="H784" s="48"/>
      <c r="I784" s="48"/>
      <c r="J784" s="48"/>
      <c r="K784" s="45" t="str">
        <f>IFERROR(Book1345234[[#This Row],[Project Cost]]/Book1345234[[#This Row],['# of Structures Removed from 1% Annual Chance FP]],"")</f>
        <v/>
      </c>
      <c r="L784" s="48"/>
      <c r="M784" s="48"/>
      <c r="N784" s="45"/>
      <c r="O784" s="156"/>
      <c r="P784" s="125"/>
      <c r="Q784" s="52"/>
      <c r="R784" s="48"/>
      <c r="S784" s="51" t="str">
        <f>IFERROR(VLOOKUP(Book1345234[[#This Row],[ Severity Ranking: Pre-Project Average Depth of Flooding (100-year)]],'Data for Pull-down'!$A$4:$B$9,2,FALSE),"")</f>
        <v/>
      </c>
      <c r="T784" s="100"/>
      <c r="U784" s="52"/>
      <c r="V784" s="52"/>
      <c r="W784" s="52"/>
      <c r="X784" s="48"/>
      <c r="Y784" s="51" t="str">
        <f>IFERROR(VLOOKUP(Book1345234[[#This Row],[Severity Ranking: Community Need (% Population)]],'Data for Pull-down'!$C$4:$D$9,2,FALSE),"")</f>
        <v/>
      </c>
      <c r="Z784" s="99"/>
      <c r="AA784" s="45"/>
      <c r="AB784" s="48"/>
      <c r="AC784" s="51" t="str">
        <f>IFERROR(VLOOKUP(Book1345234[[#This Row],[Flood Risk Reduction ]],'Data for Pull-down'!$E$4:$F$9,2,FALSE),"")</f>
        <v/>
      </c>
      <c r="AD784" s="99"/>
      <c r="AE784" s="118"/>
      <c r="AF784" s="52"/>
      <c r="AG784" s="52"/>
      <c r="AH784" s="48"/>
      <c r="AI784" s="51" t="str">
        <f>IFERROR(VLOOKUP(Book1345234[[#This Row],[Flood Damage Reduction]],'Data for Pull-down'!$G$4:$H$9,2,FALSE),"")</f>
        <v/>
      </c>
      <c r="AJ784" s="145"/>
      <c r="AK784" s="123"/>
      <c r="AL784" s="52"/>
      <c r="AM784" s="51" t="str">
        <f>IFERROR(VLOOKUP(Book1345234[[#This Row],[ Reduction in Critical Facilities Flood Risk]],'Data for Pull-down'!$I$5:$J$9,2,FALSE),"")</f>
        <v/>
      </c>
      <c r="AN784" s="100">
        <f>'Life and Safety Tabular Data'!L782</f>
        <v>0</v>
      </c>
      <c r="AO784" s="146"/>
      <c r="AP784" s="48"/>
      <c r="AQ784" s="51" t="str">
        <f>IFERROR(VLOOKUP(Book1345234[[#This Row],[Life and Safety Ranking (Injury/Loss of Life)]],'Data for Pull-down'!$K$4:$L$9,2,FALSE),"")</f>
        <v/>
      </c>
      <c r="AR784" s="100"/>
      <c r="AS784" s="146"/>
      <c r="AT784" s="146"/>
      <c r="AU784" s="146"/>
      <c r="AV784" s="48"/>
      <c r="AW784" s="51" t="str">
        <f>IFERROR(VLOOKUP(Book1345234[[#This Row],[Water Supply Yield Ranking]],'Data for Pull-down'!$M$4:$N$9,2,FALSE),"")</f>
        <v/>
      </c>
      <c r="AX784" s="100"/>
      <c r="AY784" s="52"/>
      <c r="AZ784" s="48"/>
      <c r="BA784" s="51" t="str">
        <f>IFERROR(VLOOKUP(Book1345234[[#This Row],[Social Vulnerability Ranking]],'Data for Pull-down'!$O$4:$P$9,2,FALSE),"")</f>
        <v/>
      </c>
      <c r="BB784" s="100"/>
      <c r="BC784" s="146"/>
      <c r="BD784" s="48"/>
      <c r="BE784" s="51" t="str">
        <f>IFERROR(VLOOKUP(Book1345234[[#This Row],[Nature-Based Solutions Ranking]],'Data for Pull-down'!$Q$4:$R$9,2,FALSE),"")</f>
        <v/>
      </c>
      <c r="BF784" s="100"/>
      <c r="BG784" s="52"/>
      <c r="BH784" s="48"/>
      <c r="BI784" s="51" t="str">
        <f>IFERROR(VLOOKUP(Book1345234[[#This Row],[Multiple Benefit Ranking]],'Data for Pull-down'!$S$4:$T$9,2,FALSE),"")</f>
        <v/>
      </c>
      <c r="BJ784" s="125"/>
      <c r="BK784" s="146"/>
      <c r="BL784" s="48"/>
      <c r="BM784" s="51" t="str">
        <f>IFERROR(VLOOKUP(Book1345234[[#This Row],[Operations and Maintenance Ranking]],'Data for Pull-down'!$U$4:$V$9,2,FALSE),"")</f>
        <v/>
      </c>
      <c r="BN784" s="100"/>
      <c r="BO784" s="48"/>
      <c r="BP784" s="51" t="str">
        <f>IFERROR(VLOOKUP(Book1345234[[#This Row],[Administrative, Regulatory and Other Obstacle Ranking]],'Data for Pull-down'!$W$4:$X$9,2,FALSE),"")</f>
        <v/>
      </c>
      <c r="BQ784" s="100"/>
      <c r="BR784" s="48"/>
      <c r="BS784" s="51" t="str">
        <f>IFERROR(VLOOKUP(Book1345234[[#This Row],[Environmental Benefit Ranking]],'Data for Pull-down'!$Y$4:$Z$9,2,FALSE),"")</f>
        <v/>
      </c>
      <c r="BT784" s="100"/>
      <c r="BU784" s="52"/>
      <c r="BV784" s="51" t="str">
        <f>IFERROR(VLOOKUP(Book1345234[[#This Row],[Environmental Impact Ranking]],'Data for Pull-down'!$AA$4:$AB$9,2,FALSE),"")</f>
        <v/>
      </c>
      <c r="BW784" s="117"/>
      <c r="BX784" s="123"/>
      <c r="BY784" s="48"/>
      <c r="BZ784" s="51" t="str">
        <f>IFERROR(VLOOKUP(Book1345234[[#This Row],[Mobility Ranking]],'Data for Pull-down'!$AC$4:$AD$9,2,FALSE),"")</f>
        <v/>
      </c>
      <c r="CA784" s="117"/>
      <c r="CB784" s="48"/>
      <c r="CC784" s="51" t="str">
        <f>IFERROR(VLOOKUP(Book1345234[[#This Row],[Regional Ranking]],'Data for Pull-down'!$AE$4:$AF$9,2,FALSE),"")</f>
        <v/>
      </c>
    </row>
    <row r="785" spans="1:81">
      <c r="A785" s="164"/>
      <c r="B785" s="142"/>
      <c r="C785" s="143">
        <f>Book1345234[[#This Row],[FMP]]*2</f>
        <v>0</v>
      </c>
      <c r="D785" s="43"/>
      <c r="E785" s="43"/>
      <c r="F785" s="52"/>
      <c r="G785" s="48"/>
      <c r="H785" s="48"/>
      <c r="I785" s="48"/>
      <c r="J785" s="48"/>
      <c r="K785" s="45" t="str">
        <f>IFERROR(Book1345234[[#This Row],[Project Cost]]/Book1345234[[#This Row],['# of Structures Removed from 1% Annual Chance FP]],"")</f>
        <v/>
      </c>
      <c r="L785" s="48"/>
      <c r="M785" s="48"/>
      <c r="N785" s="45"/>
      <c r="O785" s="156"/>
      <c r="P785" s="125"/>
      <c r="Q785" s="52"/>
      <c r="R785" s="48"/>
      <c r="S785" s="51" t="str">
        <f>IFERROR(VLOOKUP(Book1345234[[#This Row],[ Severity Ranking: Pre-Project Average Depth of Flooding (100-year)]],'Data for Pull-down'!$A$4:$B$9,2,FALSE),"")</f>
        <v/>
      </c>
      <c r="T785" s="100"/>
      <c r="U785" s="52"/>
      <c r="V785" s="52"/>
      <c r="W785" s="52"/>
      <c r="X785" s="48"/>
      <c r="Y785" s="51" t="str">
        <f>IFERROR(VLOOKUP(Book1345234[[#This Row],[Severity Ranking: Community Need (% Population)]],'Data for Pull-down'!$C$4:$D$9,2,FALSE),"")</f>
        <v/>
      </c>
      <c r="Z785" s="99"/>
      <c r="AA785" s="45"/>
      <c r="AB785" s="48"/>
      <c r="AC785" s="51" t="str">
        <f>IFERROR(VLOOKUP(Book1345234[[#This Row],[Flood Risk Reduction ]],'Data for Pull-down'!$E$4:$F$9,2,FALSE),"")</f>
        <v/>
      </c>
      <c r="AD785" s="99"/>
      <c r="AE785" s="118"/>
      <c r="AF785" s="52"/>
      <c r="AG785" s="52"/>
      <c r="AH785" s="48"/>
      <c r="AI785" s="51" t="str">
        <f>IFERROR(VLOOKUP(Book1345234[[#This Row],[Flood Damage Reduction]],'Data for Pull-down'!$G$4:$H$9,2,FALSE),"")</f>
        <v/>
      </c>
      <c r="AJ785" s="145"/>
      <c r="AK785" s="123"/>
      <c r="AL785" s="52"/>
      <c r="AM785" s="51" t="str">
        <f>IFERROR(VLOOKUP(Book1345234[[#This Row],[ Reduction in Critical Facilities Flood Risk]],'Data for Pull-down'!$I$5:$J$9,2,FALSE),"")</f>
        <v/>
      </c>
      <c r="AN785" s="100">
        <f>'Life and Safety Tabular Data'!L783</f>
        <v>0</v>
      </c>
      <c r="AO785" s="146"/>
      <c r="AP785" s="48"/>
      <c r="AQ785" s="51" t="str">
        <f>IFERROR(VLOOKUP(Book1345234[[#This Row],[Life and Safety Ranking (Injury/Loss of Life)]],'Data for Pull-down'!$K$4:$L$9,2,FALSE),"")</f>
        <v/>
      </c>
      <c r="AR785" s="100"/>
      <c r="AS785" s="146"/>
      <c r="AT785" s="146"/>
      <c r="AU785" s="146"/>
      <c r="AV785" s="48"/>
      <c r="AW785" s="51" t="str">
        <f>IFERROR(VLOOKUP(Book1345234[[#This Row],[Water Supply Yield Ranking]],'Data for Pull-down'!$M$4:$N$9,2,FALSE),"")</f>
        <v/>
      </c>
      <c r="AX785" s="100"/>
      <c r="AY785" s="52"/>
      <c r="AZ785" s="48"/>
      <c r="BA785" s="51" t="str">
        <f>IFERROR(VLOOKUP(Book1345234[[#This Row],[Social Vulnerability Ranking]],'Data for Pull-down'!$O$4:$P$9,2,FALSE),"")</f>
        <v/>
      </c>
      <c r="BB785" s="100"/>
      <c r="BC785" s="146"/>
      <c r="BD785" s="48"/>
      <c r="BE785" s="51" t="str">
        <f>IFERROR(VLOOKUP(Book1345234[[#This Row],[Nature-Based Solutions Ranking]],'Data for Pull-down'!$Q$4:$R$9,2,FALSE),"")</f>
        <v/>
      </c>
      <c r="BF785" s="100"/>
      <c r="BG785" s="52"/>
      <c r="BH785" s="48"/>
      <c r="BI785" s="51" t="str">
        <f>IFERROR(VLOOKUP(Book1345234[[#This Row],[Multiple Benefit Ranking]],'Data for Pull-down'!$S$4:$T$9,2,FALSE),"")</f>
        <v/>
      </c>
      <c r="BJ785" s="125"/>
      <c r="BK785" s="146"/>
      <c r="BL785" s="48"/>
      <c r="BM785" s="51" t="str">
        <f>IFERROR(VLOOKUP(Book1345234[[#This Row],[Operations and Maintenance Ranking]],'Data for Pull-down'!$U$4:$V$9,2,FALSE),"")</f>
        <v/>
      </c>
      <c r="BN785" s="100"/>
      <c r="BO785" s="48"/>
      <c r="BP785" s="51" t="str">
        <f>IFERROR(VLOOKUP(Book1345234[[#This Row],[Administrative, Regulatory and Other Obstacle Ranking]],'Data for Pull-down'!$W$4:$X$9,2,FALSE),"")</f>
        <v/>
      </c>
      <c r="BQ785" s="100"/>
      <c r="BR785" s="48"/>
      <c r="BS785" s="51" t="str">
        <f>IFERROR(VLOOKUP(Book1345234[[#This Row],[Environmental Benefit Ranking]],'Data for Pull-down'!$Y$4:$Z$9,2,FALSE),"")</f>
        <v/>
      </c>
      <c r="BT785" s="100"/>
      <c r="BU785" s="52"/>
      <c r="BV785" s="51" t="str">
        <f>IFERROR(VLOOKUP(Book1345234[[#This Row],[Environmental Impact Ranking]],'Data for Pull-down'!$AA$4:$AB$9,2,FALSE),"")</f>
        <v/>
      </c>
      <c r="BW785" s="117"/>
      <c r="BX785" s="123"/>
      <c r="BY785" s="48"/>
      <c r="BZ785" s="51" t="str">
        <f>IFERROR(VLOOKUP(Book1345234[[#This Row],[Mobility Ranking]],'Data for Pull-down'!$AC$4:$AD$9,2,FALSE),"")</f>
        <v/>
      </c>
      <c r="CA785" s="117"/>
      <c r="CB785" s="48"/>
      <c r="CC785" s="51" t="str">
        <f>IFERROR(VLOOKUP(Book1345234[[#This Row],[Regional Ranking]],'Data for Pull-down'!$AE$4:$AF$9,2,FALSE),"")</f>
        <v/>
      </c>
    </row>
    <row r="786" spans="1:81">
      <c r="A786" s="164"/>
      <c r="B786" s="142"/>
      <c r="C786" s="143">
        <f>Book1345234[[#This Row],[FMP]]*2</f>
        <v>0</v>
      </c>
      <c r="D786" s="43"/>
      <c r="E786" s="43"/>
      <c r="F786" s="52"/>
      <c r="G786" s="48"/>
      <c r="H786" s="48"/>
      <c r="I786" s="48"/>
      <c r="J786" s="48"/>
      <c r="K786" s="45" t="str">
        <f>IFERROR(Book1345234[[#This Row],[Project Cost]]/Book1345234[[#This Row],['# of Structures Removed from 1% Annual Chance FP]],"")</f>
        <v/>
      </c>
      <c r="L786" s="48"/>
      <c r="M786" s="48"/>
      <c r="N786" s="45"/>
      <c r="O786" s="156"/>
      <c r="P786" s="125"/>
      <c r="Q786" s="52"/>
      <c r="R786" s="48"/>
      <c r="S786" s="51" t="str">
        <f>IFERROR(VLOOKUP(Book1345234[[#This Row],[ Severity Ranking: Pre-Project Average Depth of Flooding (100-year)]],'Data for Pull-down'!$A$4:$B$9,2,FALSE),"")</f>
        <v/>
      </c>
      <c r="T786" s="100"/>
      <c r="U786" s="52"/>
      <c r="V786" s="52"/>
      <c r="W786" s="52"/>
      <c r="X786" s="48"/>
      <c r="Y786" s="51" t="str">
        <f>IFERROR(VLOOKUP(Book1345234[[#This Row],[Severity Ranking: Community Need (% Population)]],'Data for Pull-down'!$C$4:$D$9,2,FALSE),"")</f>
        <v/>
      </c>
      <c r="Z786" s="99"/>
      <c r="AA786" s="45"/>
      <c r="AB786" s="48"/>
      <c r="AC786" s="51" t="str">
        <f>IFERROR(VLOOKUP(Book1345234[[#This Row],[Flood Risk Reduction ]],'Data for Pull-down'!$E$4:$F$9,2,FALSE),"")</f>
        <v/>
      </c>
      <c r="AD786" s="99"/>
      <c r="AE786" s="118"/>
      <c r="AF786" s="52"/>
      <c r="AG786" s="52"/>
      <c r="AH786" s="48"/>
      <c r="AI786" s="51" t="str">
        <f>IFERROR(VLOOKUP(Book1345234[[#This Row],[Flood Damage Reduction]],'Data for Pull-down'!$G$4:$H$9,2,FALSE),"")</f>
        <v/>
      </c>
      <c r="AJ786" s="145"/>
      <c r="AK786" s="123"/>
      <c r="AL786" s="52"/>
      <c r="AM786" s="51" t="str">
        <f>IFERROR(VLOOKUP(Book1345234[[#This Row],[ Reduction in Critical Facilities Flood Risk]],'Data for Pull-down'!$I$5:$J$9,2,FALSE),"")</f>
        <v/>
      </c>
      <c r="AN786" s="100">
        <f>'Life and Safety Tabular Data'!L784</f>
        <v>0</v>
      </c>
      <c r="AO786" s="146"/>
      <c r="AP786" s="48"/>
      <c r="AQ786" s="51" t="str">
        <f>IFERROR(VLOOKUP(Book1345234[[#This Row],[Life and Safety Ranking (Injury/Loss of Life)]],'Data for Pull-down'!$K$4:$L$9,2,FALSE),"")</f>
        <v/>
      </c>
      <c r="AR786" s="100"/>
      <c r="AS786" s="146"/>
      <c r="AT786" s="146"/>
      <c r="AU786" s="146"/>
      <c r="AV786" s="48"/>
      <c r="AW786" s="51" t="str">
        <f>IFERROR(VLOOKUP(Book1345234[[#This Row],[Water Supply Yield Ranking]],'Data for Pull-down'!$M$4:$N$9,2,FALSE),"")</f>
        <v/>
      </c>
      <c r="AX786" s="100"/>
      <c r="AY786" s="52"/>
      <c r="AZ786" s="48"/>
      <c r="BA786" s="51" t="str">
        <f>IFERROR(VLOOKUP(Book1345234[[#This Row],[Social Vulnerability Ranking]],'Data for Pull-down'!$O$4:$P$9,2,FALSE),"")</f>
        <v/>
      </c>
      <c r="BB786" s="100"/>
      <c r="BC786" s="146"/>
      <c r="BD786" s="48"/>
      <c r="BE786" s="51" t="str">
        <f>IFERROR(VLOOKUP(Book1345234[[#This Row],[Nature-Based Solutions Ranking]],'Data for Pull-down'!$Q$4:$R$9,2,FALSE),"")</f>
        <v/>
      </c>
      <c r="BF786" s="100"/>
      <c r="BG786" s="52"/>
      <c r="BH786" s="48"/>
      <c r="BI786" s="51" t="str">
        <f>IFERROR(VLOOKUP(Book1345234[[#This Row],[Multiple Benefit Ranking]],'Data for Pull-down'!$S$4:$T$9,2,FALSE),"")</f>
        <v/>
      </c>
      <c r="BJ786" s="125"/>
      <c r="BK786" s="146"/>
      <c r="BL786" s="48"/>
      <c r="BM786" s="51" t="str">
        <f>IFERROR(VLOOKUP(Book1345234[[#This Row],[Operations and Maintenance Ranking]],'Data for Pull-down'!$U$4:$V$9,2,FALSE),"")</f>
        <v/>
      </c>
      <c r="BN786" s="100"/>
      <c r="BO786" s="48"/>
      <c r="BP786" s="51" t="str">
        <f>IFERROR(VLOOKUP(Book1345234[[#This Row],[Administrative, Regulatory and Other Obstacle Ranking]],'Data for Pull-down'!$W$4:$X$9,2,FALSE),"")</f>
        <v/>
      </c>
      <c r="BQ786" s="100"/>
      <c r="BR786" s="48"/>
      <c r="BS786" s="51" t="str">
        <f>IFERROR(VLOOKUP(Book1345234[[#This Row],[Environmental Benefit Ranking]],'Data for Pull-down'!$Y$4:$Z$9,2,FALSE),"")</f>
        <v/>
      </c>
      <c r="BT786" s="100"/>
      <c r="BU786" s="52"/>
      <c r="BV786" s="51" t="str">
        <f>IFERROR(VLOOKUP(Book1345234[[#This Row],[Environmental Impact Ranking]],'Data for Pull-down'!$AA$4:$AB$9,2,FALSE),"")</f>
        <v/>
      </c>
      <c r="BW786" s="117"/>
      <c r="BX786" s="123"/>
      <c r="BY786" s="48"/>
      <c r="BZ786" s="51" t="str">
        <f>IFERROR(VLOOKUP(Book1345234[[#This Row],[Mobility Ranking]],'Data for Pull-down'!$AC$4:$AD$9,2,FALSE),"")</f>
        <v/>
      </c>
      <c r="CA786" s="117"/>
      <c r="CB786" s="48"/>
      <c r="CC786" s="51" t="str">
        <f>IFERROR(VLOOKUP(Book1345234[[#This Row],[Regional Ranking]],'Data for Pull-down'!$AE$4:$AF$9,2,FALSE),"")</f>
        <v/>
      </c>
    </row>
    <row r="787" spans="1:81">
      <c r="A787" s="164"/>
      <c r="B787" s="142"/>
      <c r="C787" s="143">
        <f>Book1345234[[#This Row],[FMP]]*2</f>
        <v>0</v>
      </c>
      <c r="D787" s="43"/>
      <c r="E787" s="43"/>
      <c r="F787" s="52"/>
      <c r="G787" s="48"/>
      <c r="H787" s="48"/>
      <c r="I787" s="48"/>
      <c r="J787" s="48"/>
      <c r="K787" s="45" t="str">
        <f>IFERROR(Book1345234[[#This Row],[Project Cost]]/Book1345234[[#This Row],['# of Structures Removed from 1% Annual Chance FP]],"")</f>
        <v/>
      </c>
      <c r="L787" s="48"/>
      <c r="M787" s="48"/>
      <c r="N787" s="45"/>
      <c r="O787" s="156"/>
      <c r="P787" s="125"/>
      <c r="Q787" s="52"/>
      <c r="R787" s="48"/>
      <c r="S787" s="51" t="str">
        <f>IFERROR(VLOOKUP(Book1345234[[#This Row],[ Severity Ranking: Pre-Project Average Depth of Flooding (100-year)]],'Data for Pull-down'!$A$4:$B$9,2,FALSE),"")</f>
        <v/>
      </c>
      <c r="T787" s="100"/>
      <c r="U787" s="52"/>
      <c r="V787" s="52"/>
      <c r="W787" s="52"/>
      <c r="X787" s="48"/>
      <c r="Y787" s="51" t="str">
        <f>IFERROR(VLOOKUP(Book1345234[[#This Row],[Severity Ranking: Community Need (% Population)]],'Data for Pull-down'!$C$4:$D$9,2,FALSE),"")</f>
        <v/>
      </c>
      <c r="Z787" s="99"/>
      <c r="AA787" s="45"/>
      <c r="AB787" s="48"/>
      <c r="AC787" s="51" t="str">
        <f>IFERROR(VLOOKUP(Book1345234[[#This Row],[Flood Risk Reduction ]],'Data for Pull-down'!$E$4:$F$9,2,FALSE),"")</f>
        <v/>
      </c>
      <c r="AD787" s="99"/>
      <c r="AE787" s="118"/>
      <c r="AF787" s="52"/>
      <c r="AG787" s="52"/>
      <c r="AH787" s="48"/>
      <c r="AI787" s="51" t="str">
        <f>IFERROR(VLOOKUP(Book1345234[[#This Row],[Flood Damage Reduction]],'Data for Pull-down'!$G$4:$H$9,2,FALSE),"")</f>
        <v/>
      </c>
      <c r="AJ787" s="145"/>
      <c r="AK787" s="123"/>
      <c r="AL787" s="52"/>
      <c r="AM787" s="51" t="str">
        <f>IFERROR(VLOOKUP(Book1345234[[#This Row],[ Reduction in Critical Facilities Flood Risk]],'Data for Pull-down'!$I$5:$J$9,2,FALSE),"")</f>
        <v/>
      </c>
      <c r="AN787" s="100">
        <f>'Life and Safety Tabular Data'!L785</f>
        <v>0</v>
      </c>
      <c r="AO787" s="146"/>
      <c r="AP787" s="48"/>
      <c r="AQ787" s="51" t="str">
        <f>IFERROR(VLOOKUP(Book1345234[[#This Row],[Life and Safety Ranking (Injury/Loss of Life)]],'Data for Pull-down'!$K$4:$L$9,2,FALSE),"")</f>
        <v/>
      </c>
      <c r="AR787" s="100"/>
      <c r="AS787" s="146"/>
      <c r="AT787" s="146"/>
      <c r="AU787" s="146"/>
      <c r="AV787" s="48"/>
      <c r="AW787" s="51" t="str">
        <f>IFERROR(VLOOKUP(Book1345234[[#This Row],[Water Supply Yield Ranking]],'Data for Pull-down'!$M$4:$N$9,2,FALSE),"")</f>
        <v/>
      </c>
      <c r="AX787" s="100"/>
      <c r="AY787" s="52"/>
      <c r="AZ787" s="48"/>
      <c r="BA787" s="51" t="str">
        <f>IFERROR(VLOOKUP(Book1345234[[#This Row],[Social Vulnerability Ranking]],'Data for Pull-down'!$O$4:$P$9,2,FALSE),"")</f>
        <v/>
      </c>
      <c r="BB787" s="100"/>
      <c r="BC787" s="146"/>
      <c r="BD787" s="48"/>
      <c r="BE787" s="51" t="str">
        <f>IFERROR(VLOOKUP(Book1345234[[#This Row],[Nature-Based Solutions Ranking]],'Data for Pull-down'!$Q$4:$R$9,2,FALSE),"")</f>
        <v/>
      </c>
      <c r="BF787" s="100"/>
      <c r="BG787" s="52"/>
      <c r="BH787" s="48"/>
      <c r="BI787" s="51" t="str">
        <f>IFERROR(VLOOKUP(Book1345234[[#This Row],[Multiple Benefit Ranking]],'Data for Pull-down'!$S$4:$T$9,2,FALSE),"")</f>
        <v/>
      </c>
      <c r="BJ787" s="125"/>
      <c r="BK787" s="146"/>
      <c r="BL787" s="48"/>
      <c r="BM787" s="51" t="str">
        <f>IFERROR(VLOOKUP(Book1345234[[#This Row],[Operations and Maintenance Ranking]],'Data for Pull-down'!$U$4:$V$9,2,FALSE),"")</f>
        <v/>
      </c>
      <c r="BN787" s="100"/>
      <c r="BO787" s="48"/>
      <c r="BP787" s="51" t="str">
        <f>IFERROR(VLOOKUP(Book1345234[[#This Row],[Administrative, Regulatory and Other Obstacle Ranking]],'Data for Pull-down'!$W$4:$X$9,2,FALSE),"")</f>
        <v/>
      </c>
      <c r="BQ787" s="100"/>
      <c r="BR787" s="48"/>
      <c r="BS787" s="51" t="str">
        <f>IFERROR(VLOOKUP(Book1345234[[#This Row],[Environmental Benefit Ranking]],'Data for Pull-down'!$Y$4:$Z$9,2,FALSE),"")</f>
        <v/>
      </c>
      <c r="BT787" s="100"/>
      <c r="BU787" s="52"/>
      <c r="BV787" s="51" t="str">
        <f>IFERROR(VLOOKUP(Book1345234[[#This Row],[Environmental Impact Ranking]],'Data for Pull-down'!$AA$4:$AB$9,2,FALSE),"")</f>
        <v/>
      </c>
      <c r="BW787" s="117"/>
      <c r="BX787" s="123"/>
      <c r="BY787" s="48"/>
      <c r="BZ787" s="51" t="str">
        <f>IFERROR(VLOOKUP(Book1345234[[#This Row],[Mobility Ranking]],'Data for Pull-down'!$AC$4:$AD$9,2,FALSE),"")</f>
        <v/>
      </c>
      <c r="CA787" s="117"/>
      <c r="CB787" s="48"/>
      <c r="CC787" s="51" t="str">
        <f>IFERROR(VLOOKUP(Book1345234[[#This Row],[Regional Ranking]],'Data for Pull-down'!$AE$4:$AF$9,2,FALSE),"")</f>
        <v/>
      </c>
    </row>
    <row r="788" spans="1:81">
      <c r="A788" s="164"/>
      <c r="B788" s="142"/>
      <c r="C788" s="143">
        <f>Book1345234[[#This Row],[FMP]]*2</f>
        <v>0</v>
      </c>
      <c r="D788" s="43"/>
      <c r="E788" s="43"/>
      <c r="F788" s="52"/>
      <c r="G788" s="48"/>
      <c r="H788" s="48"/>
      <c r="I788" s="48"/>
      <c r="J788" s="48"/>
      <c r="K788" s="45" t="str">
        <f>IFERROR(Book1345234[[#This Row],[Project Cost]]/Book1345234[[#This Row],['# of Structures Removed from 1% Annual Chance FP]],"")</f>
        <v/>
      </c>
      <c r="L788" s="48"/>
      <c r="M788" s="48"/>
      <c r="N788" s="45"/>
      <c r="O788" s="156"/>
      <c r="P788" s="125"/>
      <c r="Q788" s="52"/>
      <c r="R788" s="48"/>
      <c r="S788" s="51" t="str">
        <f>IFERROR(VLOOKUP(Book1345234[[#This Row],[ Severity Ranking: Pre-Project Average Depth of Flooding (100-year)]],'Data for Pull-down'!$A$4:$B$9,2,FALSE),"")</f>
        <v/>
      </c>
      <c r="T788" s="100"/>
      <c r="U788" s="52"/>
      <c r="V788" s="52"/>
      <c r="W788" s="52"/>
      <c r="X788" s="48"/>
      <c r="Y788" s="51" t="str">
        <f>IFERROR(VLOOKUP(Book1345234[[#This Row],[Severity Ranking: Community Need (% Population)]],'Data for Pull-down'!$C$4:$D$9,2,FALSE),"")</f>
        <v/>
      </c>
      <c r="Z788" s="99"/>
      <c r="AA788" s="45"/>
      <c r="AB788" s="48"/>
      <c r="AC788" s="51" t="str">
        <f>IFERROR(VLOOKUP(Book1345234[[#This Row],[Flood Risk Reduction ]],'Data for Pull-down'!$E$4:$F$9,2,FALSE),"")</f>
        <v/>
      </c>
      <c r="AD788" s="99"/>
      <c r="AE788" s="118"/>
      <c r="AF788" s="52"/>
      <c r="AG788" s="52"/>
      <c r="AH788" s="48"/>
      <c r="AI788" s="51" t="str">
        <f>IFERROR(VLOOKUP(Book1345234[[#This Row],[Flood Damage Reduction]],'Data for Pull-down'!$G$4:$H$9,2,FALSE),"")</f>
        <v/>
      </c>
      <c r="AJ788" s="145"/>
      <c r="AK788" s="123"/>
      <c r="AL788" s="52"/>
      <c r="AM788" s="51" t="str">
        <f>IFERROR(VLOOKUP(Book1345234[[#This Row],[ Reduction in Critical Facilities Flood Risk]],'Data for Pull-down'!$I$5:$J$9,2,FALSE),"")</f>
        <v/>
      </c>
      <c r="AN788" s="100">
        <f>'Life and Safety Tabular Data'!L786</f>
        <v>0</v>
      </c>
      <c r="AO788" s="146"/>
      <c r="AP788" s="48"/>
      <c r="AQ788" s="51" t="str">
        <f>IFERROR(VLOOKUP(Book1345234[[#This Row],[Life and Safety Ranking (Injury/Loss of Life)]],'Data for Pull-down'!$K$4:$L$9,2,FALSE),"")</f>
        <v/>
      </c>
      <c r="AR788" s="100"/>
      <c r="AS788" s="146"/>
      <c r="AT788" s="146"/>
      <c r="AU788" s="146"/>
      <c r="AV788" s="48"/>
      <c r="AW788" s="51" t="str">
        <f>IFERROR(VLOOKUP(Book1345234[[#This Row],[Water Supply Yield Ranking]],'Data for Pull-down'!$M$4:$N$9,2,FALSE),"")</f>
        <v/>
      </c>
      <c r="AX788" s="100"/>
      <c r="AY788" s="52"/>
      <c r="AZ788" s="48"/>
      <c r="BA788" s="51" t="str">
        <f>IFERROR(VLOOKUP(Book1345234[[#This Row],[Social Vulnerability Ranking]],'Data for Pull-down'!$O$4:$P$9,2,FALSE),"")</f>
        <v/>
      </c>
      <c r="BB788" s="100"/>
      <c r="BC788" s="146"/>
      <c r="BD788" s="48"/>
      <c r="BE788" s="51" t="str">
        <f>IFERROR(VLOOKUP(Book1345234[[#This Row],[Nature-Based Solutions Ranking]],'Data for Pull-down'!$Q$4:$R$9,2,FALSE),"")</f>
        <v/>
      </c>
      <c r="BF788" s="100"/>
      <c r="BG788" s="52"/>
      <c r="BH788" s="48"/>
      <c r="BI788" s="51" t="str">
        <f>IFERROR(VLOOKUP(Book1345234[[#This Row],[Multiple Benefit Ranking]],'Data for Pull-down'!$S$4:$T$9,2,FALSE),"")</f>
        <v/>
      </c>
      <c r="BJ788" s="125"/>
      <c r="BK788" s="146"/>
      <c r="BL788" s="48"/>
      <c r="BM788" s="51" t="str">
        <f>IFERROR(VLOOKUP(Book1345234[[#This Row],[Operations and Maintenance Ranking]],'Data for Pull-down'!$U$4:$V$9,2,FALSE),"")</f>
        <v/>
      </c>
      <c r="BN788" s="100"/>
      <c r="BO788" s="48"/>
      <c r="BP788" s="51" t="str">
        <f>IFERROR(VLOOKUP(Book1345234[[#This Row],[Administrative, Regulatory and Other Obstacle Ranking]],'Data for Pull-down'!$W$4:$X$9,2,FALSE),"")</f>
        <v/>
      </c>
      <c r="BQ788" s="100"/>
      <c r="BR788" s="48"/>
      <c r="BS788" s="51" t="str">
        <f>IFERROR(VLOOKUP(Book1345234[[#This Row],[Environmental Benefit Ranking]],'Data for Pull-down'!$Y$4:$Z$9,2,FALSE),"")</f>
        <v/>
      </c>
      <c r="BT788" s="100"/>
      <c r="BU788" s="52"/>
      <c r="BV788" s="51" t="str">
        <f>IFERROR(VLOOKUP(Book1345234[[#This Row],[Environmental Impact Ranking]],'Data for Pull-down'!$AA$4:$AB$9,2,FALSE),"")</f>
        <v/>
      </c>
      <c r="BW788" s="117"/>
      <c r="BX788" s="123"/>
      <c r="BY788" s="48"/>
      <c r="BZ788" s="51" t="str">
        <f>IFERROR(VLOOKUP(Book1345234[[#This Row],[Mobility Ranking]],'Data for Pull-down'!$AC$4:$AD$9,2,FALSE),"")</f>
        <v/>
      </c>
      <c r="CA788" s="117"/>
      <c r="CB788" s="48"/>
      <c r="CC788" s="51" t="str">
        <f>IFERROR(VLOOKUP(Book1345234[[#This Row],[Regional Ranking]],'Data for Pull-down'!$AE$4:$AF$9,2,FALSE),"")</f>
        <v/>
      </c>
    </row>
    <row r="789" spans="1:81">
      <c r="A789" s="164"/>
      <c r="B789" s="142"/>
      <c r="C789" s="143">
        <f>Book1345234[[#This Row],[FMP]]*2</f>
        <v>0</v>
      </c>
      <c r="D789" s="43"/>
      <c r="E789" s="43"/>
      <c r="F789" s="52"/>
      <c r="G789" s="48"/>
      <c r="H789" s="48"/>
      <c r="I789" s="48"/>
      <c r="J789" s="48"/>
      <c r="K789" s="45" t="str">
        <f>IFERROR(Book1345234[[#This Row],[Project Cost]]/Book1345234[[#This Row],['# of Structures Removed from 1% Annual Chance FP]],"")</f>
        <v/>
      </c>
      <c r="L789" s="48"/>
      <c r="M789" s="48"/>
      <c r="N789" s="45"/>
      <c r="O789" s="156"/>
      <c r="P789" s="125"/>
      <c r="Q789" s="52"/>
      <c r="R789" s="48"/>
      <c r="S789" s="51" t="str">
        <f>IFERROR(VLOOKUP(Book1345234[[#This Row],[ Severity Ranking: Pre-Project Average Depth of Flooding (100-year)]],'Data for Pull-down'!$A$4:$B$9,2,FALSE),"")</f>
        <v/>
      </c>
      <c r="T789" s="100"/>
      <c r="U789" s="52"/>
      <c r="V789" s="52"/>
      <c r="W789" s="52"/>
      <c r="X789" s="48"/>
      <c r="Y789" s="51" t="str">
        <f>IFERROR(VLOOKUP(Book1345234[[#This Row],[Severity Ranking: Community Need (% Population)]],'Data for Pull-down'!$C$4:$D$9,2,FALSE),"")</f>
        <v/>
      </c>
      <c r="Z789" s="99"/>
      <c r="AA789" s="45"/>
      <c r="AB789" s="48"/>
      <c r="AC789" s="51" t="str">
        <f>IFERROR(VLOOKUP(Book1345234[[#This Row],[Flood Risk Reduction ]],'Data for Pull-down'!$E$4:$F$9,2,FALSE),"")</f>
        <v/>
      </c>
      <c r="AD789" s="99"/>
      <c r="AE789" s="118"/>
      <c r="AF789" s="52"/>
      <c r="AG789" s="52"/>
      <c r="AH789" s="48"/>
      <c r="AI789" s="51" t="str">
        <f>IFERROR(VLOOKUP(Book1345234[[#This Row],[Flood Damage Reduction]],'Data for Pull-down'!$G$4:$H$9,2,FALSE),"")</f>
        <v/>
      </c>
      <c r="AJ789" s="145"/>
      <c r="AK789" s="123"/>
      <c r="AL789" s="52"/>
      <c r="AM789" s="51" t="str">
        <f>IFERROR(VLOOKUP(Book1345234[[#This Row],[ Reduction in Critical Facilities Flood Risk]],'Data for Pull-down'!$I$5:$J$9,2,FALSE),"")</f>
        <v/>
      </c>
      <c r="AN789" s="100">
        <f>'Life and Safety Tabular Data'!L787</f>
        <v>0</v>
      </c>
      <c r="AO789" s="146"/>
      <c r="AP789" s="48"/>
      <c r="AQ789" s="51" t="str">
        <f>IFERROR(VLOOKUP(Book1345234[[#This Row],[Life and Safety Ranking (Injury/Loss of Life)]],'Data for Pull-down'!$K$4:$L$9,2,FALSE),"")</f>
        <v/>
      </c>
      <c r="AR789" s="100"/>
      <c r="AS789" s="146"/>
      <c r="AT789" s="146"/>
      <c r="AU789" s="146"/>
      <c r="AV789" s="48"/>
      <c r="AW789" s="51" t="str">
        <f>IFERROR(VLOOKUP(Book1345234[[#This Row],[Water Supply Yield Ranking]],'Data for Pull-down'!$M$4:$N$9,2,FALSE),"")</f>
        <v/>
      </c>
      <c r="AX789" s="100"/>
      <c r="AY789" s="52"/>
      <c r="AZ789" s="48"/>
      <c r="BA789" s="51" t="str">
        <f>IFERROR(VLOOKUP(Book1345234[[#This Row],[Social Vulnerability Ranking]],'Data for Pull-down'!$O$4:$P$9,2,FALSE),"")</f>
        <v/>
      </c>
      <c r="BB789" s="100"/>
      <c r="BC789" s="146"/>
      <c r="BD789" s="48"/>
      <c r="BE789" s="51" t="str">
        <f>IFERROR(VLOOKUP(Book1345234[[#This Row],[Nature-Based Solutions Ranking]],'Data for Pull-down'!$Q$4:$R$9,2,FALSE),"")</f>
        <v/>
      </c>
      <c r="BF789" s="100"/>
      <c r="BG789" s="52"/>
      <c r="BH789" s="48"/>
      <c r="BI789" s="51" t="str">
        <f>IFERROR(VLOOKUP(Book1345234[[#This Row],[Multiple Benefit Ranking]],'Data for Pull-down'!$S$4:$T$9,2,FALSE),"")</f>
        <v/>
      </c>
      <c r="BJ789" s="125"/>
      <c r="BK789" s="146"/>
      <c r="BL789" s="48"/>
      <c r="BM789" s="51" t="str">
        <f>IFERROR(VLOOKUP(Book1345234[[#This Row],[Operations and Maintenance Ranking]],'Data for Pull-down'!$U$4:$V$9,2,FALSE),"")</f>
        <v/>
      </c>
      <c r="BN789" s="100"/>
      <c r="BO789" s="48"/>
      <c r="BP789" s="51" t="str">
        <f>IFERROR(VLOOKUP(Book1345234[[#This Row],[Administrative, Regulatory and Other Obstacle Ranking]],'Data for Pull-down'!$W$4:$X$9,2,FALSE),"")</f>
        <v/>
      </c>
      <c r="BQ789" s="100"/>
      <c r="BR789" s="48"/>
      <c r="BS789" s="51" t="str">
        <f>IFERROR(VLOOKUP(Book1345234[[#This Row],[Environmental Benefit Ranking]],'Data for Pull-down'!$Y$4:$Z$9,2,FALSE),"")</f>
        <v/>
      </c>
      <c r="BT789" s="100"/>
      <c r="BU789" s="52"/>
      <c r="BV789" s="51" t="str">
        <f>IFERROR(VLOOKUP(Book1345234[[#This Row],[Environmental Impact Ranking]],'Data for Pull-down'!$AA$4:$AB$9,2,FALSE),"")</f>
        <v/>
      </c>
      <c r="BW789" s="117"/>
      <c r="BX789" s="123"/>
      <c r="BY789" s="48"/>
      <c r="BZ789" s="51" t="str">
        <f>IFERROR(VLOOKUP(Book1345234[[#This Row],[Mobility Ranking]],'Data for Pull-down'!$AC$4:$AD$9,2,FALSE),"")</f>
        <v/>
      </c>
      <c r="CA789" s="117"/>
      <c r="CB789" s="48"/>
      <c r="CC789" s="51" t="str">
        <f>IFERROR(VLOOKUP(Book1345234[[#This Row],[Regional Ranking]],'Data for Pull-down'!$AE$4:$AF$9,2,FALSE),"")</f>
        <v/>
      </c>
    </row>
    <row r="790" spans="1:81">
      <c r="A790" s="164"/>
      <c r="B790" s="142"/>
      <c r="C790" s="143">
        <f>Book1345234[[#This Row],[FMP]]*2</f>
        <v>0</v>
      </c>
      <c r="D790" s="43"/>
      <c r="E790" s="43"/>
      <c r="F790" s="52"/>
      <c r="G790" s="48"/>
      <c r="H790" s="48"/>
      <c r="I790" s="48"/>
      <c r="J790" s="48"/>
      <c r="K790" s="45" t="str">
        <f>IFERROR(Book1345234[[#This Row],[Project Cost]]/Book1345234[[#This Row],['# of Structures Removed from 1% Annual Chance FP]],"")</f>
        <v/>
      </c>
      <c r="L790" s="48"/>
      <c r="M790" s="48"/>
      <c r="N790" s="45"/>
      <c r="O790" s="156"/>
      <c r="P790" s="125"/>
      <c r="Q790" s="52"/>
      <c r="R790" s="48"/>
      <c r="S790" s="51" t="str">
        <f>IFERROR(VLOOKUP(Book1345234[[#This Row],[ Severity Ranking: Pre-Project Average Depth of Flooding (100-year)]],'Data for Pull-down'!$A$4:$B$9,2,FALSE),"")</f>
        <v/>
      </c>
      <c r="T790" s="100"/>
      <c r="U790" s="52"/>
      <c r="V790" s="52"/>
      <c r="W790" s="52"/>
      <c r="X790" s="48"/>
      <c r="Y790" s="51" t="str">
        <f>IFERROR(VLOOKUP(Book1345234[[#This Row],[Severity Ranking: Community Need (% Population)]],'Data for Pull-down'!$C$4:$D$9,2,FALSE),"")</f>
        <v/>
      </c>
      <c r="Z790" s="99"/>
      <c r="AA790" s="45"/>
      <c r="AB790" s="48"/>
      <c r="AC790" s="51" t="str">
        <f>IFERROR(VLOOKUP(Book1345234[[#This Row],[Flood Risk Reduction ]],'Data for Pull-down'!$E$4:$F$9,2,FALSE),"")</f>
        <v/>
      </c>
      <c r="AD790" s="99"/>
      <c r="AE790" s="118"/>
      <c r="AF790" s="52"/>
      <c r="AG790" s="52"/>
      <c r="AH790" s="48"/>
      <c r="AI790" s="51" t="str">
        <f>IFERROR(VLOOKUP(Book1345234[[#This Row],[Flood Damage Reduction]],'Data for Pull-down'!$G$4:$H$9,2,FALSE),"")</f>
        <v/>
      </c>
      <c r="AJ790" s="145"/>
      <c r="AK790" s="123"/>
      <c r="AL790" s="52"/>
      <c r="AM790" s="51" t="str">
        <f>IFERROR(VLOOKUP(Book1345234[[#This Row],[ Reduction in Critical Facilities Flood Risk]],'Data for Pull-down'!$I$5:$J$9,2,FALSE),"")</f>
        <v/>
      </c>
      <c r="AN790" s="100">
        <f>'Life and Safety Tabular Data'!L788</f>
        <v>0</v>
      </c>
      <c r="AO790" s="146"/>
      <c r="AP790" s="48"/>
      <c r="AQ790" s="51" t="str">
        <f>IFERROR(VLOOKUP(Book1345234[[#This Row],[Life and Safety Ranking (Injury/Loss of Life)]],'Data for Pull-down'!$K$4:$L$9,2,FALSE),"")</f>
        <v/>
      </c>
      <c r="AR790" s="100"/>
      <c r="AS790" s="146"/>
      <c r="AT790" s="146"/>
      <c r="AU790" s="146"/>
      <c r="AV790" s="48"/>
      <c r="AW790" s="51" t="str">
        <f>IFERROR(VLOOKUP(Book1345234[[#This Row],[Water Supply Yield Ranking]],'Data for Pull-down'!$M$4:$N$9,2,FALSE),"")</f>
        <v/>
      </c>
      <c r="AX790" s="100"/>
      <c r="AY790" s="52"/>
      <c r="AZ790" s="48"/>
      <c r="BA790" s="51" t="str">
        <f>IFERROR(VLOOKUP(Book1345234[[#This Row],[Social Vulnerability Ranking]],'Data for Pull-down'!$O$4:$P$9,2,FALSE),"")</f>
        <v/>
      </c>
      <c r="BB790" s="100"/>
      <c r="BC790" s="146"/>
      <c r="BD790" s="48"/>
      <c r="BE790" s="51" t="str">
        <f>IFERROR(VLOOKUP(Book1345234[[#This Row],[Nature-Based Solutions Ranking]],'Data for Pull-down'!$Q$4:$R$9,2,FALSE),"")</f>
        <v/>
      </c>
      <c r="BF790" s="100"/>
      <c r="BG790" s="52"/>
      <c r="BH790" s="48"/>
      <c r="BI790" s="51" t="str">
        <f>IFERROR(VLOOKUP(Book1345234[[#This Row],[Multiple Benefit Ranking]],'Data for Pull-down'!$S$4:$T$9,2,FALSE),"")</f>
        <v/>
      </c>
      <c r="BJ790" s="125"/>
      <c r="BK790" s="146"/>
      <c r="BL790" s="48"/>
      <c r="BM790" s="51" t="str">
        <f>IFERROR(VLOOKUP(Book1345234[[#This Row],[Operations and Maintenance Ranking]],'Data for Pull-down'!$U$4:$V$9,2,FALSE),"")</f>
        <v/>
      </c>
      <c r="BN790" s="100"/>
      <c r="BO790" s="48"/>
      <c r="BP790" s="51" t="str">
        <f>IFERROR(VLOOKUP(Book1345234[[#This Row],[Administrative, Regulatory and Other Obstacle Ranking]],'Data for Pull-down'!$W$4:$X$9,2,FALSE),"")</f>
        <v/>
      </c>
      <c r="BQ790" s="100"/>
      <c r="BR790" s="48"/>
      <c r="BS790" s="51" t="str">
        <f>IFERROR(VLOOKUP(Book1345234[[#This Row],[Environmental Benefit Ranking]],'Data for Pull-down'!$Y$4:$Z$9,2,FALSE),"")</f>
        <v/>
      </c>
      <c r="BT790" s="100"/>
      <c r="BU790" s="52"/>
      <c r="BV790" s="51" t="str">
        <f>IFERROR(VLOOKUP(Book1345234[[#This Row],[Environmental Impact Ranking]],'Data for Pull-down'!$AA$4:$AB$9,2,FALSE),"")</f>
        <v/>
      </c>
      <c r="BW790" s="117"/>
      <c r="BX790" s="123"/>
      <c r="BY790" s="48"/>
      <c r="BZ790" s="51" t="str">
        <f>IFERROR(VLOOKUP(Book1345234[[#This Row],[Mobility Ranking]],'Data for Pull-down'!$AC$4:$AD$9,2,FALSE),"")</f>
        <v/>
      </c>
      <c r="CA790" s="117"/>
      <c r="CB790" s="48"/>
      <c r="CC790" s="51" t="str">
        <f>IFERROR(VLOOKUP(Book1345234[[#This Row],[Regional Ranking]],'Data for Pull-down'!$AE$4:$AF$9,2,FALSE),"")</f>
        <v/>
      </c>
    </row>
    <row r="791" spans="1:81">
      <c r="A791" s="164"/>
      <c r="B791" s="142"/>
      <c r="C791" s="143">
        <f>Book1345234[[#This Row],[FMP]]*2</f>
        <v>0</v>
      </c>
      <c r="D791" s="43"/>
      <c r="E791" s="43"/>
      <c r="F791" s="52"/>
      <c r="G791" s="48"/>
      <c r="H791" s="48"/>
      <c r="I791" s="48"/>
      <c r="J791" s="48"/>
      <c r="K791" s="45" t="str">
        <f>IFERROR(Book1345234[[#This Row],[Project Cost]]/Book1345234[[#This Row],['# of Structures Removed from 1% Annual Chance FP]],"")</f>
        <v/>
      </c>
      <c r="L791" s="48"/>
      <c r="M791" s="48"/>
      <c r="N791" s="45"/>
      <c r="O791" s="156"/>
      <c r="P791" s="125"/>
      <c r="Q791" s="52"/>
      <c r="R791" s="48"/>
      <c r="S791" s="51" t="str">
        <f>IFERROR(VLOOKUP(Book1345234[[#This Row],[ Severity Ranking: Pre-Project Average Depth of Flooding (100-year)]],'Data for Pull-down'!$A$4:$B$9,2,FALSE),"")</f>
        <v/>
      </c>
      <c r="T791" s="100"/>
      <c r="U791" s="52"/>
      <c r="V791" s="52"/>
      <c r="W791" s="52"/>
      <c r="X791" s="48"/>
      <c r="Y791" s="51" t="str">
        <f>IFERROR(VLOOKUP(Book1345234[[#This Row],[Severity Ranking: Community Need (% Population)]],'Data for Pull-down'!$C$4:$D$9,2,FALSE),"")</f>
        <v/>
      </c>
      <c r="Z791" s="99"/>
      <c r="AA791" s="45"/>
      <c r="AB791" s="48"/>
      <c r="AC791" s="51" t="str">
        <f>IFERROR(VLOOKUP(Book1345234[[#This Row],[Flood Risk Reduction ]],'Data for Pull-down'!$E$4:$F$9,2,FALSE),"")</f>
        <v/>
      </c>
      <c r="AD791" s="99"/>
      <c r="AE791" s="118"/>
      <c r="AF791" s="52"/>
      <c r="AG791" s="52"/>
      <c r="AH791" s="48"/>
      <c r="AI791" s="51" t="str">
        <f>IFERROR(VLOOKUP(Book1345234[[#This Row],[Flood Damage Reduction]],'Data for Pull-down'!$G$4:$H$9,2,FALSE),"")</f>
        <v/>
      </c>
      <c r="AJ791" s="145"/>
      <c r="AK791" s="123"/>
      <c r="AL791" s="52"/>
      <c r="AM791" s="51" t="str">
        <f>IFERROR(VLOOKUP(Book1345234[[#This Row],[ Reduction in Critical Facilities Flood Risk]],'Data for Pull-down'!$I$5:$J$9,2,FALSE),"")</f>
        <v/>
      </c>
      <c r="AN791" s="100">
        <f>'Life and Safety Tabular Data'!L789</f>
        <v>0</v>
      </c>
      <c r="AO791" s="146"/>
      <c r="AP791" s="48"/>
      <c r="AQ791" s="51" t="str">
        <f>IFERROR(VLOOKUP(Book1345234[[#This Row],[Life and Safety Ranking (Injury/Loss of Life)]],'Data for Pull-down'!$K$4:$L$9,2,FALSE),"")</f>
        <v/>
      </c>
      <c r="AR791" s="100"/>
      <c r="AS791" s="146"/>
      <c r="AT791" s="146"/>
      <c r="AU791" s="146"/>
      <c r="AV791" s="48"/>
      <c r="AW791" s="51" t="str">
        <f>IFERROR(VLOOKUP(Book1345234[[#This Row],[Water Supply Yield Ranking]],'Data for Pull-down'!$M$4:$N$9,2,FALSE),"")</f>
        <v/>
      </c>
      <c r="AX791" s="100"/>
      <c r="AY791" s="52"/>
      <c r="AZ791" s="48"/>
      <c r="BA791" s="51" t="str">
        <f>IFERROR(VLOOKUP(Book1345234[[#This Row],[Social Vulnerability Ranking]],'Data for Pull-down'!$O$4:$P$9,2,FALSE),"")</f>
        <v/>
      </c>
      <c r="BB791" s="100"/>
      <c r="BC791" s="146"/>
      <c r="BD791" s="48"/>
      <c r="BE791" s="51" t="str">
        <f>IFERROR(VLOOKUP(Book1345234[[#This Row],[Nature-Based Solutions Ranking]],'Data for Pull-down'!$Q$4:$R$9,2,FALSE),"")</f>
        <v/>
      </c>
      <c r="BF791" s="100"/>
      <c r="BG791" s="52"/>
      <c r="BH791" s="48"/>
      <c r="BI791" s="51" t="str">
        <f>IFERROR(VLOOKUP(Book1345234[[#This Row],[Multiple Benefit Ranking]],'Data for Pull-down'!$S$4:$T$9,2,FALSE),"")</f>
        <v/>
      </c>
      <c r="BJ791" s="125"/>
      <c r="BK791" s="146"/>
      <c r="BL791" s="48"/>
      <c r="BM791" s="51" t="str">
        <f>IFERROR(VLOOKUP(Book1345234[[#This Row],[Operations and Maintenance Ranking]],'Data for Pull-down'!$U$4:$V$9,2,FALSE),"")</f>
        <v/>
      </c>
      <c r="BN791" s="100"/>
      <c r="BO791" s="48"/>
      <c r="BP791" s="51" t="str">
        <f>IFERROR(VLOOKUP(Book1345234[[#This Row],[Administrative, Regulatory and Other Obstacle Ranking]],'Data for Pull-down'!$W$4:$X$9,2,FALSE),"")</f>
        <v/>
      </c>
      <c r="BQ791" s="100"/>
      <c r="BR791" s="48"/>
      <c r="BS791" s="51" t="str">
        <f>IFERROR(VLOOKUP(Book1345234[[#This Row],[Environmental Benefit Ranking]],'Data for Pull-down'!$Y$4:$Z$9,2,FALSE),"")</f>
        <v/>
      </c>
      <c r="BT791" s="100"/>
      <c r="BU791" s="52"/>
      <c r="BV791" s="51" t="str">
        <f>IFERROR(VLOOKUP(Book1345234[[#This Row],[Environmental Impact Ranking]],'Data for Pull-down'!$AA$4:$AB$9,2,FALSE),"")</f>
        <v/>
      </c>
      <c r="BW791" s="117"/>
      <c r="BX791" s="123"/>
      <c r="BY791" s="48"/>
      <c r="BZ791" s="51" t="str">
        <f>IFERROR(VLOOKUP(Book1345234[[#This Row],[Mobility Ranking]],'Data for Pull-down'!$AC$4:$AD$9,2,FALSE),"")</f>
        <v/>
      </c>
      <c r="CA791" s="117"/>
      <c r="CB791" s="48"/>
      <c r="CC791" s="51" t="str">
        <f>IFERROR(VLOOKUP(Book1345234[[#This Row],[Regional Ranking]],'Data for Pull-down'!$AE$4:$AF$9,2,FALSE),"")</f>
        <v/>
      </c>
    </row>
    <row r="792" spans="1:81">
      <c r="A792" s="164"/>
      <c r="B792" s="142"/>
      <c r="C792" s="143">
        <f>Book1345234[[#This Row],[FMP]]*2</f>
        <v>0</v>
      </c>
      <c r="D792" s="43"/>
      <c r="E792" s="43"/>
      <c r="F792" s="52"/>
      <c r="G792" s="48"/>
      <c r="H792" s="48"/>
      <c r="I792" s="48"/>
      <c r="J792" s="48"/>
      <c r="K792" s="45" t="str">
        <f>IFERROR(Book1345234[[#This Row],[Project Cost]]/Book1345234[[#This Row],['# of Structures Removed from 1% Annual Chance FP]],"")</f>
        <v/>
      </c>
      <c r="L792" s="48"/>
      <c r="M792" s="48"/>
      <c r="N792" s="45"/>
      <c r="O792" s="156"/>
      <c r="P792" s="125"/>
      <c r="Q792" s="52"/>
      <c r="R792" s="48"/>
      <c r="S792" s="51" t="str">
        <f>IFERROR(VLOOKUP(Book1345234[[#This Row],[ Severity Ranking: Pre-Project Average Depth of Flooding (100-year)]],'Data for Pull-down'!$A$4:$B$9,2,FALSE),"")</f>
        <v/>
      </c>
      <c r="T792" s="100"/>
      <c r="U792" s="52"/>
      <c r="V792" s="52"/>
      <c r="W792" s="52"/>
      <c r="X792" s="48"/>
      <c r="Y792" s="51" t="str">
        <f>IFERROR(VLOOKUP(Book1345234[[#This Row],[Severity Ranking: Community Need (% Population)]],'Data for Pull-down'!$C$4:$D$9,2,FALSE),"")</f>
        <v/>
      </c>
      <c r="Z792" s="99"/>
      <c r="AA792" s="45"/>
      <c r="AB792" s="48"/>
      <c r="AC792" s="51" t="str">
        <f>IFERROR(VLOOKUP(Book1345234[[#This Row],[Flood Risk Reduction ]],'Data for Pull-down'!$E$4:$F$9,2,FALSE),"")</f>
        <v/>
      </c>
      <c r="AD792" s="99"/>
      <c r="AE792" s="118"/>
      <c r="AF792" s="52"/>
      <c r="AG792" s="52"/>
      <c r="AH792" s="48"/>
      <c r="AI792" s="51" t="str">
        <f>IFERROR(VLOOKUP(Book1345234[[#This Row],[Flood Damage Reduction]],'Data for Pull-down'!$G$4:$H$9,2,FALSE),"")</f>
        <v/>
      </c>
      <c r="AJ792" s="145"/>
      <c r="AK792" s="123"/>
      <c r="AL792" s="52"/>
      <c r="AM792" s="51" t="str">
        <f>IFERROR(VLOOKUP(Book1345234[[#This Row],[ Reduction in Critical Facilities Flood Risk]],'Data for Pull-down'!$I$5:$J$9,2,FALSE),"")</f>
        <v/>
      </c>
      <c r="AN792" s="100">
        <f>'Life and Safety Tabular Data'!L790</f>
        <v>0</v>
      </c>
      <c r="AO792" s="146"/>
      <c r="AP792" s="48"/>
      <c r="AQ792" s="51" t="str">
        <f>IFERROR(VLOOKUP(Book1345234[[#This Row],[Life and Safety Ranking (Injury/Loss of Life)]],'Data for Pull-down'!$K$4:$L$9,2,FALSE),"")</f>
        <v/>
      </c>
      <c r="AR792" s="100"/>
      <c r="AS792" s="146"/>
      <c r="AT792" s="146"/>
      <c r="AU792" s="146"/>
      <c r="AV792" s="48"/>
      <c r="AW792" s="51" t="str">
        <f>IFERROR(VLOOKUP(Book1345234[[#This Row],[Water Supply Yield Ranking]],'Data for Pull-down'!$M$4:$N$9,2,FALSE),"")</f>
        <v/>
      </c>
      <c r="AX792" s="100"/>
      <c r="AY792" s="52"/>
      <c r="AZ792" s="48"/>
      <c r="BA792" s="51" t="str">
        <f>IFERROR(VLOOKUP(Book1345234[[#This Row],[Social Vulnerability Ranking]],'Data for Pull-down'!$O$4:$P$9,2,FALSE),"")</f>
        <v/>
      </c>
      <c r="BB792" s="100"/>
      <c r="BC792" s="146"/>
      <c r="BD792" s="48"/>
      <c r="BE792" s="51" t="str">
        <f>IFERROR(VLOOKUP(Book1345234[[#This Row],[Nature-Based Solutions Ranking]],'Data for Pull-down'!$Q$4:$R$9,2,FALSE),"")</f>
        <v/>
      </c>
      <c r="BF792" s="100"/>
      <c r="BG792" s="52"/>
      <c r="BH792" s="48"/>
      <c r="BI792" s="51" t="str">
        <f>IFERROR(VLOOKUP(Book1345234[[#This Row],[Multiple Benefit Ranking]],'Data for Pull-down'!$S$4:$T$9,2,FALSE),"")</f>
        <v/>
      </c>
      <c r="BJ792" s="125"/>
      <c r="BK792" s="146"/>
      <c r="BL792" s="48"/>
      <c r="BM792" s="51" t="str">
        <f>IFERROR(VLOOKUP(Book1345234[[#This Row],[Operations and Maintenance Ranking]],'Data for Pull-down'!$U$4:$V$9,2,FALSE),"")</f>
        <v/>
      </c>
      <c r="BN792" s="100"/>
      <c r="BO792" s="48"/>
      <c r="BP792" s="51" t="str">
        <f>IFERROR(VLOOKUP(Book1345234[[#This Row],[Administrative, Regulatory and Other Obstacle Ranking]],'Data for Pull-down'!$W$4:$X$9,2,FALSE),"")</f>
        <v/>
      </c>
      <c r="BQ792" s="100"/>
      <c r="BR792" s="48"/>
      <c r="BS792" s="51" t="str">
        <f>IFERROR(VLOOKUP(Book1345234[[#This Row],[Environmental Benefit Ranking]],'Data for Pull-down'!$Y$4:$Z$9,2,FALSE),"")</f>
        <v/>
      </c>
      <c r="BT792" s="100"/>
      <c r="BU792" s="52"/>
      <c r="BV792" s="51" t="str">
        <f>IFERROR(VLOOKUP(Book1345234[[#This Row],[Environmental Impact Ranking]],'Data for Pull-down'!$AA$4:$AB$9,2,FALSE),"")</f>
        <v/>
      </c>
      <c r="BW792" s="117"/>
      <c r="BX792" s="123"/>
      <c r="BY792" s="48"/>
      <c r="BZ792" s="51" t="str">
        <f>IFERROR(VLOOKUP(Book1345234[[#This Row],[Mobility Ranking]],'Data for Pull-down'!$AC$4:$AD$9,2,FALSE),"")</f>
        <v/>
      </c>
      <c r="CA792" s="117"/>
      <c r="CB792" s="48"/>
      <c r="CC792" s="51" t="str">
        <f>IFERROR(VLOOKUP(Book1345234[[#This Row],[Regional Ranking]],'Data for Pull-down'!$AE$4:$AF$9,2,FALSE),"")</f>
        <v/>
      </c>
    </row>
    <row r="793" spans="1:81">
      <c r="A793" s="164"/>
      <c r="B793" s="142"/>
      <c r="C793" s="143">
        <f>Book1345234[[#This Row],[FMP]]*2</f>
        <v>0</v>
      </c>
      <c r="D793" s="43"/>
      <c r="E793" s="43"/>
      <c r="F793" s="52"/>
      <c r="G793" s="48"/>
      <c r="H793" s="48"/>
      <c r="I793" s="48"/>
      <c r="J793" s="48"/>
      <c r="K793" s="45" t="str">
        <f>IFERROR(Book1345234[[#This Row],[Project Cost]]/Book1345234[[#This Row],['# of Structures Removed from 1% Annual Chance FP]],"")</f>
        <v/>
      </c>
      <c r="L793" s="48"/>
      <c r="M793" s="48"/>
      <c r="N793" s="45"/>
      <c r="O793" s="156"/>
      <c r="P793" s="125"/>
      <c r="Q793" s="52"/>
      <c r="R793" s="48"/>
      <c r="S793" s="51" t="str">
        <f>IFERROR(VLOOKUP(Book1345234[[#This Row],[ Severity Ranking: Pre-Project Average Depth of Flooding (100-year)]],'Data for Pull-down'!$A$4:$B$9,2,FALSE),"")</f>
        <v/>
      </c>
      <c r="T793" s="100"/>
      <c r="U793" s="52"/>
      <c r="V793" s="52"/>
      <c r="W793" s="52"/>
      <c r="X793" s="48"/>
      <c r="Y793" s="51" t="str">
        <f>IFERROR(VLOOKUP(Book1345234[[#This Row],[Severity Ranking: Community Need (% Population)]],'Data for Pull-down'!$C$4:$D$9,2,FALSE),"")</f>
        <v/>
      </c>
      <c r="Z793" s="99"/>
      <c r="AA793" s="45"/>
      <c r="AB793" s="48"/>
      <c r="AC793" s="51" t="str">
        <f>IFERROR(VLOOKUP(Book1345234[[#This Row],[Flood Risk Reduction ]],'Data for Pull-down'!$E$4:$F$9,2,FALSE),"")</f>
        <v/>
      </c>
      <c r="AD793" s="99"/>
      <c r="AE793" s="118"/>
      <c r="AF793" s="52"/>
      <c r="AG793" s="52"/>
      <c r="AH793" s="48"/>
      <c r="AI793" s="51" t="str">
        <f>IFERROR(VLOOKUP(Book1345234[[#This Row],[Flood Damage Reduction]],'Data for Pull-down'!$G$4:$H$9,2,FALSE),"")</f>
        <v/>
      </c>
      <c r="AJ793" s="145"/>
      <c r="AK793" s="123"/>
      <c r="AL793" s="52"/>
      <c r="AM793" s="51" t="str">
        <f>IFERROR(VLOOKUP(Book1345234[[#This Row],[ Reduction in Critical Facilities Flood Risk]],'Data for Pull-down'!$I$5:$J$9,2,FALSE),"")</f>
        <v/>
      </c>
      <c r="AN793" s="100">
        <f>'Life and Safety Tabular Data'!L791</f>
        <v>0</v>
      </c>
      <c r="AO793" s="146"/>
      <c r="AP793" s="48"/>
      <c r="AQ793" s="51" t="str">
        <f>IFERROR(VLOOKUP(Book1345234[[#This Row],[Life and Safety Ranking (Injury/Loss of Life)]],'Data for Pull-down'!$K$4:$L$9,2,FALSE),"")</f>
        <v/>
      </c>
      <c r="AR793" s="100"/>
      <c r="AS793" s="146"/>
      <c r="AT793" s="146"/>
      <c r="AU793" s="146"/>
      <c r="AV793" s="48"/>
      <c r="AW793" s="51" t="str">
        <f>IFERROR(VLOOKUP(Book1345234[[#This Row],[Water Supply Yield Ranking]],'Data for Pull-down'!$M$4:$N$9,2,FALSE),"")</f>
        <v/>
      </c>
      <c r="AX793" s="100"/>
      <c r="AY793" s="52"/>
      <c r="AZ793" s="48"/>
      <c r="BA793" s="51" t="str">
        <f>IFERROR(VLOOKUP(Book1345234[[#This Row],[Social Vulnerability Ranking]],'Data for Pull-down'!$O$4:$P$9,2,FALSE),"")</f>
        <v/>
      </c>
      <c r="BB793" s="100"/>
      <c r="BC793" s="146"/>
      <c r="BD793" s="48"/>
      <c r="BE793" s="51" t="str">
        <f>IFERROR(VLOOKUP(Book1345234[[#This Row],[Nature-Based Solutions Ranking]],'Data for Pull-down'!$Q$4:$R$9,2,FALSE),"")</f>
        <v/>
      </c>
      <c r="BF793" s="100"/>
      <c r="BG793" s="52"/>
      <c r="BH793" s="48"/>
      <c r="BI793" s="51" t="str">
        <f>IFERROR(VLOOKUP(Book1345234[[#This Row],[Multiple Benefit Ranking]],'Data for Pull-down'!$S$4:$T$9,2,FALSE),"")</f>
        <v/>
      </c>
      <c r="BJ793" s="125"/>
      <c r="BK793" s="146"/>
      <c r="BL793" s="48"/>
      <c r="BM793" s="51" t="str">
        <f>IFERROR(VLOOKUP(Book1345234[[#This Row],[Operations and Maintenance Ranking]],'Data for Pull-down'!$U$4:$V$9,2,FALSE),"")</f>
        <v/>
      </c>
      <c r="BN793" s="100"/>
      <c r="BO793" s="48"/>
      <c r="BP793" s="51" t="str">
        <f>IFERROR(VLOOKUP(Book1345234[[#This Row],[Administrative, Regulatory and Other Obstacle Ranking]],'Data for Pull-down'!$W$4:$X$9,2,FALSE),"")</f>
        <v/>
      </c>
      <c r="BQ793" s="100"/>
      <c r="BR793" s="48"/>
      <c r="BS793" s="51" t="str">
        <f>IFERROR(VLOOKUP(Book1345234[[#This Row],[Environmental Benefit Ranking]],'Data for Pull-down'!$Y$4:$Z$9,2,FALSE),"")</f>
        <v/>
      </c>
      <c r="BT793" s="100"/>
      <c r="BU793" s="52"/>
      <c r="BV793" s="51" t="str">
        <f>IFERROR(VLOOKUP(Book1345234[[#This Row],[Environmental Impact Ranking]],'Data for Pull-down'!$AA$4:$AB$9,2,FALSE),"")</f>
        <v/>
      </c>
      <c r="BW793" s="117"/>
      <c r="BX793" s="123"/>
      <c r="BY793" s="48"/>
      <c r="BZ793" s="51" t="str">
        <f>IFERROR(VLOOKUP(Book1345234[[#This Row],[Mobility Ranking]],'Data for Pull-down'!$AC$4:$AD$9,2,FALSE),"")</f>
        <v/>
      </c>
      <c r="CA793" s="117"/>
      <c r="CB793" s="48"/>
      <c r="CC793" s="51" t="str">
        <f>IFERROR(VLOOKUP(Book1345234[[#This Row],[Regional Ranking]],'Data for Pull-down'!$AE$4:$AF$9,2,FALSE),"")</f>
        <v/>
      </c>
    </row>
    <row r="794" spans="1:81">
      <c r="A794" s="164"/>
      <c r="B794" s="142"/>
      <c r="C794" s="143">
        <f>Book1345234[[#This Row],[FMP]]*2</f>
        <v>0</v>
      </c>
      <c r="D794" s="43"/>
      <c r="E794" s="43"/>
      <c r="F794" s="52"/>
      <c r="G794" s="48"/>
      <c r="H794" s="48"/>
      <c r="I794" s="48"/>
      <c r="J794" s="48"/>
      <c r="K794" s="45" t="str">
        <f>IFERROR(Book1345234[[#This Row],[Project Cost]]/Book1345234[[#This Row],['# of Structures Removed from 1% Annual Chance FP]],"")</f>
        <v/>
      </c>
      <c r="L794" s="48"/>
      <c r="M794" s="48"/>
      <c r="N794" s="45"/>
      <c r="O794" s="156"/>
      <c r="P794" s="125"/>
      <c r="Q794" s="52"/>
      <c r="R794" s="48"/>
      <c r="S794" s="51" t="str">
        <f>IFERROR(VLOOKUP(Book1345234[[#This Row],[ Severity Ranking: Pre-Project Average Depth of Flooding (100-year)]],'Data for Pull-down'!$A$4:$B$9,2,FALSE),"")</f>
        <v/>
      </c>
      <c r="T794" s="100"/>
      <c r="U794" s="52"/>
      <c r="V794" s="52"/>
      <c r="W794" s="52"/>
      <c r="X794" s="48"/>
      <c r="Y794" s="51" t="str">
        <f>IFERROR(VLOOKUP(Book1345234[[#This Row],[Severity Ranking: Community Need (% Population)]],'Data for Pull-down'!$C$4:$D$9,2,FALSE),"")</f>
        <v/>
      </c>
      <c r="Z794" s="99"/>
      <c r="AA794" s="45"/>
      <c r="AB794" s="48"/>
      <c r="AC794" s="51" t="str">
        <f>IFERROR(VLOOKUP(Book1345234[[#This Row],[Flood Risk Reduction ]],'Data for Pull-down'!$E$4:$F$9,2,FALSE),"")</f>
        <v/>
      </c>
      <c r="AD794" s="99"/>
      <c r="AE794" s="118"/>
      <c r="AF794" s="52"/>
      <c r="AG794" s="52"/>
      <c r="AH794" s="48"/>
      <c r="AI794" s="51" t="str">
        <f>IFERROR(VLOOKUP(Book1345234[[#This Row],[Flood Damage Reduction]],'Data for Pull-down'!$G$4:$H$9,2,FALSE),"")</f>
        <v/>
      </c>
      <c r="AJ794" s="145"/>
      <c r="AK794" s="123"/>
      <c r="AL794" s="52"/>
      <c r="AM794" s="51" t="str">
        <f>IFERROR(VLOOKUP(Book1345234[[#This Row],[ Reduction in Critical Facilities Flood Risk]],'Data for Pull-down'!$I$5:$J$9,2,FALSE),"")</f>
        <v/>
      </c>
      <c r="AN794" s="100">
        <f>'Life and Safety Tabular Data'!L792</f>
        <v>0</v>
      </c>
      <c r="AO794" s="146"/>
      <c r="AP794" s="48"/>
      <c r="AQ794" s="51" t="str">
        <f>IFERROR(VLOOKUP(Book1345234[[#This Row],[Life and Safety Ranking (Injury/Loss of Life)]],'Data for Pull-down'!$K$4:$L$9,2,FALSE),"")</f>
        <v/>
      </c>
      <c r="AR794" s="100"/>
      <c r="AS794" s="146"/>
      <c r="AT794" s="146"/>
      <c r="AU794" s="146"/>
      <c r="AV794" s="48"/>
      <c r="AW794" s="51" t="str">
        <f>IFERROR(VLOOKUP(Book1345234[[#This Row],[Water Supply Yield Ranking]],'Data for Pull-down'!$M$4:$N$9,2,FALSE),"")</f>
        <v/>
      </c>
      <c r="AX794" s="100"/>
      <c r="AY794" s="52"/>
      <c r="AZ794" s="48"/>
      <c r="BA794" s="51" t="str">
        <f>IFERROR(VLOOKUP(Book1345234[[#This Row],[Social Vulnerability Ranking]],'Data for Pull-down'!$O$4:$P$9,2,FALSE),"")</f>
        <v/>
      </c>
      <c r="BB794" s="100"/>
      <c r="BC794" s="146"/>
      <c r="BD794" s="48"/>
      <c r="BE794" s="51" t="str">
        <f>IFERROR(VLOOKUP(Book1345234[[#This Row],[Nature-Based Solutions Ranking]],'Data for Pull-down'!$Q$4:$R$9,2,FALSE),"")</f>
        <v/>
      </c>
      <c r="BF794" s="100"/>
      <c r="BG794" s="52"/>
      <c r="BH794" s="48"/>
      <c r="BI794" s="51" t="str">
        <f>IFERROR(VLOOKUP(Book1345234[[#This Row],[Multiple Benefit Ranking]],'Data for Pull-down'!$S$4:$T$9,2,FALSE),"")</f>
        <v/>
      </c>
      <c r="BJ794" s="125"/>
      <c r="BK794" s="146"/>
      <c r="BL794" s="48"/>
      <c r="BM794" s="51" t="str">
        <f>IFERROR(VLOOKUP(Book1345234[[#This Row],[Operations and Maintenance Ranking]],'Data for Pull-down'!$U$4:$V$9,2,FALSE),"")</f>
        <v/>
      </c>
      <c r="BN794" s="100"/>
      <c r="BO794" s="48"/>
      <c r="BP794" s="51" t="str">
        <f>IFERROR(VLOOKUP(Book1345234[[#This Row],[Administrative, Regulatory and Other Obstacle Ranking]],'Data for Pull-down'!$W$4:$X$9,2,FALSE),"")</f>
        <v/>
      </c>
      <c r="BQ794" s="100"/>
      <c r="BR794" s="48"/>
      <c r="BS794" s="51" t="str">
        <f>IFERROR(VLOOKUP(Book1345234[[#This Row],[Environmental Benefit Ranking]],'Data for Pull-down'!$Y$4:$Z$9,2,FALSE),"")</f>
        <v/>
      </c>
      <c r="BT794" s="100"/>
      <c r="BU794" s="52"/>
      <c r="BV794" s="51" t="str">
        <f>IFERROR(VLOOKUP(Book1345234[[#This Row],[Environmental Impact Ranking]],'Data for Pull-down'!$AA$4:$AB$9,2,FALSE),"")</f>
        <v/>
      </c>
      <c r="BW794" s="117"/>
      <c r="BX794" s="123"/>
      <c r="BY794" s="48"/>
      <c r="BZ794" s="51" t="str">
        <f>IFERROR(VLOOKUP(Book1345234[[#This Row],[Mobility Ranking]],'Data for Pull-down'!$AC$4:$AD$9,2,FALSE),"")</f>
        <v/>
      </c>
      <c r="CA794" s="117"/>
      <c r="CB794" s="48"/>
      <c r="CC794" s="51" t="str">
        <f>IFERROR(VLOOKUP(Book1345234[[#This Row],[Regional Ranking]],'Data for Pull-down'!$AE$4:$AF$9,2,FALSE),"")</f>
        <v/>
      </c>
    </row>
    <row r="795" spans="1:81">
      <c r="A795" s="164"/>
      <c r="B795" s="142"/>
      <c r="C795" s="143">
        <f>Book1345234[[#This Row],[FMP]]*2</f>
        <v>0</v>
      </c>
      <c r="D795" s="43"/>
      <c r="E795" s="43"/>
      <c r="F795" s="52"/>
      <c r="G795" s="48"/>
      <c r="H795" s="48"/>
      <c r="I795" s="48"/>
      <c r="J795" s="48"/>
      <c r="K795" s="45" t="str">
        <f>IFERROR(Book1345234[[#This Row],[Project Cost]]/Book1345234[[#This Row],['# of Structures Removed from 1% Annual Chance FP]],"")</f>
        <v/>
      </c>
      <c r="L795" s="48"/>
      <c r="M795" s="48"/>
      <c r="N795" s="45"/>
      <c r="O795" s="156"/>
      <c r="P795" s="125"/>
      <c r="Q795" s="52"/>
      <c r="R795" s="48"/>
      <c r="S795" s="51" t="str">
        <f>IFERROR(VLOOKUP(Book1345234[[#This Row],[ Severity Ranking: Pre-Project Average Depth of Flooding (100-year)]],'Data for Pull-down'!$A$4:$B$9,2,FALSE),"")</f>
        <v/>
      </c>
      <c r="T795" s="100"/>
      <c r="U795" s="52"/>
      <c r="V795" s="52"/>
      <c r="W795" s="52"/>
      <c r="X795" s="48"/>
      <c r="Y795" s="51" t="str">
        <f>IFERROR(VLOOKUP(Book1345234[[#This Row],[Severity Ranking: Community Need (% Population)]],'Data for Pull-down'!$C$4:$D$9,2,FALSE),"")</f>
        <v/>
      </c>
      <c r="Z795" s="99"/>
      <c r="AA795" s="45"/>
      <c r="AB795" s="48"/>
      <c r="AC795" s="51" t="str">
        <f>IFERROR(VLOOKUP(Book1345234[[#This Row],[Flood Risk Reduction ]],'Data for Pull-down'!$E$4:$F$9,2,FALSE),"")</f>
        <v/>
      </c>
      <c r="AD795" s="99"/>
      <c r="AE795" s="118"/>
      <c r="AF795" s="52"/>
      <c r="AG795" s="52"/>
      <c r="AH795" s="48"/>
      <c r="AI795" s="51" t="str">
        <f>IFERROR(VLOOKUP(Book1345234[[#This Row],[Flood Damage Reduction]],'Data for Pull-down'!$G$4:$H$9,2,FALSE),"")</f>
        <v/>
      </c>
      <c r="AJ795" s="145"/>
      <c r="AK795" s="123"/>
      <c r="AL795" s="52"/>
      <c r="AM795" s="51" t="str">
        <f>IFERROR(VLOOKUP(Book1345234[[#This Row],[ Reduction in Critical Facilities Flood Risk]],'Data for Pull-down'!$I$5:$J$9,2,FALSE),"")</f>
        <v/>
      </c>
      <c r="AN795" s="100">
        <f>'Life and Safety Tabular Data'!L793</f>
        <v>0</v>
      </c>
      <c r="AO795" s="146"/>
      <c r="AP795" s="48"/>
      <c r="AQ795" s="51" t="str">
        <f>IFERROR(VLOOKUP(Book1345234[[#This Row],[Life and Safety Ranking (Injury/Loss of Life)]],'Data for Pull-down'!$K$4:$L$9,2,FALSE),"")</f>
        <v/>
      </c>
      <c r="AR795" s="100"/>
      <c r="AS795" s="146"/>
      <c r="AT795" s="146"/>
      <c r="AU795" s="146"/>
      <c r="AV795" s="48"/>
      <c r="AW795" s="51" t="str">
        <f>IFERROR(VLOOKUP(Book1345234[[#This Row],[Water Supply Yield Ranking]],'Data for Pull-down'!$M$4:$N$9,2,FALSE),"")</f>
        <v/>
      </c>
      <c r="AX795" s="100"/>
      <c r="AY795" s="52"/>
      <c r="AZ795" s="48"/>
      <c r="BA795" s="51" t="str">
        <f>IFERROR(VLOOKUP(Book1345234[[#This Row],[Social Vulnerability Ranking]],'Data for Pull-down'!$O$4:$P$9,2,FALSE),"")</f>
        <v/>
      </c>
      <c r="BB795" s="100"/>
      <c r="BC795" s="146"/>
      <c r="BD795" s="48"/>
      <c r="BE795" s="51" t="str">
        <f>IFERROR(VLOOKUP(Book1345234[[#This Row],[Nature-Based Solutions Ranking]],'Data for Pull-down'!$Q$4:$R$9,2,FALSE),"")</f>
        <v/>
      </c>
      <c r="BF795" s="100"/>
      <c r="BG795" s="52"/>
      <c r="BH795" s="48"/>
      <c r="BI795" s="51" t="str">
        <f>IFERROR(VLOOKUP(Book1345234[[#This Row],[Multiple Benefit Ranking]],'Data for Pull-down'!$S$4:$T$9,2,FALSE),"")</f>
        <v/>
      </c>
      <c r="BJ795" s="125"/>
      <c r="BK795" s="146"/>
      <c r="BL795" s="48"/>
      <c r="BM795" s="51" t="str">
        <f>IFERROR(VLOOKUP(Book1345234[[#This Row],[Operations and Maintenance Ranking]],'Data for Pull-down'!$U$4:$V$9,2,FALSE),"")</f>
        <v/>
      </c>
      <c r="BN795" s="100"/>
      <c r="BO795" s="48"/>
      <c r="BP795" s="51" t="str">
        <f>IFERROR(VLOOKUP(Book1345234[[#This Row],[Administrative, Regulatory and Other Obstacle Ranking]],'Data for Pull-down'!$W$4:$X$9,2,FALSE),"")</f>
        <v/>
      </c>
      <c r="BQ795" s="100"/>
      <c r="BR795" s="48"/>
      <c r="BS795" s="51" t="str">
        <f>IFERROR(VLOOKUP(Book1345234[[#This Row],[Environmental Benefit Ranking]],'Data for Pull-down'!$Y$4:$Z$9,2,FALSE),"")</f>
        <v/>
      </c>
      <c r="BT795" s="100"/>
      <c r="BU795" s="52"/>
      <c r="BV795" s="51" t="str">
        <f>IFERROR(VLOOKUP(Book1345234[[#This Row],[Environmental Impact Ranking]],'Data for Pull-down'!$AA$4:$AB$9,2,FALSE),"")</f>
        <v/>
      </c>
      <c r="BW795" s="117"/>
      <c r="BX795" s="123"/>
      <c r="BY795" s="48"/>
      <c r="BZ795" s="51" t="str">
        <f>IFERROR(VLOOKUP(Book1345234[[#This Row],[Mobility Ranking]],'Data for Pull-down'!$AC$4:$AD$9,2,FALSE),"")</f>
        <v/>
      </c>
      <c r="CA795" s="117"/>
      <c r="CB795" s="48"/>
      <c r="CC795" s="51" t="str">
        <f>IFERROR(VLOOKUP(Book1345234[[#This Row],[Regional Ranking]],'Data for Pull-down'!$AE$4:$AF$9,2,FALSE),"")</f>
        <v/>
      </c>
    </row>
    <row r="796" spans="1:81">
      <c r="A796" s="164"/>
      <c r="B796" s="142"/>
      <c r="C796" s="143">
        <f>Book1345234[[#This Row],[FMP]]*2</f>
        <v>0</v>
      </c>
      <c r="D796" s="43"/>
      <c r="E796" s="43"/>
      <c r="F796" s="52"/>
      <c r="G796" s="48"/>
      <c r="H796" s="48"/>
      <c r="I796" s="48"/>
      <c r="J796" s="48"/>
      <c r="K796" s="45" t="str">
        <f>IFERROR(Book1345234[[#This Row],[Project Cost]]/Book1345234[[#This Row],['# of Structures Removed from 1% Annual Chance FP]],"")</f>
        <v/>
      </c>
      <c r="L796" s="48"/>
      <c r="M796" s="48"/>
      <c r="N796" s="45"/>
      <c r="O796" s="156"/>
      <c r="P796" s="125"/>
      <c r="Q796" s="52"/>
      <c r="R796" s="48"/>
      <c r="S796" s="51" t="str">
        <f>IFERROR(VLOOKUP(Book1345234[[#This Row],[ Severity Ranking: Pre-Project Average Depth of Flooding (100-year)]],'Data for Pull-down'!$A$4:$B$9,2,FALSE),"")</f>
        <v/>
      </c>
      <c r="T796" s="100"/>
      <c r="U796" s="52"/>
      <c r="V796" s="52"/>
      <c r="W796" s="52"/>
      <c r="X796" s="48"/>
      <c r="Y796" s="51" t="str">
        <f>IFERROR(VLOOKUP(Book1345234[[#This Row],[Severity Ranking: Community Need (% Population)]],'Data for Pull-down'!$C$4:$D$9,2,FALSE),"")</f>
        <v/>
      </c>
      <c r="Z796" s="99"/>
      <c r="AA796" s="45"/>
      <c r="AB796" s="48"/>
      <c r="AC796" s="51" t="str">
        <f>IFERROR(VLOOKUP(Book1345234[[#This Row],[Flood Risk Reduction ]],'Data for Pull-down'!$E$4:$F$9,2,FALSE),"")</f>
        <v/>
      </c>
      <c r="AD796" s="99"/>
      <c r="AE796" s="118"/>
      <c r="AF796" s="52"/>
      <c r="AG796" s="52"/>
      <c r="AH796" s="48"/>
      <c r="AI796" s="51" t="str">
        <f>IFERROR(VLOOKUP(Book1345234[[#This Row],[Flood Damage Reduction]],'Data for Pull-down'!$G$4:$H$9,2,FALSE),"")</f>
        <v/>
      </c>
      <c r="AJ796" s="145"/>
      <c r="AK796" s="123"/>
      <c r="AL796" s="52"/>
      <c r="AM796" s="51" t="str">
        <f>IFERROR(VLOOKUP(Book1345234[[#This Row],[ Reduction in Critical Facilities Flood Risk]],'Data for Pull-down'!$I$5:$J$9,2,FALSE),"")</f>
        <v/>
      </c>
      <c r="AN796" s="100">
        <f>'Life and Safety Tabular Data'!L794</f>
        <v>0</v>
      </c>
      <c r="AO796" s="146"/>
      <c r="AP796" s="48"/>
      <c r="AQ796" s="51" t="str">
        <f>IFERROR(VLOOKUP(Book1345234[[#This Row],[Life and Safety Ranking (Injury/Loss of Life)]],'Data for Pull-down'!$K$4:$L$9,2,FALSE),"")</f>
        <v/>
      </c>
      <c r="AR796" s="100"/>
      <c r="AS796" s="146"/>
      <c r="AT796" s="146"/>
      <c r="AU796" s="146"/>
      <c r="AV796" s="48"/>
      <c r="AW796" s="51" t="str">
        <f>IFERROR(VLOOKUP(Book1345234[[#This Row],[Water Supply Yield Ranking]],'Data for Pull-down'!$M$4:$N$9,2,FALSE),"")</f>
        <v/>
      </c>
      <c r="AX796" s="100"/>
      <c r="AY796" s="52"/>
      <c r="AZ796" s="48"/>
      <c r="BA796" s="51" t="str">
        <f>IFERROR(VLOOKUP(Book1345234[[#This Row],[Social Vulnerability Ranking]],'Data for Pull-down'!$O$4:$P$9,2,FALSE),"")</f>
        <v/>
      </c>
      <c r="BB796" s="100"/>
      <c r="BC796" s="146"/>
      <c r="BD796" s="48"/>
      <c r="BE796" s="51" t="str">
        <f>IFERROR(VLOOKUP(Book1345234[[#This Row],[Nature-Based Solutions Ranking]],'Data for Pull-down'!$Q$4:$R$9,2,FALSE),"")</f>
        <v/>
      </c>
      <c r="BF796" s="100"/>
      <c r="BG796" s="52"/>
      <c r="BH796" s="48"/>
      <c r="BI796" s="51" t="str">
        <f>IFERROR(VLOOKUP(Book1345234[[#This Row],[Multiple Benefit Ranking]],'Data for Pull-down'!$S$4:$T$9,2,FALSE),"")</f>
        <v/>
      </c>
      <c r="BJ796" s="125"/>
      <c r="BK796" s="146"/>
      <c r="BL796" s="48"/>
      <c r="BM796" s="51" t="str">
        <f>IFERROR(VLOOKUP(Book1345234[[#This Row],[Operations and Maintenance Ranking]],'Data for Pull-down'!$U$4:$V$9,2,FALSE),"")</f>
        <v/>
      </c>
      <c r="BN796" s="100"/>
      <c r="BO796" s="48"/>
      <c r="BP796" s="51" t="str">
        <f>IFERROR(VLOOKUP(Book1345234[[#This Row],[Administrative, Regulatory and Other Obstacle Ranking]],'Data for Pull-down'!$W$4:$X$9,2,FALSE),"")</f>
        <v/>
      </c>
      <c r="BQ796" s="100"/>
      <c r="BR796" s="48"/>
      <c r="BS796" s="51" t="str">
        <f>IFERROR(VLOOKUP(Book1345234[[#This Row],[Environmental Benefit Ranking]],'Data for Pull-down'!$Y$4:$Z$9,2,FALSE),"")</f>
        <v/>
      </c>
      <c r="BT796" s="100"/>
      <c r="BU796" s="52"/>
      <c r="BV796" s="51" t="str">
        <f>IFERROR(VLOOKUP(Book1345234[[#This Row],[Environmental Impact Ranking]],'Data for Pull-down'!$AA$4:$AB$9,2,FALSE),"")</f>
        <v/>
      </c>
      <c r="BW796" s="117"/>
      <c r="BX796" s="123"/>
      <c r="BY796" s="48"/>
      <c r="BZ796" s="51" t="str">
        <f>IFERROR(VLOOKUP(Book1345234[[#This Row],[Mobility Ranking]],'Data for Pull-down'!$AC$4:$AD$9,2,FALSE),"")</f>
        <v/>
      </c>
      <c r="CA796" s="117"/>
      <c r="CB796" s="48"/>
      <c r="CC796" s="51" t="str">
        <f>IFERROR(VLOOKUP(Book1345234[[#This Row],[Regional Ranking]],'Data for Pull-down'!$AE$4:$AF$9,2,FALSE),"")</f>
        <v/>
      </c>
    </row>
    <row r="797" spans="1:81">
      <c r="A797" s="164"/>
      <c r="B797" s="142"/>
      <c r="C797" s="143">
        <f>Book1345234[[#This Row],[FMP]]*2</f>
        <v>0</v>
      </c>
      <c r="D797" s="43"/>
      <c r="E797" s="43"/>
      <c r="F797" s="52"/>
      <c r="G797" s="48"/>
      <c r="H797" s="48"/>
      <c r="I797" s="48"/>
      <c r="J797" s="48"/>
      <c r="K797" s="45" t="str">
        <f>IFERROR(Book1345234[[#This Row],[Project Cost]]/Book1345234[[#This Row],['# of Structures Removed from 1% Annual Chance FP]],"")</f>
        <v/>
      </c>
      <c r="L797" s="48"/>
      <c r="M797" s="48"/>
      <c r="N797" s="45"/>
      <c r="O797" s="156"/>
      <c r="P797" s="125"/>
      <c r="Q797" s="52"/>
      <c r="R797" s="48"/>
      <c r="S797" s="51" t="str">
        <f>IFERROR(VLOOKUP(Book1345234[[#This Row],[ Severity Ranking: Pre-Project Average Depth of Flooding (100-year)]],'Data for Pull-down'!$A$4:$B$9,2,FALSE),"")</f>
        <v/>
      </c>
      <c r="T797" s="100"/>
      <c r="U797" s="52"/>
      <c r="V797" s="52"/>
      <c r="W797" s="52"/>
      <c r="X797" s="48"/>
      <c r="Y797" s="51" t="str">
        <f>IFERROR(VLOOKUP(Book1345234[[#This Row],[Severity Ranking: Community Need (% Population)]],'Data for Pull-down'!$C$4:$D$9,2,FALSE),"")</f>
        <v/>
      </c>
      <c r="Z797" s="99"/>
      <c r="AA797" s="45"/>
      <c r="AB797" s="48"/>
      <c r="AC797" s="51" t="str">
        <f>IFERROR(VLOOKUP(Book1345234[[#This Row],[Flood Risk Reduction ]],'Data for Pull-down'!$E$4:$F$9,2,FALSE),"")</f>
        <v/>
      </c>
      <c r="AD797" s="99"/>
      <c r="AE797" s="118"/>
      <c r="AF797" s="52"/>
      <c r="AG797" s="52"/>
      <c r="AH797" s="48"/>
      <c r="AI797" s="51" t="str">
        <f>IFERROR(VLOOKUP(Book1345234[[#This Row],[Flood Damage Reduction]],'Data for Pull-down'!$G$4:$H$9,2,FALSE),"")</f>
        <v/>
      </c>
      <c r="AJ797" s="145"/>
      <c r="AK797" s="123"/>
      <c r="AL797" s="52"/>
      <c r="AM797" s="51" t="str">
        <f>IFERROR(VLOOKUP(Book1345234[[#This Row],[ Reduction in Critical Facilities Flood Risk]],'Data for Pull-down'!$I$5:$J$9,2,FALSE),"")</f>
        <v/>
      </c>
      <c r="AN797" s="100">
        <f>'Life and Safety Tabular Data'!L795</f>
        <v>0</v>
      </c>
      <c r="AO797" s="146"/>
      <c r="AP797" s="48"/>
      <c r="AQ797" s="51" t="str">
        <f>IFERROR(VLOOKUP(Book1345234[[#This Row],[Life and Safety Ranking (Injury/Loss of Life)]],'Data for Pull-down'!$K$4:$L$9,2,FALSE),"")</f>
        <v/>
      </c>
      <c r="AR797" s="100"/>
      <c r="AS797" s="146"/>
      <c r="AT797" s="146"/>
      <c r="AU797" s="146"/>
      <c r="AV797" s="48"/>
      <c r="AW797" s="51" t="str">
        <f>IFERROR(VLOOKUP(Book1345234[[#This Row],[Water Supply Yield Ranking]],'Data for Pull-down'!$M$4:$N$9,2,FALSE),"")</f>
        <v/>
      </c>
      <c r="AX797" s="100"/>
      <c r="AY797" s="52"/>
      <c r="AZ797" s="48"/>
      <c r="BA797" s="51" t="str">
        <f>IFERROR(VLOOKUP(Book1345234[[#This Row],[Social Vulnerability Ranking]],'Data for Pull-down'!$O$4:$P$9,2,FALSE),"")</f>
        <v/>
      </c>
      <c r="BB797" s="100"/>
      <c r="BC797" s="146"/>
      <c r="BD797" s="48"/>
      <c r="BE797" s="51" t="str">
        <f>IFERROR(VLOOKUP(Book1345234[[#This Row],[Nature-Based Solutions Ranking]],'Data for Pull-down'!$Q$4:$R$9,2,FALSE),"")</f>
        <v/>
      </c>
      <c r="BF797" s="100"/>
      <c r="BG797" s="52"/>
      <c r="BH797" s="48"/>
      <c r="BI797" s="51" t="str">
        <f>IFERROR(VLOOKUP(Book1345234[[#This Row],[Multiple Benefit Ranking]],'Data for Pull-down'!$S$4:$T$9,2,FALSE),"")</f>
        <v/>
      </c>
      <c r="BJ797" s="125"/>
      <c r="BK797" s="146"/>
      <c r="BL797" s="48"/>
      <c r="BM797" s="51" t="str">
        <f>IFERROR(VLOOKUP(Book1345234[[#This Row],[Operations and Maintenance Ranking]],'Data for Pull-down'!$U$4:$V$9,2,FALSE),"")</f>
        <v/>
      </c>
      <c r="BN797" s="100"/>
      <c r="BO797" s="48"/>
      <c r="BP797" s="51" t="str">
        <f>IFERROR(VLOOKUP(Book1345234[[#This Row],[Administrative, Regulatory and Other Obstacle Ranking]],'Data for Pull-down'!$W$4:$X$9,2,FALSE),"")</f>
        <v/>
      </c>
      <c r="BQ797" s="100"/>
      <c r="BR797" s="48"/>
      <c r="BS797" s="51" t="str">
        <f>IFERROR(VLOOKUP(Book1345234[[#This Row],[Environmental Benefit Ranking]],'Data for Pull-down'!$Y$4:$Z$9,2,FALSE),"")</f>
        <v/>
      </c>
      <c r="BT797" s="100"/>
      <c r="BU797" s="52"/>
      <c r="BV797" s="51" t="str">
        <f>IFERROR(VLOOKUP(Book1345234[[#This Row],[Environmental Impact Ranking]],'Data for Pull-down'!$AA$4:$AB$9,2,FALSE),"")</f>
        <v/>
      </c>
      <c r="BW797" s="117"/>
      <c r="BX797" s="123"/>
      <c r="BY797" s="48"/>
      <c r="BZ797" s="51" t="str">
        <f>IFERROR(VLOOKUP(Book1345234[[#This Row],[Mobility Ranking]],'Data for Pull-down'!$AC$4:$AD$9,2,FALSE),"")</f>
        <v/>
      </c>
      <c r="CA797" s="117"/>
      <c r="CB797" s="48"/>
      <c r="CC797" s="51" t="str">
        <f>IFERROR(VLOOKUP(Book1345234[[#This Row],[Regional Ranking]],'Data for Pull-down'!$AE$4:$AF$9,2,FALSE),"")</f>
        <v/>
      </c>
    </row>
    <row r="798" spans="1:81">
      <c r="A798" s="164"/>
      <c r="B798" s="142"/>
      <c r="C798" s="143">
        <f>Book1345234[[#This Row],[FMP]]*2</f>
        <v>0</v>
      </c>
      <c r="D798" s="43"/>
      <c r="E798" s="43"/>
      <c r="F798" s="52"/>
      <c r="G798" s="48"/>
      <c r="H798" s="48"/>
      <c r="I798" s="48"/>
      <c r="J798" s="48"/>
      <c r="K798" s="45" t="str">
        <f>IFERROR(Book1345234[[#This Row],[Project Cost]]/Book1345234[[#This Row],['# of Structures Removed from 1% Annual Chance FP]],"")</f>
        <v/>
      </c>
      <c r="L798" s="48"/>
      <c r="M798" s="48"/>
      <c r="N798" s="45"/>
      <c r="O798" s="156"/>
      <c r="P798" s="125"/>
      <c r="Q798" s="52"/>
      <c r="R798" s="48"/>
      <c r="S798" s="51" t="str">
        <f>IFERROR(VLOOKUP(Book1345234[[#This Row],[ Severity Ranking: Pre-Project Average Depth of Flooding (100-year)]],'Data for Pull-down'!$A$4:$B$9,2,FALSE),"")</f>
        <v/>
      </c>
      <c r="T798" s="100"/>
      <c r="U798" s="52"/>
      <c r="V798" s="52"/>
      <c r="W798" s="52"/>
      <c r="X798" s="48"/>
      <c r="Y798" s="51" t="str">
        <f>IFERROR(VLOOKUP(Book1345234[[#This Row],[Severity Ranking: Community Need (% Population)]],'Data for Pull-down'!$C$4:$D$9,2,FALSE),"")</f>
        <v/>
      </c>
      <c r="Z798" s="99"/>
      <c r="AA798" s="45"/>
      <c r="AB798" s="48"/>
      <c r="AC798" s="51" t="str">
        <f>IFERROR(VLOOKUP(Book1345234[[#This Row],[Flood Risk Reduction ]],'Data for Pull-down'!$E$4:$F$9,2,FALSE),"")</f>
        <v/>
      </c>
      <c r="AD798" s="99"/>
      <c r="AE798" s="118"/>
      <c r="AF798" s="52"/>
      <c r="AG798" s="52"/>
      <c r="AH798" s="48"/>
      <c r="AI798" s="51" t="str">
        <f>IFERROR(VLOOKUP(Book1345234[[#This Row],[Flood Damage Reduction]],'Data for Pull-down'!$G$4:$H$9,2,FALSE),"")</f>
        <v/>
      </c>
      <c r="AJ798" s="145"/>
      <c r="AK798" s="123"/>
      <c r="AL798" s="52"/>
      <c r="AM798" s="51" t="str">
        <f>IFERROR(VLOOKUP(Book1345234[[#This Row],[ Reduction in Critical Facilities Flood Risk]],'Data for Pull-down'!$I$5:$J$9,2,FALSE),"")</f>
        <v/>
      </c>
      <c r="AN798" s="100">
        <f>'Life and Safety Tabular Data'!L796</f>
        <v>0</v>
      </c>
      <c r="AO798" s="146"/>
      <c r="AP798" s="48"/>
      <c r="AQ798" s="51" t="str">
        <f>IFERROR(VLOOKUP(Book1345234[[#This Row],[Life and Safety Ranking (Injury/Loss of Life)]],'Data for Pull-down'!$K$4:$L$9,2,FALSE),"")</f>
        <v/>
      </c>
      <c r="AR798" s="100"/>
      <c r="AS798" s="146"/>
      <c r="AT798" s="146"/>
      <c r="AU798" s="146"/>
      <c r="AV798" s="48"/>
      <c r="AW798" s="51" t="str">
        <f>IFERROR(VLOOKUP(Book1345234[[#This Row],[Water Supply Yield Ranking]],'Data for Pull-down'!$M$4:$N$9,2,FALSE),"")</f>
        <v/>
      </c>
      <c r="AX798" s="100"/>
      <c r="AY798" s="52"/>
      <c r="AZ798" s="48"/>
      <c r="BA798" s="51" t="str">
        <f>IFERROR(VLOOKUP(Book1345234[[#This Row],[Social Vulnerability Ranking]],'Data for Pull-down'!$O$4:$P$9,2,FALSE),"")</f>
        <v/>
      </c>
      <c r="BB798" s="100"/>
      <c r="BC798" s="146"/>
      <c r="BD798" s="48"/>
      <c r="BE798" s="51" t="str">
        <f>IFERROR(VLOOKUP(Book1345234[[#This Row],[Nature-Based Solutions Ranking]],'Data for Pull-down'!$Q$4:$R$9,2,FALSE),"")</f>
        <v/>
      </c>
      <c r="BF798" s="100"/>
      <c r="BG798" s="52"/>
      <c r="BH798" s="48"/>
      <c r="BI798" s="51" t="str">
        <f>IFERROR(VLOOKUP(Book1345234[[#This Row],[Multiple Benefit Ranking]],'Data for Pull-down'!$S$4:$T$9,2,FALSE),"")</f>
        <v/>
      </c>
      <c r="BJ798" s="125"/>
      <c r="BK798" s="146"/>
      <c r="BL798" s="48"/>
      <c r="BM798" s="51" t="str">
        <f>IFERROR(VLOOKUP(Book1345234[[#This Row],[Operations and Maintenance Ranking]],'Data for Pull-down'!$U$4:$V$9,2,FALSE),"")</f>
        <v/>
      </c>
      <c r="BN798" s="100"/>
      <c r="BO798" s="48"/>
      <c r="BP798" s="51" t="str">
        <f>IFERROR(VLOOKUP(Book1345234[[#This Row],[Administrative, Regulatory and Other Obstacle Ranking]],'Data for Pull-down'!$W$4:$X$9,2,FALSE),"")</f>
        <v/>
      </c>
      <c r="BQ798" s="100"/>
      <c r="BR798" s="48"/>
      <c r="BS798" s="51" t="str">
        <f>IFERROR(VLOOKUP(Book1345234[[#This Row],[Environmental Benefit Ranking]],'Data for Pull-down'!$Y$4:$Z$9,2,FALSE),"")</f>
        <v/>
      </c>
      <c r="BT798" s="100"/>
      <c r="BU798" s="52"/>
      <c r="BV798" s="51" t="str">
        <f>IFERROR(VLOOKUP(Book1345234[[#This Row],[Environmental Impact Ranking]],'Data for Pull-down'!$AA$4:$AB$9,2,FALSE),"")</f>
        <v/>
      </c>
      <c r="BW798" s="117"/>
      <c r="BX798" s="123"/>
      <c r="BY798" s="48"/>
      <c r="BZ798" s="51" t="str">
        <f>IFERROR(VLOOKUP(Book1345234[[#This Row],[Mobility Ranking]],'Data for Pull-down'!$AC$4:$AD$9,2,FALSE),"")</f>
        <v/>
      </c>
      <c r="CA798" s="117"/>
      <c r="CB798" s="48"/>
      <c r="CC798" s="51" t="str">
        <f>IFERROR(VLOOKUP(Book1345234[[#This Row],[Regional Ranking]],'Data for Pull-down'!$AE$4:$AF$9,2,FALSE),"")</f>
        <v/>
      </c>
    </row>
    <row r="799" spans="1:81">
      <c r="A799" s="164"/>
      <c r="B799" s="142"/>
      <c r="C799" s="143">
        <f>Book1345234[[#This Row],[FMP]]*2</f>
        <v>0</v>
      </c>
      <c r="D799" s="43"/>
      <c r="E799" s="43"/>
      <c r="F799" s="52"/>
      <c r="G799" s="48"/>
      <c r="H799" s="48"/>
      <c r="I799" s="48"/>
      <c r="J799" s="48"/>
      <c r="K799" s="45" t="str">
        <f>IFERROR(Book1345234[[#This Row],[Project Cost]]/Book1345234[[#This Row],['# of Structures Removed from 1% Annual Chance FP]],"")</f>
        <v/>
      </c>
      <c r="L799" s="48"/>
      <c r="M799" s="48"/>
      <c r="N799" s="45"/>
      <c r="O799" s="156"/>
      <c r="P799" s="125"/>
      <c r="Q799" s="52"/>
      <c r="R799" s="48"/>
      <c r="S799" s="51" t="str">
        <f>IFERROR(VLOOKUP(Book1345234[[#This Row],[ Severity Ranking: Pre-Project Average Depth of Flooding (100-year)]],'Data for Pull-down'!$A$4:$B$9,2,FALSE),"")</f>
        <v/>
      </c>
      <c r="T799" s="100"/>
      <c r="U799" s="52"/>
      <c r="V799" s="52"/>
      <c r="W799" s="52"/>
      <c r="X799" s="48"/>
      <c r="Y799" s="51" t="str">
        <f>IFERROR(VLOOKUP(Book1345234[[#This Row],[Severity Ranking: Community Need (% Population)]],'Data for Pull-down'!$C$4:$D$9,2,FALSE),"")</f>
        <v/>
      </c>
      <c r="Z799" s="99"/>
      <c r="AA799" s="45"/>
      <c r="AB799" s="48"/>
      <c r="AC799" s="51" t="str">
        <f>IFERROR(VLOOKUP(Book1345234[[#This Row],[Flood Risk Reduction ]],'Data for Pull-down'!$E$4:$F$9,2,FALSE),"")</f>
        <v/>
      </c>
      <c r="AD799" s="99"/>
      <c r="AE799" s="118"/>
      <c r="AF799" s="52"/>
      <c r="AG799" s="52"/>
      <c r="AH799" s="48"/>
      <c r="AI799" s="51" t="str">
        <f>IFERROR(VLOOKUP(Book1345234[[#This Row],[Flood Damage Reduction]],'Data for Pull-down'!$G$4:$H$9,2,FALSE),"")</f>
        <v/>
      </c>
      <c r="AJ799" s="145"/>
      <c r="AK799" s="123"/>
      <c r="AL799" s="52"/>
      <c r="AM799" s="51" t="str">
        <f>IFERROR(VLOOKUP(Book1345234[[#This Row],[ Reduction in Critical Facilities Flood Risk]],'Data for Pull-down'!$I$5:$J$9,2,FALSE),"")</f>
        <v/>
      </c>
      <c r="AN799" s="100">
        <f>'Life and Safety Tabular Data'!L797</f>
        <v>0</v>
      </c>
      <c r="AO799" s="146"/>
      <c r="AP799" s="48"/>
      <c r="AQ799" s="51" t="str">
        <f>IFERROR(VLOOKUP(Book1345234[[#This Row],[Life and Safety Ranking (Injury/Loss of Life)]],'Data for Pull-down'!$K$4:$L$9,2,FALSE),"")</f>
        <v/>
      </c>
      <c r="AR799" s="100"/>
      <c r="AS799" s="146"/>
      <c r="AT799" s="146"/>
      <c r="AU799" s="146"/>
      <c r="AV799" s="48"/>
      <c r="AW799" s="51" t="str">
        <f>IFERROR(VLOOKUP(Book1345234[[#This Row],[Water Supply Yield Ranking]],'Data for Pull-down'!$M$4:$N$9,2,FALSE),"")</f>
        <v/>
      </c>
      <c r="AX799" s="100"/>
      <c r="AY799" s="52"/>
      <c r="AZ799" s="48"/>
      <c r="BA799" s="51" t="str">
        <f>IFERROR(VLOOKUP(Book1345234[[#This Row],[Social Vulnerability Ranking]],'Data for Pull-down'!$O$4:$P$9,2,FALSE),"")</f>
        <v/>
      </c>
      <c r="BB799" s="100"/>
      <c r="BC799" s="146"/>
      <c r="BD799" s="48"/>
      <c r="BE799" s="51" t="str">
        <f>IFERROR(VLOOKUP(Book1345234[[#This Row],[Nature-Based Solutions Ranking]],'Data for Pull-down'!$Q$4:$R$9,2,FALSE),"")</f>
        <v/>
      </c>
      <c r="BF799" s="100"/>
      <c r="BG799" s="52"/>
      <c r="BH799" s="48"/>
      <c r="BI799" s="51" t="str">
        <f>IFERROR(VLOOKUP(Book1345234[[#This Row],[Multiple Benefit Ranking]],'Data for Pull-down'!$S$4:$T$9,2,FALSE),"")</f>
        <v/>
      </c>
      <c r="BJ799" s="125"/>
      <c r="BK799" s="146"/>
      <c r="BL799" s="48"/>
      <c r="BM799" s="51" t="str">
        <f>IFERROR(VLOOKUP(Book1345234[[#This Row],[Operations and Maintenance Ranking]],'Data for Pull-down'!$U$4:$V$9,2,FALSE),"")</f>
        <v/>
      </c>
      <c r="BN799" s="100"/>
      <c r="BO799" s="48"/>
      <c r="BP799" s="51" t="str">
        <f>IFERROR(VLOOKUP(Book1345234[[#This Row],[Administrative, Regulatory and Other Obstacle Ranking]],'Data for Pull-down'!$W$4:$X$9,2,FALSE),"")</f>
        <v/>
      </c>
      <c r="BQ799" s="100"/>
      <c r="BR799" s="48"/>
      <c r="BS799" s="51" t="str">
        <f>IFERROR(VLOOKUP(Book1345234[[#This Row],[Environmental Benefit Ranking]],'Data for Pull-down'!$Y$4:$Z$9,2,FALSE),"")</f>
        <v/>
      </c>
      <c r="BT799" s="100"/>
      <c r="BU799" s="52"/>
      <c r="BV799" s="51" t="str">
        <f>IFERROR(VLOOKUP(Book1345234[[#This Row],[Environmental Impact Ranking]],'Data for Pull-down'!$AA$4:$AB$9,2,FALSE),"")</f>
        <v/>
      </c>
      <c r="BW799" s="117"/>
      <c r="BX799" s="123"/>
      <c r="BY799" s="48"/>
      <c r="BZ799" s="51" t="str">
        <f>IFERROR(VLOOKUP(Book1345234[[#This Row],[Mobility Ranking]],'Data for Pull-down'!$AC$4:$AD$9,2,FALSE),"")</f>
        <v/>
      </c>
      <c r="CA799" s="117"/>
      <c r="CB799" s="48"/>
      <c r="CC799" s="51" t="str">
        <f>IFERROR(VLOOKUP(Book1345234[[#This Row],[Regional Ranking]],'Data for Pull-down'!$AE$4:$AF$9,2,FALSE),"")</f>
        <v/>
      </c>
    </row>
    <row r="800" spans="1:81">
      <c r="A800" s="164"/>
      <c r="B800" s="142"/>
      <c r="C800" s="143">
        <f>Book1345234[[#This Row],[FMP]]*2</f>
        <v>0</v>
      </c>
      <c r="D800" s="43"/>
      <c r="E800" s="43"/>
      <c r="F800" s="52"/>
      <c r="G800" s="48"/>
      <c r="H800" s="48"/>
      <c r="I800" s="48"/>
      <c r="J800" s="48"/>
      <c r="K800" s="45" t="str">
        <f>IFERROR(Book1345234[[#This Row],[Project Cost]]/Book1345234[[#This Row],['# of Structures Removed from 1% Annual Chance FP]],"")</f>
        <v/>
      </c>
      <c r="L800" s="48"/>
      <c r="M800" s="48"/>
      <c r="N800" s="45"/>
      <c r="O800" s="156"/>
      <c r="P800" s="125"/>
      <c r="Q800" s="52"/>
      <c r="R800" s="48"/>
      <c r="S800" s="51" t="str">
        <f>IFERROR(VLOOKUP(Book1345234[[#This Row],[ Severity Ranking: Pre-Project Average Depth of Flooding (100-year)]],'Data for Pull-down'!$A$4:$B$9,2,FALSE),"")</f>
        <v/>
      </c>
      <c r="T800" s="100"/>
      <c r="U800" s="52"/>
      <c r="V800" s="52"/>
      <c r="W800" s="52"/>
      <c r="X800" s="48"/>
      <c r="Y800" s="51" t="str">
        <f>IFERROR(VLOOKUP(Book1345234[[#This Row],[Severity Ranking: Community Need (% Population)]],'Data for Pull-down'!$C$4:$D$9,2,FALSE),"")</f>
        <v/>
      </c>
      <c r="Z800" s="99"/>
      <c r="AA800" s="45"/>
      <c r="AB800" s="48"/>
      <c r="AC800" s="51" t="str">
        <f>IFERROR(VLOOKUP(Book1345234[[#This Row],[Flood Risk Reduction ]],'Data for Pull-down'!$E$4:$F$9,2,FALSE),"")</f>
        <v/>
      </c>
      <c r="AD800" s="99"/>
      <c r="AE800" s="118"/>
      <c r="AF800" s="52"/>
      <c r="AG800" s="52"/>
      <c r="AH800" s="48"/>
      <c r="AI800" s="51" t="str">
        <f>IFERROR(VLOOKUP(Book1345234[[#This Row],[Flood Damage Reduction]],'Data for Pull-down'!$G$4:$H$9,2,FALSE),"")</f>
        <v/>
      </c>
      <c r="AJ800" s="145"/>
      <c r="AK800" s="123"/>
      <c r="AL800" s="52"/>
      <c r="AM800" s="51" t="str">
        <f>IFERROR(VLOOKUP(Book1345234[[#This Row],[ Reduction in Critical Facilities Flood Risk]],'Data for Pull-down'!$I$5:$J$9,2,FALSE),"")</f>
        <v/>
      </c>
      <c r="AN800" s="100">
        <f>'Life and Safety Tabular Data'!L798</f>
        <v>0</v>
      </c>
      <c r="AO800" s="146"/>
      <c r="AP800" s="48"/>
      <c r="AQ800" s="51" t="str">
        <f>IFERROR(VLOOKUP(Book1345234[[#This Row],[Life and Safety Ranking (Injury/Loss of Life)]],'Data for Pull-down'!$K$4:$L$9,2,FALSE),"")</f>
        <v/>
      </c>
      <c r="AR800" s="100"/>
      <c r="AS800" s="146"/>
      <c r="AT800" s="146"/>
      <c r="AU800" s="146"/>
      <c r="AV800" s="48"/>
      <c r="AW800" s="51" t="str">
        <f>IFERROR(VLOOKUP(Book1345234[[#This Row],[Water Supply Yield Ranking]],'Data for Pull-down'!$M$4:$N$9,2,FALSE),"")</f>
        <v/>
      </c>
      <c r="AX800" s="100"/>
      <c r="AY800" s="52"/>
      <c r="AZ800" s="48"/>
      <c r="BA800" s="51" t="str">
        <f>IFERROR(VLOOKUP(Book1345234[[#This Row],[Social Vulnerability Ranking]],'Data for Pull-down'!$O$4:$P$9,2,FALSE),"")</f>
        <v/>
      </c>
      <c r="BB800" s="100"/>
      <c r="BC800" s="146"/>
      <c r="BD800" s="48"/>
      <c r="BE800" s="51" t="str">
        <f>IFERROR(VLOOKUP(Book1345234[[#This Row],[Nature-Based Solutions Ranking]],'Data for Pull-down'!$Q$4:$R$9,2,FALSE),"")</f>
        <v/>
      </c>
      <c r="BF800" s="100"/>
      <c r="BG800" s="52"/>
      <c r="BH800" s="48"/>
      <c r="BI800" s="51" t="str">
        <f>IFERROR(VLOOKUP(Book1345234[[#This Row],[Multiple Benefit Ranking]],'Data for Pull-down'!$S$4:$T$9,2,FALSE),"")</f>
        <v/>
      </c>
      <c r="BJ800" s="125"/>
      <c r="BK800" s="146"/>
      <c r="BL800" s="48"/>
      <c r="BM800" s="51" t="str">
        <f>IFERROR(VLOOKUP(Book1345234[[#This Row],[Operations and Maintenance Ranking]],'Data for Pull-down'!$U$4:$V$9,2,FALSE),"")</f>
        <v/>
      </c>
      <c r="BN800" s="100"/>
      <c r="BO800" s="48"/>
      <c r="BP800" s="51" t="str">
        <f>IFERROR(VLOOKUP(Book1345234[[#This Row],[Administrative, Regulatory and Other Obstacle Ranking]],'Data for Pull-down'!$W$4:$X$9,2,FALSE),"")</f>
        <v/>
      </c>
      <c r="BQ800" s="100"/>
      <c r="BR800" s="48"/>
      <c r="BS800" s="51" t="str">
        <f>IFERROR(VLOOKUP(Book1345234[[#This Row],[Environmental Benefit Ranking]],'Data for Pull-down'!$Y$4:$Z$9,2,FALSE),"")</f>
        <v/>
      </c>
      <c r="BT800" s="100"/>
      <c r="BU800" s="52"/>
      <c r="BV800" s="51" t="str">
        <f>IFERROR(VLOOKUP(Book1345234[[#This Row],[Environmental Impact Ranking]],'Data for Pull-down'!$AA$4:$AB$9,2,FALSE),"")</f>
        <v/>
      </c>
      <c r="BW800" s="117"/>
      <c r="BX800" s="123"/>
      <c r="BY800" s="48"/>
      <c r="BZ800" s="51" t="str">
        <f>IFERROR(VLOOKUP(Book1345234[[#This Row],[Mobility Ranking]],'Data for Pull-down'!$AC$4:$AD$9,2,FALSE),"")</f>
        <v/>
      </c>
      <c r="CA800" s="117"/>
      <c r="CB800" s="48"/>
      <c r="CC800" s="51" t="str">
        <f>IFERROR(VLOOKUP(Book1345234[[#This Row],[Regional Ranking]],'Data for Pull-down'!$AE$4:$AF$9,2,FALSE),"")</f>
        <v/>
      </c>
    </row>
    <row r="801" spans="1:81">
      <c r="A801" s="164"/>
      <c r="B801" s="142"/>
      <c r="C801" s="143">
        <f>Book1345234[[#This Row],[FMP]]*2</f>
        <v>0</v>
      </c>
      <c r="D801" s="43"/>
      <c r="E801" s="43"/>
      <c r="F801" s="52"/>
      <c r="G801" s="48"/>
      <c r="H801" s="48"/>
      <c r="I801" s="48"/>
      <c r="J801" s="48"/>
      <c r="K801" s="45" t="str">
        <f>IFERROR(Book1345234[[#This Row],[Project Cost]]/Book1345234[[#This Row],['# of Structures Removed from 1% Annual Chance FP]],"")</f>
        <v/>
      </c>
      <c r="L801" s="48"/>
      <c r="M801" s="48"/>
      <c r="N801" s="45"/>
      <c r="O801" s="156"/>
      <c r="P801" s="125"/>
      <c r="Q801" s="52"/>
      <c r="R801" s="48"/>
      <c r="S801" s="51" t="str">
        <f>IFERROR(VLOOKUP(Book1345234[[#This Row],[ Severity Ranking: Pre-Project Average Depth of Flooding (100-year)]],'Data for Pull-down'!$A$4:$B$9,2,FALSE),"")</f>
        <v/>
      </c>
      <c r="T801" s="100"/>
      <c r="U801" s="52"/>
      <c r="V801" s="52"/>
      <c r="W801" s="52"/>
      <c r="X801" s="48"/>
      <c r="Y801" s="51" t="str">
        <f>IFERROR(VLOOKUP(Book1345234[[#This Row],[Severity Ranking: Community Need (% Population)]],'Data for Pull-down'!$C$4:$D$9,2,FALSE),"")</f>
        <v/>
      </c>
      <c r="Z801" s="99"/>
      <c r="AA801" s="45"/>
      <c r="AB801" s="48"/>
      <c r="AC801" s="51" t="str">
        <f>IFERROR(VLOOKUP(Book1345234[[#This Row],[Flood Risk Reduction ]],'Data for Pull-down'!$E$4:$F$9,2,FALSE),"")</f>
        <v/>
      </c>
      <c r="AD801" s="99"/>
      <c r="AE801" s="118"/>
      <c r="AF801" s="52"/>
      <c r="AG801" s="52"/>
      <c r="AH801" s="48"/>
      <c r="AI801" s="51" t="str">
        <f>IFERROR(VLOOKUP(Book1345234[[#This Row],[Flood Damage Reduction]],'Data for Pull-down'!$G$4:$H$9,2,FALSE),"")</f>
        <v/>
      </c>
      <c r="AJ801" s="145"/>
      <c r="AK801" s="123"/>
      <c r="AL801" s="52"/>
      <c r="AM801" s="51" t="str">
        <f>IFERROR(VLOOKUP(Book1345234[[#This Row],[ Reduction in Critical Facilities Flood Risk]],'Data for Pull-down'!$I$5:$J$9,2,FALSE),"")</f>
        <v/>
      </c>
      <c r="AN801" s="100">
        <f>'Life and Safety Tabular Data'!L799</f>
        <v>0</v>
      </c>
      <c r="AO801" s="146"/>
      <c r="AP801" s="48"/>
      <c r="AQ801" s="51" t="str">
        <f>IFERROR(VLOOKUP(Book1345234[[#This Row],[Life and Safety Ranking (Injury/Loss of Life)]],'Data for Pull-down'!$K$4:$L$9,2,FALSE),"")</f>
        <v/>
      </c>
      <c r="AR801" s="100"/>
      <c r="AS801" s="146"/>
      <c r="AT801" s="146"/>
      <c r="AU801" s="146"/>
      <c r="AV801" s="48"/>
      <c r="AW801" s="51" t="str">
        <f>IFERROR(VLOOKUP(Book1345234[[#This Row],[Water Supply Yield Ranking]],'Data for Pull-down'!$M$4:$N$9,2,FALSE),"")</f>
        <v/>
      </c>
      <c r="AX801" s="100"/>
      <c r="AY801" s="52"/>
      <c r="AZ801" s="48"/>
      <c r="BA801" s="51" t="str">
        <f>IFERROR(VLOOKUP(Book1345234[[#This Row],[Social Vulnerability Ranking]],'Data for Pull-down'!$O$4:$P$9,2,FALSE),"")</f>
        <v/>
      </c>
      <c r="BB801" s="100"/>
      <c r="BC801" s="146"/>
      <c r="BD801" s="48"/>
      <c r="BE801" s="51" t="str">
        <f>IFERROR(VLOOKUP(Book1345234[[#This Row],[Nature-Based Solutions Ranking]],'Data for Pull-down'!$Q$4:$R$9,2,FALSE),"")</f>
        <v/>
      </c>
      <c r="BF801" s="100"/>
      <c r="BG801" s="52"/>
      <c r="BH801" s="48"/>
      <c r="BI801" s="51" t="str">
        <f>IFERROR(VLOOKUP(Book1345234[[#This Row],[Multiple Benefit Ranking]],'Data for Pull-down'!$S$4:$T$9,2,FALSE),"")</f>
        <v/>
      </c>
      <c r="BJ801" s="125"/>
      <c r="BK801" s="146"/>
      <c r="BL801" s="48"/>
      <c r="BM801" s="51" t="str">
        <f>IFERROR(VLOOKUP(Book1345234[[#This Row],[Operations and Maintenance Ranking]],'Data for Pull-down'!$U$4:$V$9,2,FALSE),"")</f>
        <v/>
      </c>
      <c r="BN801" s="100"/>
      <c r="BO801" s="48"/>
      <c r="BP801" s="51" t="str">
        <f>IFERROR(VLOOKUP(Book1345234[[#This Row],[Administrative, Regulatory and Other Obstacle Ranking]],'Data for Pull-down'!$W$4:$X$9,2,FALSE),"")</f>
        <v/>
      </c>
      <c r="BQ801" s="100"/>
      <c r="BR801" s="48"/>
      <c r="BS801" s="51" t="str">
        <f>IFERROR(VLOOKUP(Book1345234[[#This Row],[Environmental Benefit Ranking]],'Data for Pull-down'!$Y$4:$Z$9,2,FALSE),"")</f>
        <v/>
      </c>
      <c r="BT801" s="100"/>
      <c r="BU801" s="52"/>
      <c r="BV801" s="51" t="str">
        <f>IFERROR(VLOOKUP(Book1345234[[#This Row],[Environmental Impact Ranking]],'Data for Pull-down'!$AA$4:$AB$9,2,FALSE),"")</f>
        <v/>
      </c>
      <c r="BW801" s="117"/>
      <c r="BX801" s="123"/>
      <c r="BY801" s="48"/>
      <c r="BZ801" s="51" t="str">
        <f>IFERROR(VLOOKUP(Book1345234[[#This Row],[Mobility Ranking]],'Data for Pull-down'!$AC$4:$AD$9,2,FALSE),"")</f>
        <v/>
      </c>
      <c r="CA801" s="117"/>
      <c r="CB801" s="48"/>
      <c r="CC801" s="51" t="str">
        <f>IFERROR(VLOOKUP(Book1345234[[#This Row],[Regional Ranking]],'Data for Pull-down'!$AE$4:$AF$9,2,FALSE),"")</f>
        <v/>
      </c>
    </row>
    <row r="802" spans="1:81">
      <c r="A802" s="164"/>
      <c r="B802" s="142"/>
      <c r="C802" s="143">
        <f>Book1345234[[#This Row],[FMP]]*2</f>
        <v>0</v>
      </c>
      <c r="D802" s="43"/>
      <c r="E802" s="43"/>
      <c r="F802" s="52"/>
      <c r="G802" s="48"/>
      <c r="H802" s="48"/>
      <c r="I802" s="48"/>
      <c r="J802" s="48"/>
      <c r="K802" s="45" t="str">
        <f>IFERROR(Book1345234[[#This Row],[Project Cost]]/Book1345234[[#This Row],['# of Structures Removed from 1% Annual Chance FP]],"")</f>
        <v/>
      </c>
      <c r="L802" s="48"/>
      <c r="M802" s="48"/>
      <c r="N802" s="45"/>
      <c r="O802" s="156"/>
      <c r="P802" s="125"/>
      <c r="Q802" s="52"/>
      <c r="R802" s="48"/>
      <c r="S802" s="51" t="str">
        <f>IFERROR(VLOOKUP(Book1345234[[#This Row],[ Severity Ranking: Pre-Project Average Depth of Flooding (100-year)]],'Data for Pull-down'!$A$4:$B$9,2,FALSE),"")</f>
        <v/>
      </c>
      <c r="T802" s="100"/>
      <c r="U802" s="52"/>
      <c r="V802" s="52"/>
      <c r="W802" s="52"/>
      <c r="X802" s="48"/>
      <c r="Y802" s="51" t="str">
        <f>IFERROR(VLOOKUP(Book1345234[[#This Row],[Severity Ranking: Community Need (% Population)]],'Data for Pull-down'!$C$4:$D$9,2,FALSE),"")</f>
        <v/>
      </c>
      <c r="Z802" s="99"/>
      <c r="AA802" s="45"/>
      <c r="AB802" s="48"/>
      <c r="AC802" s="51" t="str">
        <f>IFERROR(VLOOKUP(Book1345234[[#This Row],[Flood Risk Reduction ]],'Data for Pull-down'!$E$4:$F$9,2,FALSE),"")</f>
        <v/>
      </c>
      <c r="AD802" s="99"/>
      <c r="AE802" s="118"/>
      <c r="AF802" s="52"/>
      <c r="AG802" s="52"/>
      <c r="AH802" s="48"/>
      <c r="AI802" s="51" t="str">
        <f>IFERROR(VLOOKUP(Book1345234[[#This Row],[Flood Damage Reduction]],'Data for Pull-down'!$G$4:$H$9,2,FALSE),"")</f>
        <v/>
      </c>
      <c r="AJ802" s="145"/>
      <c r="AK802" s="123"/>
      <c r="AL802" s="52"/>
      <c r="AM802" s="51" t="str">
        <f>IFERROR(VLOOKUP(Book1345234[[#This Row],[ Reduction in Critical Facilities Flood Risk]],'Data for Pull-down'!$I$5:$J$9,2,FALSE),"")</f>
        <v/>
      </c>
      <c r="AN802" s="100">
        <f>'Life and Safety Tabular Data'!L800</f>
        <v>0</v>
      </c>
      <c r="AO802" s="146"/>
      <c r="AP802" s="48"/>
      <c r="AQ802" s="51" t="str">
        <f>IFERROR(VLOOKUP(Book1345234[[#This Row],[Life and Safety Ranking (Injury/Loss of Life)]],'Data for Pull-down'!$K$4:$L$9,2,FALSE),"")</f>
        <v/>
      </c>
      <c r="AR802" s="100"/>
      <c r="AS802" s="146"/>
      <c r="AT802" s="146"/>
      <c r="AU802" s="146"/>
      <c r="AV802" s="48"/>
      <c r="AW802" s="51" t="str">
        <f>IFERROR(VLOOKUP(Book1345234[[#This Row],[Water Supply Yield Ranking]],'Data for Pull-down'!$M$4:$N$9,2,FALSE),"")</f>
        <v/>
      </c>
      <c r="AX802" s="100"/>
      <c r="AY802" s="52"/>
      <c r="AZ802" s="48"/>
      <c r="BA802" s="51" t="str">
        <f>IFERROR(VLOOKUP(Book1345234[[#This Row],[Social Vulnerability Ranking]],'Data for Pull-down'!$O$4:$P$9,2,FALSE),"")</f>
        <v/>
      </c>
      <c r="BB802" s="100"/>
      <c r="BC802" s="146"/>
      <c r="BD802" s="48"/>
      <c r="BE802" s="51" t="str">
        <f>IFERROR(VLOOKUP(Book1345234[[#This Row],[Nature-Based Solutions Ranking]],'Data for Pull-down'!$Q$4:$R$9,2,FALSE),"")</f>
        <v/>
      </c>
      <c r="BF802" s="100"/>
      <c r="BG802" s="52"/>
      <c r="BH802" s="48"/>
      <c r="BI802" s="51" t="str">
        <f>IFERROR(VLOOKUP(Book1345234[[#This Row],[Multiple Benefit Ranking]],'Data for Pull-down'!$S$4:$T$9,2,FALSE),"")</f>
        <v/>
      </c>
      <c r="BJ802" s="125"/>
      <c r="BK802" s="146"/>
      <c r="BL802" s="48"/>
      <c r="BM802" s="51" t="str">
        <f>IFERROR(VLOOKUP(Book1345234[[#This Row],[Operations and Maintenance Ranking]],'Data for Pull-down'!$U$4:$V$9,2,FALSE),"")</f>
        <v/>
      </c>
      <c r="BN802" s="100"/>
      <c r="BO802" s="48"/>
      <c r="BP802" s="51" t="str">
        <f>IFERROR(VLOOKUP(Book1345234[[#This Row],[Administrative, Regulatory and Other Obstacle Ranking]],'Data for Pull-down'!$W$4:$X$9,2,FALSE),"")</f>
        <v/>
      </c>
      <c r="BQ802" s="100"/>
      <c r="BR802" s="48"/>
      <c r="BS802" s="51" t="str">
        <f>IFERROR(VLOOKUP(Book1345234[[#This Row],[Environmental Benefit Ranking]],'Data for Pull-down'!$Y$4:$Z$9,2,FALSE),"")</f>
        <v/>
      </c>
      <c r="BT802" s="100"/>
      <c r="BU802" s="52"/>
      <c r="BV802" s="51" t="str">
        <f>IFERROR(VLOOKUP(Book1345234[[#This Row],[Environmental Impact Ranking]],'Data for Pull-down'!$AA$4:$AB$9,2,FALSE),"")</f>
        <v/>
      </c>
      <c r="BW802" s="117"/>
      <c r="BX802" s="123"/>
      <c r="BY802" s="48"/>
      <c r="BZ802" s="51" t="str">
        <f>IFERROR(VLOOKUP(Book1345234[[#This Row],[Mobility Ranking]],'Data for Pull-down'!$AC$4:$AD$9,2,FALSE),"")</f>
        <v/>
      </c>
      <c r="CA802" s="117"/>
      <c r="CB802" s="48"/>
      <c r="CC802" s="51" t="str">
        <f>IFERROR(VLOOKUP(Book1345234[[#This Row],[Regional Ranking]],'Data for Pull-down'!$AE$4:$AF$9,2,FALSE),"")</f>
        <v/>
      </c>
    </row>
    <row r="803" spans="1:81">
      <c r="A803" s="164"/>
      <c r="B803" s="142"/>
      <c r="C803" s="143">
        <f>Book1345234[[#This Row],[FMP]]*2</f>
        <v>0</v>
      </c>
      <c r="D803" s="43"/>
      <c r="E803" s="43"/>
      <c r="F803" s="52"/>
      <c r="G803" s="48"/>
      <c r="H803" s="48"/>
      <c r="I803" s="48"/>
      <c r="J803" s="48"/>
      <c r="K803" s="45" t="str">
        <f>IFERROR(Book1345234[[#This Row],[Project Cost]]/Book1345234[[#This Row],['# of Structures Removed from 1% Annual Chance FP]],"")</f>
        <v/>
      </c>
      <c r="L803" s="48"/>
      <c r="M803" s="48"/>
      <c r="N803" s="45"/>
      <c r="O803" s="156"/>
      <c r="P803" s="125"/>
      <c r="Q803" s="52"/>
      <c r="R803" s="48"/>
      <c r="S803" s="51" t="str">
        <f>IFERROR(VLOOKUP(Book1345234[[#This Row],[ Severity Ranking: Pre-Project Average Depth of Flooding (100-year)]],'Data for Pull-down'!$A$4:$B$9,2,FALSE),"")</f>
        <v/>
      </c>
      <c r="T803" s="100"/>
      <c r="U803" s="52"/>
      <c r="V803" s="52"/>
      <c r="W803" s="52"/>
      <c r="X803" s="48"/>
      <c r="Y803" s="51" t="str">
        <f>IFERROR(VLOOKUP(Book1345234[[#This Row],[Severity Ranking: Community Need (% Population)]],'Data for Pull-down'!$C$4:$D$9,2,FALSE),"")</f>
        <v/>
      </c>
      <c r="Z803" s="99"/>
      <c r="AA803" s="45"/>
      <c r="AB803" s="48"/>
      <c r="AC803" s="51" t="str">
        <f>IFERROR(VLOOKUP(Book1345234[[#This Row],[Flood Risk Reduction ]],'Data for Pull-down'!$E$4:$F$9,2,FALSE),"")</f>
        <v/>
      </c>
      <c r="AD803" s="99"/>
      <c r="AE803" s="118"/>
      <c r="AF803" s="52"/>
      <c r="AG803" s="52"/>
      <c r="AH803" s="48"/>
      <c r="AI803" s="51" t="str">
        <f>IFERROR(VLOOKUP(Book1345234[[#This Row],[Flood Damage Reduction]],'Data for Pull-down'!$G$4:$H$9,2,FALSE),"")</f>
        <v/>
      </c>
      <c r="AJ803" s="145"/>
      <c r="AK803" s="123"/>
      <c r="AL803" s="52"/>
      <c r="AM803" s="51" t="str">
        <f>IFERROR(VLOOKUP(Book1345234[[#This Row],[ Reduction in Critical Facilities Flood Risk]],'Data for Pull-down'!$I$5:$J$9,2,FALSE),"")</f>
        <v/>
      </c>
      <c r="AN803" s="100">
        <f>'Life and Safety Tabular Data'!L801</f>
        <v>0</v>
      </c>
      <c r="AO803" s="146"/>
      <c r="AP803" s="48"/>
      <c r="AQ803" s="51" t="str">
        <f>IFERROR(VLOOKUP(Book1345234[[#This Row],[Life and Safety Ranking (Injury/Loss of Life)]],'Data for Pull-down'!$K$4:$L$9,2,FALSE),"")</f>
        <v/>
      </c>
      <c r="AR803" s="100"/>
      <c r="AS803" s="146"/>
      <c r="AT803" s="146"/>
      <c r="AU803" s="146"/>
      <c r="AV803" s="48"/>
      <c r="AW803" s="51" t="str">
        <f>IFERROR(VLOOKUP(Book1345234[[#This Row],[Water Supply Yield Ranking]],'Data for Pull-down'!$M$4:$N$9,2,FALSE),"")</f>
        <v/>
      </c>
      <c r="AX803" s="100"/>
      <c r="AY803" s="52"/>
      <c r="AZ803" s="48"/>
      <c r="BA803" s="51" t="str">
        <f>IFERROR(VLOOKUP(Book1345234[[#This Row],[Social Vulnerability Ranking]],'Data for Pull-down'!$O$4:$P$9,2,FALSE),"")</f>
        <v/>
      </c>
      <c r="BB803" s="100"/>
      <c r="BC803" s="146"/>
      <c r="BD803" s="48"/>
      <c r="BE803" s="51" t="str">
        <f>IFERROR(VLOOKUP(Book1345234[[#This Row],[Nature-Based Solutions Ranking]],'Data for Pull-down'!$Q$4:$R$9,2,FALSE),"")</f>
        <v/>
      </c>
      <c r="BF803" s="100"/>
      <c r="BG803" s="52"/>
      <c r="BH803" s="48"/>
      <c r="BI803" s="51" t="str">
        <f>IFERROR(VLOOKUP(Book1345234[[#This Row],[Multiple Benefit Ranking]],'Data for Pull-down'!$S$4:$T$9,2,FALSE),"")</f>
        <v/>
      </c>
      <c r="BJ803" s="125"/>
      <c r="BK803" s="146"/>
      <c r="BL803" s="48"/>
      <c r="BM803" s="51" t="str">
        <f>IFERROR(VLOOKUP(Book1345234[[#This Row],[Operations and Maintenance Ranking]],'Data for Pull-down'!$U$4:$V$9,2,FALSE),"")</f>
        <v/>
      </c>
      <c r="BN803" s="100"/>
      <c r="BO803" s="48"/>
      <c r="BP803" s="51" t="str">
        <f>IFERROR(VLOOKUP(Book1345234[[#This Row],[Administrative, Regulatory and Other Obstacle Ranking]],'Data for Pull-down'!$W$4:$X$9,2,FALSE),"")</f>
        <v/>
      </c>
      <c r="BQ803" s="100"/>
      <c r="BR803" s="48"/>
      <c r="BS803" s="51" t="str">
        <f>IFERROR(VLOOKUP(Book1345234[[#This Row],[Environmental Benefit Ranking]],'Data for Pull-down'!$Y$4:$Z$9,2,FALSE),"")</f>
        <v/>
      </c>
      <c r="BT803" s="100"/>
      <c r="BU803" s="52"/>
      <c r="BV803" s="51" t="str">
        <f>IFERROR(VLOOKUP(Book1345234[[#This Row],[Environmental Impact Ranking]],'Data for Pull-down'!$AA$4:$AB$9,2,FALSE),"")</f>
        <v/>
      </c>
      <c r="BW803" s="117"/>
      <c r="BX803" s="123"/>
      <c r="BY803" s="48"/>
      <c r="BZ803" s="51" t="str">
        <f>IFERROR(VLOOKUP(Book1345234[[#This Row],[Mobility Ranking]],'Data for Pull-down'!$AC$4:$AD$9,2,FALSE),"")</f>
        <v/>
      </c>
      <c r="CA803" s="117"/>
      <c r="CB803" s="48"/>
      <c r="CC803" s="51" t="str">
        <f>IFERROR(VLOOKUP(Book1345234[[#This Row],[Regional Ranking]],'Data for Pull-down'!$AE$4:$AF$9,2,FALSE),"")</f>
        <v/>
      </c>
    </row>
    <row r="804" spans="1:81">
      <c r="A804" s="164"/>
      <c r="B804" s="142"/>
      <c r="C804" s="143">
        <f>Book1345234[[#This Row],[FMP]]*2</f>
        <v>0</v>
      </c>
      <c r="D804" s="43"/>
      <c r="E804" s="43"/>
      <c r="F804" s="52"/>
      <c r="G804" s="48"/>
      <c r="H804" s="48"/>
      <c r="I804" s="48"/>
      <c r="J804" s="48"/>
      <c r="K804" s="45" t="str">
        <f>IFERROR(Book1345234[[#This Row],[Project Cost]]/Book1345234[[#This Row],['# of Structures Removed from 1% Annual Chance FP]],"")</f>
        <v/>
      </c>
      <c r="L804" s="48"/>
      <c r="M804" s="48"/>
      <c r="N804" s="45"/>
      <c r="O804" s="156"/>
      <c r="P804" s="125"/>
      <c r="Q804" s="52"/>
      <c r="R804" s="48"/>
      <c r="S804" s="51" t="str">
        <f>IFERROR(VLOOKUP(Book1345234[[#This Row],[ Severity Ranking: Pre-Project Average Depth of Flooding (100-year)]],'Data for Pull-down'!$A$4:$B$9,2,FALSE),"")</f>
        <v/>
      </c>
      <c r="T804" s="100"/>
      <c r="U804" s="52"/>
      <c r="V804" s="52"/>
      <c r="W804" s="52"/>
      <c r="X804" s="48"/>
      <c r="Y804" s="51" t="str">
        <f>IFERROR(VLOOKUP(Book1345234[[#This Row],[Severity Ranking: Community Need (% Population)]],'Data for Pull-down'!$C$4:$D$9,2,FALSE),"")</f>
        <v/>
      </c>
      <c r="Z804" s="99"/>
      <c r="AA804" s="45"/>
      <c r="AB804" s="48"/>
      <c r="AC804" s="51" t="str">
        <f>IFERROR(VLOOKUP(Book1345234[[#This Row],[Flood Risk Reduction ]],'Data for Pull-down'!$E$4:$F$9,2,FALSE),"")</f>
        <v/>
      </c>
      <c r="AD804" s="99"/>
      <c r="AE804" s="118"/>
      <c r="AF804" s="52"/>
      <c r="AG804" s="52"/>
      <c r="AH804" s="48"/>
      <c r="AI804" s="51" t="str">
        <f>IFERROR(VLOOKUP(Book1345234[[#This Row],[Flood Damage Reduction]],'Data for Pull-down'!$G$4:$H$9,2,FALSE),"")</f>
        <v/>
      </c>
      <c r="AJ804" s="145"/>
      <c r="AK804" s="123"/>
      <c r="AL804" s="52"/>
      <c r="AM804" s="51" t="str">
        <f>IFERROR(VLOOKUP(Book1345234[[#This Row],[ Reduction in Critical Facilities Flood Risk]],'Data for Pull-down'!$I$5:$J$9,2,FALSE),"")</f>
        <v/>
      </c>
      <c r="AN804" s="100">
        <f>'Life and Safety Tabular Data'!L802</f>
        <v>0</v>
      </c>
      <c r="AO804" s="146"/>
      <c r="AP804" s="48"/>
      <c r="AQ804" s="51" t="str">
        <f>IFERROR(VLOOKUP(Book1345234[[#This Row],[Life and Safety Ranking (Injury/Loss of Life)]],'Data for Pull-down'!$K$4:$L$9,2,FALSE),"")</f>
        <v/>
      </c>
      <c r="AR804" s="100"/>
      <c r="AS804" s="146"/>
      <c r="AT804" s="146"/>
      <c r="AU804" s="146"/>
      <c r="AV804" s="48"/>
      <c r="AW804" s="51" t="str">
        <f>IFERROR(VLOOKUP(Book1345234[[#This Row],[Water Supply Yield Ranking]],'Data for Pull-down'!$M$4:$N$9,2,FALSE),"")</f>
        <v/>
      </c>
      <c r="AX804" s="100"/>
      <c r="AY804" s="52"/>
      <c r="AZ804" s="48"/>
      <c r="BA804" s="51" t="str">
        <f>IFERROR(VLOOKUP(Book1345234[[#This Row],[Social Vulnerability Ranking]],'Data for Pull-down'!$O$4:$P$9,2,FALSE),"")</f>
        <v/>
      </c>
      <c r="BB804" s="100"/>
      <c r="BC804" s="146"/>
      <c r="BD804" s="48"/>
      <c r="BE804" s="51" t="str">
        <f>IFERROR(VLOOKUP(Book1345234[[#This Row],[Nature-Based Solutions Ranking]],'Data for Pull-down'!$Q$4:$R$9,2,FALSE),"")</f>
        <v/>
      </c>
      <c r="BF804" s="100"/>
      <c r="BG804" s="52"/>
      <c r="BH804" s="48"/>
      <c r="BI804" s="51" t="str">
        <f>IFERROR(VLOOKUP(Book1345234[[#This Row],[Multiple Benefit Ranking]],'Data for Pull-down'!$S$4:$T$9,2,FALSE),"")</f>
        <v/>
      </c>
      <c r="BJ804" s="125"/>
      <c r="BK804" s="146"/>
      <c r="BL804" s="48"/>
      <c r="BM804" s="51" t="str">
        <f>IFERROR(VLOOKUP(Book1345234[[#This Row],[Operations and Maintenance Ranking]],'Data for Pull-down'!$U$4:$V$9,2,FALSE),"")</f>
        <v/>
      </c>
      <c r="BN804" s="100"/>
      <c r="BO804" s="48"/>
      <c r="BP804" s="51" t="str">
        <f>IFERROR(VLOOKUP(Book1345234[[#This Row],[Administrative, Regulatory and Other Obstacle Ranking]],'Data for Pull-down'!$W$4:$X$9,2,FALSE),"")</f>
        <v/>
      </c>
      <c r="BQ804" s="100"/>
      <c r="BR804" s="48"/>
      <c r="BS804" s="51" t="str">
        <f>IFERROR(VLOOKUP(Book1345234[[#This Row],[Environmental Benefit Ranking]],'Data for Pull-down'!$Y$4:$Z$9,2,FALSE),"")</f>
        <v/>
      </c>
      <c r="BT804" s="100"/>
      <c r="BU804" s="52"/>
      <c r="BV804" s="51" t="str">
        <f>IFERROR(VLOOKUP(Book1345234[[#This Row],[Environmental Impact Ranking]],'Data for Pull-down'!$AA$4:$AB$9,2,FALSE),"")</f>
        <v/>
      </c>
      <c r="BW804" s="117"/>
      <c r="BX804" s="123"/>
      <c r="BY804" s="48"/>
      <c r="BZ804" s="51" t="str">
        <f>IFERROR(VLOOKUP(Book1345234[[#This Row],[Mobility Ranking]],'Data for Pull-down'!$AC$4:$AD$9,2,FALSE),"")</f>
        <v/>
      </c>
      <c r="CA804" s="117"/>
      <c r="CB804" s="48"/>
      <c r="CC804" s="51" t="str">
        <f>IFERROR(VLOOKUP(Book1345234[[#This Row],[Regional Ranking]],'Data for Pull-down'!$AE$4:$AF$9,2,FALSE),"")</f>
        <v/>
      </c>
    </row>
    <row r="805" spans="1:81">
      <c r="A805" s="164"/>
      <c r="B805" s="142"/>
      <c r="C805" s="143">
        <f>Book1345234[[#This Row],[FMP]]*2</f>
        <v>0</v>
      </c>
      <c r="D805" s="43"/>
      <c r="E805" s="43"/>
      <c r="F805" s="52"/>
      <c r="G805" s="48"/>
      <c r="H805" s="48"/>
      <c r="I805" s="48"/>
      <c r="J805" s="48"/>
      <c r="K805" s="45" t="str">
        <f>IFERROR(Book1345234[[#This Row],[Project Cost]]/Book1345234[[#This Row],['# of Structures Removed from 1% Annual Chance FP]],"")</f>
        <v/>
      </c>
      <c r="L805" s="48"/>
      <c r="M805" s="48"/>
      <c r="N805" s="45"/>
      <c r="O805" s="156"/>
      <c r="P805" s="125"/>
      <c r="Q805" s="52"/>
      <c r="R805" s="48"/>
      <c r="S805" s="51" t="str">
        <f>IFERROR(VLOOKUP(Book1345234[[#This Row],[ Severity Ranking: Pre-Project Average Depth of Flooding (100-year)]],'Data for Pull-down'!$A$4:$B$9,2,FALSE),"")</f>
        <v/>
      </c>
      <c r="T805" s="100"/>
      <c r="U805" s="52"/>
      <c r="V805" s="52"/>
      <c r="W805" s="52"/>
      <c r="X805" s="48"/>
      <c r="Y805" s="51" t="str">
        <f>IFERROR(VLOOKUP(Book1345234[[#This Row],[Severity Ranking: Community Need (% Population)]],'Data for Pull-down'!$C$4:$D$9,2,FALSE),"")</f>
        <v/>
      </c>
      <c r="Z805" s="99"/>
      <c r="AA805" s="45"/>
      <c r="AB805" s="48"/>
      <c r="AC805" s="51" t="str">
        <f>IFERROR(VLOOKUP(Book1345234[[#This Row],[Flood Risk Reduction ]],'Data for Pull-down'!$E$4:$F$9,2,FALSE),"")</f>
        <v/>
      </c>
      <c r="AD805" s="99"/>
      <c r="AE805" s="118"/>
      <c r="AF805" s="52"/>
      <c r="AG805" s="52"/>
      <c r="AH805" s="48"/>
      <c r="AI805" s="51" t="str">
        <f>IFERROR(VLOOKUP(Book1345234[[#This Row],[Flood Damage Reduction]],'Data for Pull-down'!$G$4:$H$9,2,FALSE),"")</f>
        <v/>
      </c>
      <c r="AJ805" s="145"/>
      <c r="AK805" s="123"/>
      <c r="AL805" s="52"/>
      <c r="AM805" s="51" t="str">
        <f>IFERROR(VLOOKUP(Book1345234[[#This Row],[ Reduction in Critical Facilities Flood Risk]],'Data for Pull-down'!$I$5:$J$9,2,FALSE),"")</f>
        <v/>
      </c>
      <c r="AN805" s="100">
        <f>'Life and Safety Tabular Data'!L803</f>
        <v>0</v>
      </c>
      <c r="AO805" s="146"/>
      <c r="AP805" s="48"/>
      <c r="AQ805" s="51" t="str">
        <f>IFERROR(VLOOKUP(Book1345234[[#This Row],[Life and Safety Ranking (Injury/Loss of Life)]],'Data for Pull-down'!$K$4:$L$9,2,FALSE),"")</f>
        <v/>
      </c>
      <c r="AR805" s="100"/>
      <c r="AS805" s="146"/>
      <c r="AT805" s="146"/>
      <c r="AU805" s="146"/>
      <c r="AV805" s="48"/>
      <c r="AW805" s="51" t="str">
        <f>IFERROR(VLOOKUP(Book1345234[[#This Row],[Water Supply Yield Ranking]],'Data for Pull-down'!$M$4:$N$9,2,FALSE),"")</f>
        <v/>
      </c>
      <c r="AX805" s="100"/>
      <c r="AY805" s="52"/>
      <c r="AZ805" s="48"/>
      <c r="BA805" s="51" t="str">
        <f>IFERROR(VLOOKUP(Book1345234[[#This Row],[Social Vulnerability Ranking]],'Data for Pull-down'!$O$4:$P$9,2,FALSE),"")</f>
        <v/>
      </c>
      <c r="BB805" s="100"/>
      <c r="BC805" s="146"/>
      <c r="BD805" s="48"/>
      <c r="BE805" s="51" t="str">
        <f>IFERROR(VLOOKUP(Book1345234[[#This Row],[Nature-Based Solutions Ranking]],'Data for Pull-down'!$Q$4:$R$9,2,FALSE),"")</f>
        <v/>
      </c>
      <c r="BF805" s="100"/>
      <c r="BG805" s="52"/>
      <c r="BH805" s="48"/>
      <c r="BI805" s="51" t="str">
        <f>IFERROR(VLOOKUP(Book1345234[[#This Row],[Multiple Benefit Ranking]],'Data for Pull-down'!$S$4:$T$9,2,FALSE),"")</f>
        <v/>
      </c>
      <c r="BJ805" s="125"/>
      <c r="BK805" s="146"/>
      <c r="BL805" s="48"/>
      <c r="BM805" s="51" t="str">
        <f>IFERROR(VLOOKUP(Book1345234[[#This Row],[Operations and Maintenance Ranking]],'Data for Pull-down'!$U$4:$V$9,2,FALSE),"")</f>
        <v/>
      </c>
      <c r="BN805" s="100"/>
      <c r="BO805" s="48"/>
      <c r="BP805" s="51" t="str">
        <f>IFERROR(VLOOKUP(Book1345234[[#This Row],[Administrative, Regulatory and Other Obstacle Ranking]],'Data for Pull-down'!$W$4:$X$9,2,FALSE),"")</f>
        <v/>
      </c>
      <c r="BQ805" s="100"/>
      <c r="BR805" s="48"/>
      <c r="BS805" s="51" t="str">
        <f>IFERROR(VLOOKUP(Book1345234[[#This Row],[Environmental Benefit Ranking]],'Data for Pull-down'!$Y$4:$Z$9,2,FALSE),"")</f>
        <v/>
      </c>
      <c r="BT805" s="100"/>
      <c r="BU805" s="52"/>
      <c r="BV805" s="51" t="str">
        <f>IFERROR(VLOOKUP(Book1345234[[#This Row],[Environmental Impact Ranking]],'Data for Pull-down'!$AA$4:$AB$9,2,FALSE),"")</f>
        <v/>
      </c>
      <c r="BW805" s="117"/>
      <c r="BX805" s="123"/>
      <c r="BY805" s="48"/>
      <c r="BZ805" s="51" t="str">
        <f>IFERROR(VLOOKUP(Book1345234[[#This Row],[Mobility Ranking]],'Data for Pull-down'!$AC$4:$AD$9,2,FALSE),"")</f>
        <v/>
      </c>
      <c r="CA805" s="117"/>
      <c r="CB805" s="48"/>
      <c r="CC805" s="51" t="str">
        <f>IFERROR(VLOOKUP(Book1345234[[#This Row],[Regional Ranking]],'Data for Pull-down'!$AE$4:$AF$9,2,FALSE),"")</f>
        <v/>
      </c>
    </row>
    <row r="806" spans="1:81">
      <c r="A806" s="164"/>
      <c r="B806" s="142"/>
      <c r="C806" s="143">
        <f>Book1345234[[#This Row],[FMP]]*2</f>
        <v>0</v>
      </c>
      <c r="D806" s="43"/>
      <c r="E806" s="43"/>
      <c r="F806" s="52"/>
      <c r="G806" s="48"/>
      <c r="H806" s="48"/>
      <c r="I806" s="48"/>
      <c r="J806" s="48"/>
      <c r="K806" s="45" t="str">
        <f>IFERROR(Book1345234[[#This Row],[Project Cost]]/Book1345234[[#This Row],['# of Structures Removed from 1% Annual Chance FP]],"")</f>
        <v/>
      </c>
      <c r="L806" s="48"/>
      <c r="M806" s="48"/>
      <c r="N806" s="45"/>
      <c r="O806" s="156"/>
      <c r="P806" s="125"/>
      <c r="Q806" s="52"/>
      <c r="R806" s="48"/>
      <c r="S806" s="51" t="str">
        <f>IFERROR(VLOOKUP(Book1345234[[#This Row],[ Severity Ranking: Pre-Project Average Depth of Flooding (100-year)]],'Data for Pull-down'!$A$4:$B$9,2,FALSE),"")</f>
        <v/>
      </c>
      <c r="T806" s="100"/>
      <c r="U806" s="52"/>
      <c r="V806" s="52"/>
      <c r="W806" s="52"/>
      <c r="X806" s="48"/>
      <c r="Y806" s="51" t="str">
        <f>IFERROR(VLOOKUP(Book1345234[[#This Row],[Severity Ranking: Community Need (% Population)]],'Data for Pull-down'!$C$4:$D$9,2,FALSE),"")</f>
        <v/>
      </c>
      <c r="Z806" s="99"/>
      <c r="AA806" s="45"/>
      <c r="AB806" s="48"/>
      <c r="AC806" s="51" t="str">
        <f>IFERROR(VLOOKUP(Book1345234[[#This Row],[Flood Risk Reduction ]],'Data for Pull-down'!$E$4:$F$9,2,FALSE),"")</f>
        <v/>
      </c>
      <c r="AD806" s="99"/>
      <c r="AE806" s="118"/>
      <c r="AF806" s="52"/>
      <c r="AG806" s="52"/>
      <c r="AH806" s="48"/>
      <c r="AI806" s="51" t="str">
        <f>IFERROR(VLOOKUP(Book1345234[[#This Row],[Flood Damage Reduction]],'Data for Pull-down'!$G$4:$H$9,2,FALSE),"")</f>
        <v/>
      </c>
      <c r="AJ806" s="145"/>
      <c r="AK806" s="123"/>
      <c r="AL806" s="52"/>
      <c r="AM806" s="51" t="str">
        <f>IFERROR(VLOOKUP(Book1345234[[#This Row],[ Reduction in Critical Facilities Flood Risk]],'Data for Pull-down'!$I$5:$J$9,2,FALSE),"")</f>
        <v/>
      </c>
      <c r="AN806" s="100">
        <f>'Life and Safety Tabular Data'!L804</f>
        <v>0</v>
      </c>
      <c r="AO806" s="146"/>
      <c r="AP806" s="48"/>
      <c r="AQ806" s="51" t="str">
        <f>IFERROR(VLOOKUP(Book1345234[[#This Row],[Life and Safety Ranking (Injury/Loss of Life)]],'Data for Pull-down'!$K$4:$L$9,2,FALSE),"")</f>
        <v/>
      </c>
      <c r="AR806" s="100"/>
      <c r="AS806" s="146"/>
      <c r="AT806" s="146"/>
      <c r="AU806" s="146"/>
      <c r="AV806" s="48"/>
      <c r="AW806" s="51" t="str">
        <f>IFERROR(VLOOKUP(Book1345234[[#This Row],[Water Supply Yield Ranking]],'Data for Pull-down'!$M$4:$N$9,2,FALSE),"")</f>
        <v/>
      </c>
      <c r="AX806" s="100"/>
      <c r="AY806" s="52"/>
      <c r="AZ806" s="48"/>
      <c r="BA806" s="51" t="str">
        <f>IFERROR(VLOOKUP(Book1345234[[#This Row],[Social Vulnerability Ranking]],'Data for Pull-down'!$O$4:$P$9,2,FALSE),"")</f>
        <v/>
      </c>
      <c r="BB806" s="100"/>
      <c r="BC806" s="146"/>
      <c r="BD806" s="48"/>
      <c r="BE806" s="51" t="str">
        <f>IFERROR(VLOOKUP(Book1345234[[#This Row],[Nature-Based Solutions Ranking]],'Data for Pull-down'!$Q$4:$R$9,2,FALSE),"")</f>
        <v/>
      </c>
      <c r="BF806" s="100"/>
      <c r="BG806" s="52"/>
      <c r="BH806" s="48"/>
      <c r="BI806" s="51" t="str">
        <f>IFERROR(VLOOKUP(Book1345234[[#This Row],[Multiple Benefit Ranking]],'Data for Pull-down'!$S$4:$T$9,2,FALSE),"")</f>
        <v/>
      </c>
      <c r="BJ806" s="125"/>
      <c r="BK806" s="146"/>
      <c r="BL806" s="48"/>
      <c r="BM806" s="51" t="str">
        <f>IFERROR(VLOOKUP(Book1345234[[#This Row],[Operations and Maintenance Ranking]],'Data for Pull-down'!$U$4:$V$9,2,FALSE),"")</f>
        <v/>
      </c>
      <c r="BN806" s="100"/>
      <c r="BO806" s="48"/>
      <c r="BP806" s="51" t="str">
        <f>IFERROR(VLOOKUP(Book1345234[[#This Row],[Administrative, Regulatory and Other Obstacle Ranking]],'Data for Pull-down'!$W$4:$X$9,2,FALSE),"")</f>
        <v/>
      </c>
      <c r="BQ806" s="100"/>
      <c r="BR806" s="48"/>
      <c r="BS806" s="51" t="str">
        <f>IFERROR(VLOOKUP(Book1345234[[#This Row],[Environmental Benefit Ranking]],'Data for Pull-down'!$Y$4:$Z$9,2,FALSE),"")</f>
        <v/>
      </c>
      <c r="BT806" s="100"/>
      <c r="BU806" s="52"/>
      <c r="BV806" s="51" t="str">
        <f>IFERROR(VLOOKUP(Book1345234[[#This Row],[Environmental Impact Ranking]],'Data for Pull-down'!$AA$4:$AB$9,2,FALSE),"")</f>
        <v/>
      </c>
      <c r="BW806" s="117"/>
      <c r="BX806" s="123"/>
      <c r="BY806" s="48"/>
      <c r="BZ806" s="51" t="str">
        <f>IFERROR(VLOOKUP(Book1345234[[#This Row],[Mobility Ranking]],'Data for Pull-down'!$AC$4:$AD$9,2,FALSE),"")</f>
        <v/>
      </c>
      <c r="CA806" s="117"/>
      <c r="CB806" s="48"/>
      <c r="CC806" s="51" t="str">
        <f>IFERROR(VLOOKUP(Book1345234[[#This Row],[Regional Ranking]],'Data for Pull-down'!$AE$4:$AF$9,2,FALSE),"")</f>
        <v/>
      </c>
    </row>
    <row r="807" spans="1:81">
      <c r="A807" s="164"/>
      <c r="B807" s="142"/>
      <c r="C807" s="143">
        <f>Book1345234[[#This Row],[FMP]]*2</f>
        <v>0</v>
      </c>
      <c r="D807" s="43"/>
      <c r="E807" s="43"/>
      <c r="F807" s="52"/>
      <c r="G807" s="48"/>
      <c r="H807" s="48"/>
      <c r="I807" s="48"/>
      <c r="J807" s="48"/>
      <c r="K807" s="45" t="str">
        <f>IFERROR(Book1345234[[#This Row],[Project Cost]]/Book1345234[[#This Row],['# of Structures Removed from 1% Annual Chance FP]],"")</f>
        <v/>
      </c>
      <c r="L807" s="48"/>
      <c r="M807" s="48"/>
      <c r="N807" s="45"/>
      <c r="O807" s="156"/>
      <c r="P807" s="125"/>
      <c r="Q807" s="52"/>
      <c r="R807" s="48"/>
      <c r="S807" s="51" t="str">
        <f>IFERROR(VLOOKUP(Book1345234[[#This Row],[ Severity Ranking: Pre-Project Average Depth of Flooding (100-year)]],'Data for Pull-down'!$A$4:$B$9,2,FALSE),"")</f>
        <v/>
      </c>
      <c r="T807" s="100"/>
      <c r="U807" s="52"/>
      <c r="V807" s="52"/>
      <c r="W807" s="52"/>
      <c r="X807" s="48"/>
      <c r="Y807" s="51" t="str">
        <f>IFERROR(VLOOKUP(Book1345234[[#This Row],[Severity Ranking: Community Need (% Population)]],'Data for Pull-down'!$C$4:$D$9,2,FALSE),"")</f>
        <v/>
      </c>
      <c r="Z807" s="99"/>
      <c r="AA807" s="45"/>
      <c r="AB807" s="48"/>
      <c r="AC807" s="51" t="str">
        <f>IFERROR(VLOOKUP(Book1345234[[#This Row],[Flood Risk Reduction ]],'Data for Pull-down'!$E$4:$F$9,2,FALSE),"")</f>
        <v/>
      </c>
      <c r="AD807" s="99"/>
      <c r="AE807" s="118"/>
      <c r="AF807" s="52"/>
      <c r="AG807" s="52"/>
      <c r="AH807" s="48"/>
      <c r="AI807" s="51" t="str">
        <f>IFERROR(VLOOKUP(Book1345234[[#This Row],[Flood Damage Reduction]],'Data for Pull-down'!$G$4:$H$9,2,FALSE),"")</f>
        <v/>
      </c>
      <c r="AJ807" s="145"/>
      <c r="AK807" s="123"/>
      <c r="AL807" s="52"/>
      <c r="AM807" s="51" t="str">
        <f>IFERROR(VLOOKUP(Book1345234[[#This Row],[ Reduction in Critical Facilities Flood Risk]],'Data for Pull-down'!$I$5:$J$9,2,FALSE),"")</f>
        <v/>
      </c>
      <c r="AN807" s="100">
        <f>'Life and Safety Tabular Data'!L805</f>
        <v>0</v>
      </c>
      <c r="AO807" s="146"/>
      <c r="AP807" s="48"/>
      <c r="AQ807" s="51" t="str">
        <f>IFERROR(VLOOKUP(Book1345234[[#This Row],[Life and Safety Ranking (Injury/Loss of Life)]],'Data for Pull-down'!$K$4:$L$9,2,FALSE),"")</f>
        <v/>
      </c>
      <c r="AR807" s="100"/>
      <c r="AS807" s="146"/>
      <c r="AT807" s="146"/>
      <c r="AU807" s="146"/>
      <c r="AV807" s="48"/>
      <c r="AW807" s="51" t="str">
        <f>IFERROR(VLOOKUP(Book1345234[[#This Row],[Water Supply Yield Ranking]],'Data for Pull-down'!$M$4:$N$9,2,FALSE),"")</f>
        <v/>
      </c>
      <c r="AX807" s="100"/>
      <c r="AY807" s="52"/>
      <c r="AZ807" s="48"/>
      <c r="BA807" s="51" t="str">
        <f>IFERROR(VLOOKUP(Book1345234[[#This Row],[Social Vulnerability Ranking]],'Data for Pull-down'!$O$4:$P$9,2,FALSE),"")</f>
        <v/>
      </c>
      <c r="BB807" s="100"/>
      <c r="BC807" s="146"/>
      <c r="BD807" s="48"/>
      <c r="BE807" s="51" t="str">
        <f>IFERROR(VLOOKUP(Book1345234[[#This Row],[Nature-Based Solutions Ranking]],'Data for Pull-down'!$Q$4:$R$9,2,FALSE),"")</f>
        <v/>
      </c>
      <c r="BF807" s="100"/>
      <c r="BG807" s="52"/>
      <c r="BH807" s="48"/>
      <c r="BI807" s="51" t="str">
        <f>IFERROR(VLOOKUP(Book1345234[[#This Row],[Multiple Benefit Ranking]],'Data for Pull-down'!$S$4:$T$9,2,FALSE),"")</f>
        <v/>
      </c>
      <c r="BJ807" s="125"/>
      <c r="BK807" s="146"/>
      <c r="BL807" s="48"/>
      <c r="BM807" s="51" t="str">
        <f>IFERROR(VLOOKUP(Book1345234[[#This Row],[Operations and Maintenance Ranking]],'Data for Pull-down'!$U$4:$V$9,2,FALSE),"")</f>
        <v/>
      </c>
      <c r="BN807" s="100"/>
      <c r="BO807" s="48"/>
      <c r="BP807" s="51" t="str">
        <f>IFERROR(VLOOKUP(Book1345234[[#This Row],[Administrative, Regulatory and Other Obstacle Ranking]],'Data for Pull-down'!$W$4:$X$9,2,FALSE),"")</f>
        <v/>
      </c>
      <c r="BQ807" s="100"/>
      <c r="BR807" s="48"/>
      <c r="BS807" s="51" t="str">
        <f>IFERROR(VLOOKUP(Book1345234[[#This Row],[Environmental Benefit Ranking]],'Data for Pull-down'!$Y$4:$Z$9,2,FALSE),"")</f>
        <v/>
      </c>
      <c r="BT807" s="100"/>
      <c r="BU807" s="52"/>
      <c r="BV807" s="51" t="str">
        <f>IFERROR(VLOOKUP(Book1345234[[#This Row],[Environmental Impact Ranking]],'Data for Pull-down'!$AA$4:$AB$9,2,FALSE),"")</f>
        <v/>
      </c>
      <c r="BW807" s="117"/>
      <c r="BX807" s="123"/>
      <c r="BY807" s="48"/>
      <c r="BZ807" s="51" t="str">
        <f>IFERROR(VLOOKUP(Book1345234[[#This Row],[Mobility Ranking]],'Data for Pull-down'!$AC$4:$AD$9,2,FALSE),"")</f>
        <v/>
      </c>
      <c r="CA807" s="117"/>
      <c r="CB807" s="48"/>
      <c r="CC807" s="51" t="str">
        <f>IFERROR(VLOOKUP(Book1345234[[#This Row],[Regional Ranking]],'Data for Pull-down'!$AE$4:$AF$9,2,FALSE),"")</f>
        <v/>
      </c>
    </row>
    <row r="808" spans="1:81">
      <c r="A808" s="164"/>
      <c r="B808" s="142"/>
      <c r="C808" s="143">
        <f>Book1345234[[#This Row],[FMP]]*2</f>
        <v>0</v>
      </c>
      <c r="D808" s="43"/>
      <c r="E808" s="43"/>
      <c r="F808" s="52"/>
      <c r="G808" s="48"/>
      <c r="H808" s="48"/>
      <c r="I808" s="48"/>
      <c r="J808" s="48"/>
      <c r="K808" s="45" t="str">
        <f>IFERROR(Book1345234[[#This Row],[Project Cost]]/Book1345234[[#This Row],['# of Structures Removed from 1% Annual Chance FP]],"")</f>
        <v/>
      </c>
      <c r="L808" s="48"/>
      <c r="M808" s="48"/>
      <c r="N808" s="45"/>
      <c r="O808" s="156"/>
      <c r="P808" s="125"/>
      <c r="Q808" s="52"/>
      <c r="R808" s="48"/>
      <c r="S808" s="51" t="str">
        <f>IFERROR(VLOOKUP(Book1345234[[#This Row],[ Severity Ranking: Pre-Project Average Depth of Flooding (100-year)]],'Data for Pull-down'!$A$4:$B$9,2,FALSE),"")</f>
        <v/>
      </c>
      <c r="T808" s="100"/>
      <c r="U808" s="52"/>
      <c r="V808" s="52"/>
      <c r="W808" s="52"/>
      <c r="X808" s="48"/>
      <c r="Y808" s="51" t="str">
        <f>IFERROR(VLOOKUP(Book1345234[[#This Row],[Severity Ranking: Community Need (% Population)]],'Data for Pull-down'!$C$4:$D$9,2,FALSE),"")</f>
        <v/>
      </c>
      <c r="Z808" s="99"/>
      <c r="AA808" s="45"/>
      <c r="AB808" s="48"/>
      <c r="AC808" s="51" t="str">
        <f>IFERROR(VLOOKUP(Book1345234[[#This Row],[Flood Risk Reduction ]],'Data for Pull-down'!$E$4:$F$9,2,FALSE),"")</f>
        <v/>
      </c>
      <c r="AD808" s="99"/>
      <c r="AE808" s="118"/>
      <c r="AF808" s="52"/>
      <c r="AG808" s="52"/>
      <c r="AH808" s="48"/>
      <c r="AI808" s="51" t="str">
        <f>IFERROR(VLOOKUP(Book1345234[[#This Row],[Flood Damage Reduction]],'Data for Pull-down'!$G$4:$H$9,2,FALSE),"")</f>
        <v/>
      </c>
      <c r="AJ808" s="145"/>
      <c r="AK808" s="123"/>
      <c r="AL808" s="52"/>
      <c r="AM808" s="51" t="str">
        <f>IFERROR(VLOOKUP(Book1345234[[#This Row],[ Reduction in Critical Facilities Flood Risk]],'Data for Pull-down'!$I$5:$J$9,2,FALSE),"")</f>
        <v/>
      </c>
      <c r="AN808" s="100">
        <f>'Life and Safety Tabular Data'!L806</f>
        <v>0</v>
      </c>
      <c r="AO808" s="146"/>
      <c r="AP808" s="48"/>
      <c r="AQ808" s="51" t="str">
        <f>IFERROR(VLOOKUP(Book1345234[[#This Row],[Life and Safety Ranking (Injury/Loss of Life)]],'Data for Pull-down'!$K$4:$L$9,2,FALSE),"")</f>
        <v/>
      </c>
      <c r="AR808" s="100"/>
      <c r="AS808" s="146"/>
      <c r="AT808" s="146"/>
      <c r="AU808" s="146"/>
      <c r="AV808" s="48"/>
      <c r="AW808" s="51" t="str">
        <f>IFERROR(VLOOKUP(Book1345234[[#This Row],[Water Supply Yield Ranking]],'Data for Pull-down'!$M$4:$N$9,2,FALSE),"")</f>
        <v/>
      </c>
      <c r="AX808" s="100"/>
      <c r="AY808" s="52"/>
      <c r="AZ808" s="48"/>
      <c r="BA808" s="51" t="str">
        <f>IFERROR(VLOOKUP(Book1345234[[#This Row],[Social Vulnerability Ranking]],'Data for Pull-down'!$O$4:$P$9,2,FALSE),"")</f>
        <v/>
      </c>
      <c r="BB808" s="100"/>
      <c r="BC808" s="146"/>
      <c r="BD808" s="48"/>
      <c r="BE808" s="51" t="str">
        <f>IFERROR(VLOOKUP(Book1345234[[#This Row],[Nature-Based Solutions Ranking]],'Data for Pull-down'!$Q$4:$R$9,2,FALSE),"")</f>
        <v/>
      </c>
      <c r="BF808" s="100"/>
      <c r="BG808" s="52"/>
      <c r="BH808" s="48"/>
      <c r="BI808" s="51" t="str">
        <f>IFERROR(VLOOKUP(Book1345234[[#This Row],[Multiple Benefit Ranking]],'Data for Pull-down'!$S$4:$T$9,2,FALSE),"")</f>
        <v/>
      </c>
      <c r="BJ808" s="125"/>
      <c r="BK808" s="146"/>
      <c r="BL808" s="48"/>
      <c r="BM808" s="51" t="str">
        <f>IFERROR(VLOOKUP(Book1345234[[#This Row],[Operations and Maintenance Ranking]],'Data for Pull-down'!$U$4:$V$9,2,FALSE),"")</f>
        <v/>
      </c>
      <c r="BN808" s="100"/>
      <c r="BO808" s="48"/>
      <c r="BP808" s="51" t="str">
        <f>IFERROR(VLOOKUP(Book1345234[[#This Row],[Administrative, Regulatory and Other Obstacle Ranking]],'Data for Pull-down'!$W$4:$X$9,2,FALSE),"")</f>
        <v/>
      </c>
      <c r="BQ808" s="100"/>
      <c r="BR808" s="48"/>
      <c r="BS808" s="51" t="str">
        <f>IFERROR(VLOOKUP(Book1345234[[#This Row],[Environmental Benefit Ranking]],'Data for Pull-down'!$Y$4:$Z$9,2,FALSE),"")</f>
        <v/>
      </c>
      <c r="BT808" s="100"/>
      <c r="BU808" s="52"/>
      <c r="BV808" s="51" t="str">
        <f>IFERROR(VLOOKUP(Book1345234[[#This Row],[Environmental Impact Ranking]],'Data for Pull-down'!$AA$4:$AB$9,2,FALSE),"")</f>
        <v/>
      </c>
      <c r="BW808" s="117"/>
      <c r="BX808" s="123"/>
      <c r="BY808" s="48"/>
      <c r="BZ808" s="51" t="str">
        <f>IFERROR(VLOOKUP(Book1345234[[#This Row],[Mobility Ranking]],'Data for Pull-down'!$AC$4:$AD$9,2,FALSE),"")</f>
        <v/>
      </c>
      <c r="CA808" s="117"/>
      <c r="CB808" s="48"/>
      <c r="CC808" s="51" t="str">
        <f>IFERROR(VLOOKUP(Book1345234[[#This Row],[Regional Ranking]],'Data for Pull-down'!$AE$4:$AF$9,2,FALSE),"")</f>
        <v/>
      </c>
    </row>
    <row r="809" spans="1:81">
      <c r="A809" s="164"/>
      <c r="B809" s="142"/>
      <c r="C809" s="143">
        <f>Book1345234[[#This Row],[FMP]]*2</f>
        <v>0</v>
      </c>
      <c r="D809" s="43"/>
      <c r="E809" s="43"/>
      <c r="F809" s="52"/>
      <c r="G809" s="48"/>
      <c r="H809" s="48"/>
      <c r="I809" s="48"/>
      <c r="J809" s="48"/>
      <c r="K809" s="45" t="str">
        <f>IFERROR(Book1345234[[#This Row],[Project Cost]]/Book1345234[[#This Row],['# of Structures Removed from 1% Annual Chance FP]],"")</f>
        <v/>
      </c>
      <c r="L809" s="48"/>
      <c r="M809" s="48"/>
      <c r="N809" s="45"/>
      <c r="O809" s="156"/>
      <c r="P809" s="125"/>
      <c r="Q809" s="52"/>
      <c r="R809" s="48"/>
      <c r="S809" s="51" t="str">
        <f>IFERROR(VLOOKUP(Book1345234[[#This Row],[ Severity Ranking: Pre-Project Average Depth of Flooding (100-year)]],'Data for Pull-down'!$A$4:$B$9,2,FALSE),"")</f>
        <v/>
      </c>
      <c r="T809" s="100"/>
      <c r="U809" s="52"/>
      <c r="V809" s="52"/>
      <c r="W809" s="52"/>
      <c r="X809" s="48"/>
      <c r="Y809" s="51" t="str">
        <f>IFERROR(VLOOKUP(Book1345234[[#This Row],[Severity Ranking: Community Need (% Population)]],'Data for Pull-down'!$C$4:$D$9,2,FALSE),"")</f>
        <v/>
      </c>
      <c r="Z809" s="99"/>
      <c r="AA809" s="45"/>
      <c r="AB809" s="48"/>
      <c r="AC809" s="51" t="str">
        <f>IFERROR(VLOOKUP(Book1345234[[#This Row],[Flood Risk Reduction ]],'Data for Pull-down'!$E$4:$F$9,2,FALSE),"")</f>
        <v/>
      </c>
      <c r="AD809" s="99"/>
      <c r="AE809" s="118"/>
      <c r="AF809" s="52"/>
      <c r="AG809" s="52"/>
      <c r="AH809" s="48"/>
      <c r="AI809" s="51" t="str">
        <f>IFERROR(VLOOKUP(Book1345234[[#This Row],[Flood Damage Reduction]],'Data for Pull-down'!$G$4:$H$9,2,FALSE),"")</f>
        <v/>
      </c>
      <c r="AJ809" s="145"/>
      <c r="AK809" s="123"/>
      <c r="AL809" s="52"/>
      <c r="AM809" s="51" t="str">
        <f>IFERROR(VLOOKUP(Book1345234[[#This Row],[ Reduction in Critical Facilities Flood Risk]],'Data for Pull-down'!$I$5:$J$9,2,FALSE),"")</f>
        <v/>
      </c>
      <c r="AN809" s="100">
        <f>'Life and Safety Tabular Data'!L807</f>
        <v>0</v>
      </c>
      <c r="AO809" s="146"/>
      <c r="AP809" s="48"/>
      <c r="AQ809" s="51" t="str">
        <f>IFERROR(VLOOKUP(Book1345234[[#This Row],[Life and Safety Ranking (Injury/Loss of Life)]],'Data for Pull-down'!$K$4:$L$9,2,FALSE),"")</f>
        <v/>
      </c>
      <c r="AR809" s="100"/>
      <c r="AS809" s="146"/>
      <c r="AT809" s="146"/>
      <c r="AU809" s="146"/>
      <c r="AV809" s="48"/>
      <c r="AW809" s="51" t="str">
        <f>IFERROR(VLOOKUP(Book1345234[[#This Row],[Water Supply Yield Ranking]],'Data for Pull-down'!$M$4:$N$9,2,FALSE),"")</f>
        <v/>
      </c>
      <c r="AX809" s="100"/>
      <c r="AY809" s="52"/>
      <c r="AZ809" s="48"/>
      <c r="BA809" s="51" t="str">
        <f>IFERROR(VLOOKUP(Book1345234[[#This Row],[Social Vulnerability Ranking]],'Data for Pull-down'!$O$4:$P$9,2,FALSE),"")</f>
        <v/>
      </c>
      <c r="BB809" s="100"/>
      <c r="BC809" s="146"/>
      <c r="BD809" s="48"/>
      <c r="BE809" s="51" t="str">
        <f>IFERROR(VLOOKUP(Book1345234[[#This Row],[Nature-Based Solutions Ranking]],'Data for Pull-down'!$Q$4:$R$9,2,FALSE),"")</f>
        <v/>
      </c>
      <c r="BF809" s="100"/>
      <c r="BG809" s="52"/>
      <c r="BH809" s="48"/>
      <c r="BI809" s="51" t="str">
        <f>IFERROR(VLOOKUP(Book1345234[[#This Row],[Multiple Benefit Ranking]],'Data for Pull-down'!$S$4:$T$9,2,FALSE),"")</f>
        <v/>
      </c>
      <c r="BJ809" s="125"/>
      <c r="BK809" s="146"/>
      <c r="BL809" s="48"/>
      <c r="BM809" s="51" t="str">
        <f>IFERROR(VLOOKUP(Book1345234[[#This Row],[Operations and Maintenance Ranking]],'Data for Pull-down'!$U$4:$V$9,2,FALSE),"")</f>
        <v/>
      </c>
      <c r="BN809" s="100"/>
      <c r="BO809" s="48"/>
      <c r="BP809" s="51" t="str">
        <f>IFERROR(VLOOKUP(Book1345234[[#This Row],[Administrative, Regulatory and Other Obstacle Ranking]],'Data for Pull-down'!$W$4:$X$9,2,FALSE),"")</f>
        <v/>
      </c>
      <c r="BQ809" s="100"/>
      <c r="BR809" s="48"/>
      <c r="BS809" s="51" t="str">
        <f>IFERROR(VLOOKUP(Book1345234[[#This Row],[Environmental Benefit Ranking]],'Data for Pull-down'!$Y$4:$Z$9,2,FALSE),"")</f>
        <v/>
      </c>
      <c r="BT809" s="100"/>
      <c r="BU809" s="52"/>
      <c r="BV809" s="51" t="str">
        <f>IFERROR(VLOOKUP(Book1345234[[#This Row],[Environmental Impact Ranking]],'Data for Pull-down'!$AA$4:$AB$9,2,FALSE),"")</f>
        <v/>
      </c>
      <c r="BW809" s="117"/>
      <c r="BX809" s="123"/>
      <c r="BY809" s="48"/>
      <c r="BZ809" s="51" t="str">
        <f>IFERROR(VLOOKUP(Book1345234[[#This Row],[Mobility Ranking]],'Data for Pull-down'!$AC$4:$AD$9,2,FALSE),"")</f>
        <v/>
      </c>
      <c r="CA809" s="117"/>
      <c r="CB809" s="48"/>
      <c r="CC809" s="51" t="str">
        <f>IFERROR(VLOOKUP(Book1345234[[#This Row],[Regional Ranking]],'Data for Pull-down'!$AE$4:$AF$9,2,FALSE),"")</f>
        <v/>
      </c>
    </row>
    <row r="810" spans="1:81">
      <c r="A810" s="164"/>
      <c r="B810" s="142"/>
      <c r="C810" s="143">
        <f>Book1345234[[#This Row],[FMP]]*2</f>
        <v>0</v>
      </c>
      <c r="D810" s="43"/>
      <c r="E810" s="43"/>
      <c r="F810" s="52"/>
      <c r="G810" s="48"/>
      <c r="H810" s="48"/>
      <c r="I810" s="48"/>
      <c r="J810" s="48"/>
      <c r="K810" s="45" t="str">
        <f>IFERROR(Book1345234[[#This Row],[Project Cost]]/Book1345234[[#This Row],['# of Structures Removed from 1% Annual Chance FP]],"")</f>
        <v/>
      </c>
      <c r="L810" s="48"/>
      <c r="M810" s="48"/>
      <c r="N810" s="45"/>
      <c r="O810" s="156"/>
      <c r="P810" s="125"/>
      <c r="Q810" s="52"/>
      <c r="R810" s="48"/>
      <c r="S810" s="51" t="str">
        <f>IFERROR(VLOOKUP(Book1345234[[#This Row],[ Severity Ranking: Pre-Project Average Depth of Flooding (100-year)]],'Data for Pull-down'!$A$4:$B$9,2,FALSE),"")</f>
        <v/>
      </c>
      <c r="T810" s="100"/>
      <c r="U810" s="52"/>
      <c r="V810" s="52"/>
      <c r="W810" s="52"/>
      <c r="X810" s="48"/>
      <c r="Y810" s="51" t="str">
        <f>IFERROR(VLOOKUP(Book1345234[[#This Row],[Severity Ranking: Community Need (% Population)]],'Data for Pull-down'!$C$4:$D$9,2,FALSE),"")</f>
        <v/>
      </c>
      <c r="Z810" s="99"/>
      <c r="AA810" s="45"/>
      <c r="AB810" s="48"/>
      <c r="AC810" s="51" t="str">
        <f>IFERROR(VLOOKUP(Book1345234[[#This Row],[Flood Risk Reduction ]],'Data for Pull-down'!$E$4:$F$9,2,FALSE),"")</f>
        <v/>
      </c>
      <c r="AD810" s="99"/>
      <c r="AE810" s="118"/>
      <c r="AF810" s="52"/>
      <c r="AG810" s="52"/>
      <c r="AH810" s="48"/>
      <c r="AI810" s="51" t="str">
        <f>IFERROR(VLOOKUP(Book1345234[[#This Row],[Flood Damage Reduction]],'Data for Pull-down'!$G$4:$H$9,2,FALSE),"")</f>
        <v/>
      </c>
      <c r="AJ810" s="145"/>
      <c r="AK810" s="123"/>
      <c r="AL810" s="52"/>
      <c r="AM810" s="51" t="str">
        <f>IFERROR(VLOOKUP(Book1345234[[#This Row],[ Reduction in Critical Facilities Flood Risk]],'Data for Pull-down'!$I$5:$J$9,2,FALSE),"")</f>
        <v/>
      </c>
      <c r="AN810" s="100">
        <f>'Life and Safety Tabular Data'!L808</f>
        <v>0</v>
      </c>
      <c r="AO810" s="146"/>
      <c r="AP810" s="48"/>
      <c r="AQ810" s="51" t="str">
        <f>IFERROR(VLOOKUP(Book1345234[[#This Row],[Life and Safety Ranking (Injury/Loss of Life)]],'Data for Pull-down'!$K$4:$L$9,2,FALSE),"")</f>
        <v/>
      </c>
      <c r="AR810" s="100"/>
      <c r="AS810" s="146"/>
      <c r="AT810" s="146"/>
      <c r="AU810" s="146"/>
      <c r="AV810" s="48"/>
      <c r="AW810" s="51" t="str">
        <f>IFERROR(VLOOKUP(Book1345234[[#This Row],[Water Supply Yield Ranking]],'Data for Pull-down'!$M$4:$N$9,2,FALSE),"")</f>
        <v/>
      </c>
      <c r="AX810" s="100"/>
      <c r="AY810" s="52"/>
      <c r="AZ810" s="48"/>
      <c r="BA810" s="51" t="str">
        <f>IFERROR(VLOOKUP(Book1345234[[#This Row],[Social Vulnerability Ranking]],'Data for Pull-down'!$O$4:$P$9,2,FALSE),"")</f>
        <v/>
      </c>
      <c r="BB810" s="100"/>
      <c r="BC810" s="146"/>
      <c r="BD810" s="48"/>
      <c r="BE810" s="51" t="str">
        <f>IFERROR(VLOOKUP(Book1345234[[#This Row],[Nature-Based Solutions Ranking]],'Data for Pull-down'!$Q$4:$R$9,2,FALSE),"")</f>
        <v/>
      </c>
      <c r="BF810" s="100"/>
      <c r="BG810" s="52"/>
      <c r="BH810" s="48"/>
      <c r="BI810" s="51" t="str">
        <f>IFERROR(VLOOKUP(Book1345234[[#This Row],[Multiple Benefit Ranking]],'Data for Pull-down'!$S$4:$T$9,2,FALSE),"")</f>
        <v/>
      </c>
      <c r="BJ810" s="125"/>
      <c r="BK810" s="146"/>
      <c r="BL810" s="48"/>
      <c r="BM810" s="51" t="str">
        <f>IFERROR(VLOOKUP(Book1345234[[#This Row],[Operations and Maintenance Ranking]],'Data for Pull-down'!$U$4:$V$9,2,FALSE),"")</f>
        <v/>
      </c>
      <c r="BN810" s="100"/>
      <c r="BO810" s="48"/>
      <c r="BP810" s="51" t="str">
        <f>IFERROR(VLOOKUP(Book1345234[[#This Row],[Administrative, Regulatory and Other Obstacle Ranking]],'Data for Pull-down'!$W$4:$X$9,2,FALSE),"")</f>
        <v/>
      </c>
      <c r="BQ810" s="100"/>
      <c r="BR810" s="48"/>
      <c r="BS810" s="51" t="str">
        <f>IFERROR(VLOOKUP(Book1345234[[#This Row],[Environmental Benefit Ranking]],'Data for Pull-down'!$Y$4:$Z$9,2,FALSE),"")</f>
        <v/>
      </c>
      <c r="BT810" s="100"/>
      <c r="BU810" s="52"/>
      <c r="BV810" s="51" t="str">
        <f>IFERROR(VLOOKUP(Book1345234[[#This Row],[Environmental Impact Ranking]],'Data for Pull-down'!$AA$4:$AB$9,2,FALSE),"")</f>
        <v/>
      </c>
      <c r="BW810" s="117"/>
      <c r="BX810" s="123"/>
      <c r="BY810" s="48"/>
      <c r="BZ810" s="51" t="str">
        <f>IFERROR(VLOOKUP(Book1345234[[#This Row],[Mobility Ranking]],'Data for Pull-down'!$AC$4:$AD$9,2,FALSE),"")</f>
        <v/>
      </c>
      <c r="CA810" s="117"/>
      <c r="CB810" s="48"/>
      <c r="CC810" s="51" t="str">
        <f>IFERROR(VLOOKUP(Book1345234[[#This Row],[Regional Ranking]],'Data for Pull-down'!$AE$4:$AF$9,2,FALSE),"")</f>
        <v/>
      </c>
    </row>
    <row r="811" spans="1:81">
      <c r="A811" s="164"/>
      <c r="B811" s="142"/>
      <c r="C811" s="143">
        <f>Book1345234[[#This Row],[FMP]]*2</f>
        <v>0</v>
      </c>
      <c r="D811" s="43"/>
      <c r="E811" s="43"/>
      <c r="F811" s="52"/>
      <c r="G811" s="48"/>
      <c r="H811" s="48"/>
      <c r="I811" s="48"/>
      <c r="J811" s="48"/>
      <c r="K811" s="45" t="str">
        <f>IFERROR(Book1345234[[#This Row],[Project Cost]]/Book1345234[[#This Row],['# of Structures Removed from 1% Annual Chance FP]],"")</f>
        <v/>
      </c>
      <c r="L811" s="48"/>
      <c r="M811" s="48"/>
      <c r="N811" s="45"/>
      <c r="O811" s="156"/>
      <c r="P811" s="125"/>
      <c r="Q811" s="52"/>
      <c r="R811" s="48"/>
      <c r="S811" s="51" t="str">
        <f>IFERROR(VLOOKUP(Book1345234[[#This Row],[ Severity Ranking: Pre-Project Average Depth of Flooding (100-year)]],'Data for Pull-down'!$A$4:$B$9,2,FALSE),"")</f>
        <v/>
      </c>
      <c r="T811" s="100"/>
      <c r="U811" s="52"/>
      <c r="V811" s="52"/>
      <c r="W811" s="52"/>
      <c r="X811" s="48"/>
      <c r="Y811" s="51" t="str">
        <f>IFERROR(VLOOKUP(Book1345234[[#This Row],[Severity Ranking: Community Need (% Population)]],'Data for Pull-down'!$C$4:$D$9,2,FALSE),"")</f>
        <v/>
      </c>
      <c r="Z811" s="99"/>
      <c r="AA811" s="45"/>
      <c r="AB811" s="48"/>
      <c r="AC811" s="51" t="str">
        <f>IFERROR(VLOOKUP(Book1345234[[#This Row],[Flood Risk Reduction ]],'Data for Pull-down'!$E$4:$F$9,2,FALSE),"")</f>
        <v/>
      </c>
      <c r="AD811" s="99"/>
      <c r="AE811" s="118"/>
      <c r="AF811" s="52"/>
      <c r="AG811" s="52"/>
      <c r="AH811" s="48"/>
      <c r="AI811" s="51" t="str">
        <f>IFERROR(VLOOKUP(Book1345234[[#This Row],[Flood Damage Reduction]],'Data for Pull-down'!$G$4:$H$9,2,FALSE),"")</f>
        <v/>
      </c>
      <c r="AJ811" s="145"/>
      <c r="AK811" s="123"/>
      <c r="AL811" s="52"/>
      <c r="AM811" s="51" t="str">
        <f>IFERROR(VLOOKUP(Book1345234[[#This Row],[ Reduction in Critical Facilities Flood Risk]],'Data for Pull-down'!$I$5:$J$9,2,FALSE),"")</f>
        <v/>
      </c>
      <c r="AN811" s="100">
        <f>'Life and Safety Tabular Data'!L809</f>
        <v>0</v>
      </c>
      <c r="AO811" s="146"/>
      <c r="AP811" s="48"/>
      <c r="AQ811" s="51" t="str">
        <f>IFERROR(VLOOKUP(Book1345234[[#This Row],[Life and Safety Ranking (Injury/Loss of Life)]],'Data for Pull-down'!$K$4:$L$9,2,FALSE),"")</f>
        <v/>
      </c>
      <c r="AR811" s="100"/>
      <c r="AS811" s="146"/>
      <c r="AT811" s="146"/>
      <c r="AU811" s="146"/>
      <c r="AV811" s="48"/>
      <c r="AW811" s="51" t="str">
        <f>IFERROR(VLOOKUP(Book1345234[[#This Row],[Water Supply Yield Ranking]],'Data for Pull-down'!$M$4:$N$9,2,FALSE),"")</f>
        <v/>
      </c>
      <c r="AX811" s="100"/>
      <c r="AY811" s="52"/>
      <c r="AZ811" s="48"/>
      <c r="BA811" s="51" t="str">
        <f>IFERROR(VLOOKUP(Book1345234[[#This Row],[Social Vulnerability Ranking]],'Data for Pull-down'!$O$4:$P$9,2,FALSE),"")</f>
        <v/>
      </c>
      <c r="BB811" s="100"/>
      <c r="BC811" s="146"/>
      <c r="BD811" s="48"/>
      <c r="BE811" s="51" t="str">
        <f>IFERROR(VLOOKUP(Book1345234[[#This Row],[Nature-Based Solutions Ranking]],'Data for Pull-down'!$Q$4:$R$9,2,FALSE),"")</f>
        <v/>
      </c>
      <c r="BF811" s="100"/>
      <c r="BG811" s="52"/>
      <c r="BH811" s="48"/>
      <c r="BI811" s="51" t="str">
        <f>IFERROR(VLOOKUP(Book1345234[[#This Row],[Multiple Benefit Ranking]],'Data for Pull-down'!$S$4:$T$9,2,FALSE),"")</f>
        <v/>
      </c>
      <c r="BJ811" s="125"/>
      <c r="BK811" s="146"/>
      <c r="BL811" s="48"/>
      <c r="BM811" s="51" t="str">
        <f>IFERROR(VLOOKUP(Book1345234[[#This Row],[Operations and Maintenance Ranking]],'Data for Pull-down'!$U$4:$V$9,2,FALSE),"")</f>
        <v/>
      </c>
      <c r="BN811" s="100"/>
      <c r="BO811" s="48"/>
      <c r="BP811" s="51" t="str">
        <f>IFERROR(VLOOKUP(Book1345234[[#This Row],[Administrative, Regulatory and Other Obstacle Ranking]],'Data for Pull-down'!$W$4:$X$9,2,FALSE),"")</f>
        <v/>
      </c>
      <c r="BQ811" s="100"/>
      <c r="BR811" s="48"/>
      <c r="BS811" s="51" t="str">
        <f>IFERROR(VLOOKUP(Book1345234[[#This Row],[Environmental Benefit Ranking]],'Data for Pull-down'!$Y$4:$Z$9,2,FALSE),"")</f>
        <v/>
      </c>
      <c r="BT811" s="100"/>
      <c r="BU811" s="52"/>
      <c r="BV811" s="51" t="str">
        <f>IFERROR(VLOOKUP(Book1345234[[#This Row],[Environmental Impact Ranking]],'Data for Pull-down'!$AA$4:$AB$9,2,FALSE),"")</f>
        <v/>
      </c>
      <c r="BW811" s="117"/>
      <c r="BX811" s="123"/>
      <c r="BY811" s="48"/>
      <c r="BZ811" s="51" t="str">
        <f>IFERROR(VLOOKUP(Book1345234[[#This Row],[Mobility Ranking]],'Data for Pull-down'!$AC$4:$AD$9,2,FALSE),"")</f>
        <v/>
      </c>
      <c r="CA811" s="117"/>
      <c r="CB811" s="48"/>
      <c r="CC811" s="51" t="str">
        <f>IFERROR(VLOOKUP(Book1345234[[#This Row],[Regional Ranking]],'Data for Pull-down'!$AE$4:$AF$9,2,FALSE),"")</f>
        <v/>
      </c>
    </row>
    <row r="812" spans="1:81">
      <c r="A812" s="164"/>
      <c r="B812" s="142"/>
      <c r="C812" s="143">
        <f>Book1345234[[#This Row],[FMP]]*2</f>
        <v>0</v>
      </c>
      <c r="D812" s="43"/>
      <c r="E812" s="43"/>
      <c r="F812" s="52"/>
      <c r="G812" s="48"/>
      <c r="H812" s="48"/>
      <c r="I812" s="48"/>
      <c r="J812" s="48"/>
      <c r="K812" s="45" t="str">
        <f>IFERROR(Book1345234[[#This Row],[Project Cost]]/Book1345234[[#This Row],['# of Structures Removed from 1% Annual Chance FP]],"")</f>
        <v/>
      </c>
      <c r="L812" s="48"/>
      <c r="M812" s="48"/>
      <c r="N812" s="45"/>
      <c r="O812" s="156"/>
      <c r="P812" s="125"/>
      <c r="Q812" s="52"/>
      <c r="R812" s="48"/>
      <c r="S812" s="51" t="str">
        <f>IFERROR(VLOOKUP(Book1345234[[#This Row],[ Severity Ranking: Pre-Project Average Depth of Flooding (100-year)]],'Data for Pull-down'!$A$4:$B$9,2,FALSE),"")</f>
        <v/>
      </c>
      <c r="T812" s="100"/>
      <c r="U812" s="52"/>
      <c r="V812" s="52"/>
      <c r="W812" s="52"/>
      <c r="X812" s="48"/>
      <c r="Y812" s="51" t="str">
        <f>IFERROR(VLOOKUP(Book1345234[[#This Row],[Severity Ranking: Community Need (% Population)]],'Data for Pull-down'!$C$4:$D$9,2,FALSE),"")</f>
        <v/>
      </c>
      <c r="Z812" s="99"/>
      <c r="AA812" s="45"/>
      <c r="AB812" s="48"/>
      <c r="AC812" s="51" t="str">
        <f>IFERROR(VLOOKUP(Book1345234[[#This Row],[Flood Risk Reduction ]],'Data for Pull-down'!$E$4:$F$9,2,FALSE),"")</f>
        <v/>
      </c>
      <c r="AD812" s="99"/>
      <c r="AE812" s="118"/>
      <c r="AF812" s="52"/>
      <c r="AG812" s="52"/>
      <c r="AH812" s="48"/>
      <c r="AI812" s="51" t="str">
        <f>IFERROR(VLOOKUP(Book1345234[[#This Row],[Flood Damage Reduction]],'Data for Pull-down'!$G$4:$H$9,2,FALSE),"")</f>
        <v/>
      </c>
      <c r="AJ812" s="145"/>
      <c r="AK812" s="123"/>
      <c r="AL812" s="52"/>
      <c r="AM812" s="51" t="str">
        <f>IFERROR(VLOOKUP(Book1345234[[#This Row],[ Reduction in Critical Facilities Flood Risk]],'Data for Pull-down'!$I$5:$J$9,2,FALSE),"")</f>
        <v/>
      </c>
      <c r="AN812" s="100">
        <f>'Life and Safety Tabular Data'!L810</f>
        <v>0</v>
      </c>
      <c r="AO812" s="146"/>
      <c r="AP812" s="48"/>
      <c r="AQ812" s="51" t="str">
        <f>IFERROR(VLOOKUP(Book1345234[[#This Row],[Life and Safety Ranking (Injury/Loss of Life)]],'Data for Pull-down'!$K$4:$L$9,2,FALSE),"")</f>
        <v/>
      </c>
      <c r="AR812" s="100"/>
      <c r="AS812" s="146"/>
      <c r="AT812" s="146"/>
      <c r="AU812" s="146"/>
      <c r="AV812" s="48"/>
      <c r="AW812" s="51" t="str">
        <f>IFERROR(VLOOKUP(Book1345234[[#This Row],[Water Supply Yield Ranking]],'Data for Pull-down'!$M$4:$N$9,2,FALSE),"")</f>
        <v/>
      </c>
      <c r="AX812" s="100"/>
      <c r="AY812" s="52"/>
      <c r="AZ812" s="48"/>
      <c r="BA812" s="51" t="str">
        <f>IFERROR(VLOOKUP(Book1345234[[#This Row],[Social Vulnerability Ranking]],'Data for Pull-down'!$O$4:$P$9,2,FALSE),"")</f>
        <v/>
      </c>
      <c r="BB812" s="100"/>
      <c r="BC812" s="146"/>
      <c r="BD812" s="48"/>
      <c r="BE812" s="51" t="str">
        <f>IFERROR(VLOOKUP(Book1345234[[#This Row],[Nature-Based Solutions Ranking]],'Data for Pull-down'!$Q$4:$R$9,2,FALSE),"")</f>
        <v/>
      </c>
      <c r="BF812" s="100"/>
      <c r="BG812" s="52"/>
      <c r="BH812" s="48"/>
      <c r="BI812" s="51" t="str">
        <f>IFERROR(VLOOKUP(Book1345234[[#This Row],[Multiple Benefit Ranking]],'Data for Pull-down'!$S$4:$T$9,2,FALSE),"")</f>
        <v/>
      </c>
      <c r="BJ812" s="125"/>
      <c r="BK812" s="146"/>
      <c r="BL812" s="48"/>
      <c r="BM812" s="51" t="str">
        <f>IFERROR(VLOOKUP(Book1345234[[#This Row],[Operations and Maintenance Ranking]],'Data for Pull-down'!$U$4:$V$9,2,FALSE),"")</f>
        <v/>
      </c>
      <c r="BN812" s="100"/>
      <c r="BO812" s="48"/>
      <c r="BP812" s="51" t="str">
        <f>IFERROR(VLOOKUP(Book1345234[[#This Row],[Administrative, Regulatory and Other Obstacle Ranking]],'Data for Pull-down'!$W$4:$X$9,2,FALSE),"")</f>
        <v/>
      </c>
      <c r="BQ812" s="100"/>
      <c r="BR812" s="48"/>
      <c r="BS812" s="51" t="str">
        <f>IFERROR(VLOOKUP(Book1345234[[#This Row],[Environmental Benefit Ranking]],'Data for Pull-down'!$Y$4:$Z$9,2,FALSE),"")</f>
        <v/>
      </c>
      <c r="BT812" s="100"/>
      <c r="BU812" s="52"/>
      <c r="BV812" s="51" t="str">
        <f>IFERROR(VLOOKUP(Book1345234[[#This Row],[Environmental Impact Ranking]],'Data for Pull-down'!$AA$4:$AB$9,2,FALSE),"")</f>
        <v/>
      </c>
      <c r="BW812" s="117"/>
      <c r="BX812" s="123"/>
      <c r="BY812" s="48"/>
      <c r="BZ812" s="51" t="str">
        <f>IFERROR(VLOOKUP(Book1345234[[#This Row],[Mobility Ranking]],'Data for Pull-down'!$AC$4:$AD$9,2,FALSE),"")</f>
        <v/>
      </c>
      <c r="CA812" s="117"/>
      <c r="CB812" s="48"/>
      <c r="CC812" s="51" t="str">
        <f>IFERROR(VLOOKUP(Book1345234[[#This Row],[Regional Ranking]],'Data for Pull-down'!$AE$4:$AF$9,2,FALSE),"")</f>
        <v/>
      </c>
    </row>
    <row r="813" spans="1:81">
      <c r="A813" s="164"/>
      <c r="B813" s="142"/>
      <c r="C813" s="143">
        <f>Book1345234[[#This Row],[FMP]]*2</f>
        <v>0</v>
      </c>
      <c r="D813" s="43"/>
      <c r="E813" s="43"/>
      <c r="F813" s="52"/>
      <c r="G813" s="48"/>
      <c r="H813" s="48"/>
      <c r="I813" s="48"/>
      <c r="J813" s="48"/>
      <c r="K813" s="45" t="str">
        <f>IFERROR(Book1345234[[#This Row],[Project Cost]]/Book1345234[[#This Row],['# of Structures Removed from 1% Annual Chance FP]],"")</f>
        <v/>
      </c>
      <c r="L813" s="48"/>
      <c r="M813" s="48"/>
      <c r="N813" s="45"/>
      <c r="O813" s="156"/>
      <c r="P813" s="125"/>
      <c r="Q813" s="52"/>
      <c r="R813" s="48"/>
      <c r="S813" s="51" t="str">
        <f>IFERROR(VLOOKUP(Book1345234[[#This Row],[ Severity Ranking: Pre-Project Average Depth of Flooding (100-year)]],'Data for Pull-down'!$A$4:$B$9,2,FALSE),"")</f>
        <v/>
      </c>
      <c r="T813" s="100"/>
      <c r="U813" s="52"/>
      <c r="V813" s="52"/>
      <c r="W813" s="52"/>
      <c r="X813" s="48"/>
      <c r="Y813" s="51" t="str">
        <f>IFERROR(VLOOKUP(Book1345234[[#This Row],[Severity Ranking: Community Need (% Population)]],'Data for Pull-down'!$C$4:$D$9,2,FALSE),"")</f>
        <v/>
      </c>
      <c r="Z813" s="99"/>
      <c r="AA813" s="45"/>
      <c r="AB813" s="48"/>
      <c r="AC813" s="51" t="str">
        <f>IFERROR(VLOOKUP(Book1345234[[#This Row],[Flood Risk Reduction ]],'Data for Pull-down'!$E$4:$F$9,2,FALSE),"")</f>
        <v/>
      </c>
      <c r="AD813" s="99"/>
      <c r="AE813" s="118"/>
      <c r="AF813" s="52"/>
      <c r="AG813" s="52"/>
      <c r="AH813" s="48"/>
      <c r="AI813" s="51" t="str">
        <f>IFERROR(VLOOKUP(Book1345234[[#This Row],[Flood Damage Reduction]],'Data for Pull-down'!$G$4:$H$9,2,FALSE),"")</f>
        <v/>
      </c>
      <c r="AJ813" s="145"/>
      <c r="AK813" s="123"/>
      <c r="AL813" s="52"/>
      <c r="AM813" s="51" t="str">
        <f>IFERROR(VLOOKUP(Book1345234[[#This Row],[ Reduction in Critical Facilities Flood Risk]],'Data for Pull-down'!$I$5:$J$9,2,FALSE),"")</f>
        <v/>
      </c>
      <c r="AN813" s="100">
        <f>'Life and Safety Tabular Data'!L811</f>
        <v>0</v>
      </c>
      <c r="AO813" s="146"/>
      <c r="AP813" s="48"/>
      <c r="AQ813" s="51" t="str">
        <f>IFERROR(VLOOKUP(Book1345234[[#This Row],[Life and Safety Ranking (Injury/Loss of Life)]],'Data for Pull-down'!$K$4:$L$9,2,FALSE),"")</f>
        <v/>
      </c>
      <c r="AR813" s="100"/>
      <c r="AS813" s="146"/>
      <c r="AT813" s="146"/>
      <c r="AU813" s="146"/>
      <c r="AV813" s="48"/>
      <c r="AW813" s="51" t="str">
        <f>IFERROR(VLOOKUP(Book1345234[[#This Row],[Water Supply Yield Ranking]],'Data for Pull-down'!$M$4:$N$9,2,FALSE),"")</f>
        <v/>
      </c>
      <c r="AX813" s="100"/>
      <c r="AY813" s="52"/>
      <c r="AZ813" s="48"/>
      <c r="BA813" s="51" t="str">
        <f>IFERROR(VLOOKUP(Book1345234[[#This Row],[Social Vulnerability Ranking]],'Data for Pull-down'!$O$4:$P$9,2,FALSE),"")</f>
        <v/>
      </c>
      <c r="BB813" s="100"/>
      <c r="BC813" s="146"/>
      <c r="BD813" s="48"/>
      <c r="BE813" s="51" t="str">
        <f>IFERROR(VLOOKUP(Book1345234[[#This Row],[Nature-Based Solutions Ranking]],'Data for Pull-down'!$Q$4:$R$9,2,FALSE),"")</f>
        <v/>
      </c>
      <c r="BF813" s="100"/>
      <c r="BG813" s="52"/>
      <c r="BH813" s="48"/>
      <c r="BI813" s="51" t="str">
        <f>IFERROR(VLOOKUP(Book1345234[[#This Row],[Multiple Benefit Ranking]],'Data for Pull-down'!$S$4:$T$9,2,FALSE),"")</f>
        <v/>
      </c>
      <c r="BJ813" s="125"/>
      <c r="BK813" s="146"/>
      <c r="BL813" s="48"/>
      <c r="BM813" s="51" t="str">
        <f>IFERROR(VLOOKUP(Book1345234[[#This Row],[Operations and Maintenance Ranking]],'Data for Pull-down'!$U$4:$V$9,2,FALSE),"")</f>
        <v/>
      </c>
      <c r="BN813" s="100"/>
      <c r="BO813" s="48"/>
      <c r="BP813" s="51" t="str">
        <f>IFERROR(VLOOKUP(Book1345234[[#This Row],[Administrative, Regulatory and Other Obstacle Ranking]],'Data for Pull-down'!$W$4:$X$9,2,FALSE),"")</f>
        <v/>
      </c>
      <c r="BQ813" s="100"/>
      <c r="BR813" s="48"/>
      <c r="BS813" s="51" t="str">
        <f>IFERROR(VLOOKUP(Book1345234[[#This Row],[Environmental Benefit Ranking]],'Data for Pull-down'!$Y$4:$Z$9,2,FALSE),"")</f>
        <v/>
      </c>
      <c r="BT813" s="100"/>
      <c r="BU813" s="52"/>
      <c r="BV813" s="51" t="str">
        <f>IFERROR(VLOOKUP(Book1345234[[#This Row],[Environmental Impact Ranking]],'Data for Pull-down'!$AA$4:$AB$9,2,FALSE),"")</f>
        <v/>
      </c>
      <c r="BW813" s="117"/>
      <c r="BX813" s="123"/>
      <c r="BY813" s="48"/>
      <c r="BZ813" s="51" t="str">
        <f>IFERROR(VLOOKUP(Book1345234[[#This Row],[Mobility Ranking]],'Data for Pull-down'!$AC$4:$AD$9,2,FALSE),"")</f>
        <v/>
      </c>
      <c r="CA813" s="117"/>
      <c r="CB813" s="48"/>
      <c r="CC813" s="51" t="str">
        <f>IFERROR(VLOOKUP(Book1345234[[#This Row],[Regional Ranking]],'Data for Pull-down'!$AE$4:$AF$9,2,FALSE),"")</f>
        <v/>
      </c>
    </row>
    <row r="814" spans="1:81">
      <c r="A814" s="164"/>
      <c r="B814" s="142"/>
      <c r="C814" s="143">
        <f>Book1345234[[#This Row],[FMP]]*2</f>
        <v>0</v>
      </c>
      <c r="D814" s="43"/>
      <c r="E814" s="43"/>
      <c r="F814" s="52"/>
      <c r="G814" s="48"/>
      <c r="H814" s="48"/>
      <c r="I814" s="48"/>
      <c r="J814" s="48"/>
      <c r="K814" s="45" t="str">
        <f>IFERROR(Book1345234[[#This Row],[Project Cost]]/Book1345234[[#This Row],['# of Structures Removed from 1% Annual Chance FP]],"")</f>
        <v/>
      </c>
      <c r="L814" s="48"/>
      <c r="M814" s="48"/>
      <c r="N814" s="45"/>
      <c r="O814" s="156"/>
      <c r="P814" s="125"/>
      <c r="Q814" s="52"/>
      <c r="R814" s="48"/>
      <c r="S814" s="51" t="str">
        <f>IFERROR(VLOOKUP(Book1345234[[#This Row],[ Severity Ranking: Pre-Project Average Depth of Flooding (100-year)]],'Data for Pull-down'!$A$4:$B$9,2,FALSE),"")</f>
        <v/>
      </c>
      <c r="T814" s="100"/>
      <c r="U814" s="52"/>
      <c r="V814" s="52"/>
      <c r="W814" s="52"/>
      <c r="X814" s="48"/>
      <c r="Y814" s="51" t="str">
        <f>IFERROR(VLOOKUP(Book1345234[[#This Row],[Severity Ranking: Community Need (% Population)]],'Data for Pull-down'!$C$4:$D$9,2,FALSE),"")</f>
        <v/>
      </c>
      <c r="Z814" s="99"/>
      <c r="AA814" s="45"/>
      <c r="AB814" s="48"/>
      <c r="AC814" s="51" t="str">
        <f>IFERROR(VLOOKUP(Book1345234[[#This Row],[Flood Risk Reduction ]],'Data for Pull-down'!$E$4:$F$9,2,FALSE),"")</f>
        <v/>
      </c>
      <c r="AD814" s="99"/>
      <c r="AE814" s="118"/>
      <c r="AF814" s="52"/>
      <c r="AG814" s="52"/>
      <c r="AH814" s="48"/>
      <c r="AI814" s="51" t="str">
        <f>IFERROR(VLOOKUP(Book1345234[[#This Row],[Flood Damage Reduction]],'Data for Pull-down'!$G$4:$H$9,2,FALSE),"")</f>
        <v/>
      </c>
      <c r="AJ814" s="145"/>
      <c r="AK814" s="123"/>
      <c r="AL814" s="52"/>
      <c r="AM814" s="51" t="str">
        <f>IFERROR(VLOOKUP(Book1345234[[#This Row],[ Reduction in Critical Facilities Flood Risk]],'Data for Pull-down'!$I$5:$J$9,2,FALSE),"")</f>
        <v/>
      </c>
      <c r="AN814" s="100">
        <f>'Life and Safety Tabular Data'!L812</f>
        <v>0</v>
      </c>
      <c r="AO814" s="146"/>
      <c r="AP814" s="48"/>
      <c r="AQ814" s="51" t="str">
        <f>IFERROR(VLOOKUP(Book1345234[[#This Row],[Life and Safety Ranking (Injury/Loss of Life)]],'Data for Pull-down'!$K$4:$L$9,2,FALSE),"")</f>
        <v/>
      </c>
      <c r="AR814" s="100"/>
      <c r="AS814" s="146"/>
      <c r="AT814" s="146"/>
      <c r="AU814" s="146"/>
      <c r="AV814" s="48"/>
      <c r="AW814" s="51" t="str">
        <f>IFERROR(VLOOKUP(Book1345234[[#This Row],[Water Supply Yield Ranking]],'Data for Pull-down'!$M$4:$N$9,2,FALSE),"")</f>
        <v/>
      </c>
      <c r="AX814" s="100"/>
      <c r="AY814" s="52"/>
      <c r="AZ814" s="48"/>
      <c r="BA814" s="51" t="str">
        <f>IFERROR(VLOOKUP(Book1345234[[#This Row],[Social Vulnerability Ranking]],'Data for Pull-down'!$O$4:$P$9,2,FALSE),"")</f>
        <v/>
      </c>
      <c r="BB814" s="100"/>
      <c r="BC814" s="146"/>
      <c r="BD814" s="48"/>
      <c r="BE814" s="51" t="str">
        <f>IFERROR(VLOOKUP(Book1345234[[#This Row],[Nature-Based Solutions Ranking]],'Data for Pull-down'!$Q$4:$R$9,2,FALSE),"")</f>
        <v/>
      </c>
      <c r="BF814" s="100"/>
      <c r="BG814" s="52"/>
      <c r="BH814" s="48"/>
      <c r="BI814" s="51" t="str">
        <f>IFERROR(VLOOKUP(Book1345234[[#This Row],[Multiple Benefit Ranking]],'Data for Pull-down'!$S$4:$T$9,2,FALSE),"")</f>
        <v/>
      </c>
      <c r="BJ814" s="125"/>
      <c r="BK814" s="146"/>
      <c r="BL814" s="48"/>
      <c r="BM814" s="51" t="str">
        <f>IFERROR(VLOOKUP(Book1345234[[#This Row],[Operations and Maintenance Ranking]],'Data for Pull-down'!$U$4:$V$9,2,FALSE),"")</f>
        <v/>
      </c>
      <c r="BN814" s="100"/>
      <c r="BO814" s="48"/>
      <c r="BP814" s="51" t="str">
        <f>IFERROR(VLOOKUP(Book1345234[[#This Row],[Administrative, Regulatory and Other Obstacle Ranking]],'Data for Pull-down'!$W$4:$X$9,2,FALSE),"")</f>
        <v/>
      </c>
      <c r="BQ814" s="100"/>
      <c r="BR814" s="48"/>
      <c r="BS814" s="51" t="str">
        <f>IFERROR(VLOOKUP(Book1345234[[#This Row],[Environmental Benefit Ranking]],'Data for Pull-down'!$Y$4:$Z$9,2,FALSE),"")</f>
        <v/>
      </c>
      <c r="BT814" s="100"/>
      <c r="BU814" s="52"/>
      <c r="BV814" s="51" t="str">
        <f>IFERROR(VLOOKUP(Book1345234[[#This Row],[Environmental Impact Ranking]],'Data for Pull-down'!$AA$4:$AB$9,2,FALSE),"")</f>
        <v/>
      </c>
      <c r="BW814" s="117"/>
      <c r="BX814" s="123"/>
      <c r="BY814" s="48"/>
      <c r="BZ814" s="51" t="str">
        <f>IFERROR(VLOOKUP(Book1345234[[#This Row],[Mobility Ranking]],'Data for Pull-down'!$AC$4:$AD$9,2,FALSE),"")</f>
        <v/>
      </c>
      <c r="CA814" s="117"/>
      <c r="CB814" s="48"/>
      <c r="CC814" s="51" t="str">
        <f>IFERROR(VLOOKUP(Book1345234[[#This Row],[Regional Ranking]],'Data for Pull-down'!$AE$4:$AF$9,2,FALSE),"")</f>
        <v/>
      </c>
    </row>
    <row r="815" spans="1:81">
      <c r="A815" s="164"/>
      <c r="B815" s="142"/>
      <c r="C815" s="143">
        <f>Book1345234[[#This Row],[FMP]]*2</f>
        <v>0</v>
      </c>
      <c r="D815" s="43"/>
      <c r="E815" s="43"/>
      <c r="F815" s="52"/>
      <c r="G815" s="48"/>
      <c r="H815" s="48"/>
      <c r="I815" s="48"/>
      <c r="J815" s="48"/>
      <c r="K815" s="45" t="str">
        <f>IFERROR(Book1345234[[#This Row],[Project Cost]]/Book1345234[[#This Row],['# of Structures Removed from 1% Annual Chance FP]],"")</f>
        <v/>
      </c>
      <c r="L815" s="48"/>
      <c r="M815" s="48"/>
      <c r="N815" s="45"/>
      <c r="O815" s="156"/>
      <c r="P815" s="125"/>
      <c r="Q815" s="52"/>
      <c r="R815" s="48"/>
      <c r="S815" s="51" t="str">
        <f>IFERROR(VLOOKUP(Book1345234[[#This Row],[ Severity Ranking: Pre-Project Average Depth of Flooding (100-year)]],'Data for Pull-down'!$A$4:$B$9,2,FALSE),"")</f>
        <v/>
      </c>
      <c r="T815" s="100"/>
      <c r="U815" s="52"/>
      <c r="V815" s="52"/>
      <c r="W815" s="52"/>
      <c r="X815" s="48"/>
      <c r="Y815" s="51" t="str">
        <f>IFERROR(VLOOKUP(Book1345234[[#This Row],[Severity Ranking: Community Need (% Population)]],'Data for Pull-down'!$C$4:$D$9,2,FALSE),"")</f>
        <v/>
      </c>
      <c r="Z815" s="99"/>
      <c r="AA815" s="45"/>
      <c r="AB815" s="48"/>
      <c r="AC815" s="51" t="str">
        <f>IFERROR(VLOOKUP(Book1345234[[#This Row],[Flood Risk Reduction ]],'Data for Pull-down'!$E$4:$F$9,2,FALSE),"")</f>
        <v/>
      </c>
      <c r="AD815" s="99"/>
      <c r="AE815" s="118"/>
      <c r="AF815" s="52"/>
      <c r="AG815" s="52"/>
      <c r="AH815" s="48"/>
      <c r="AI815" s="51" t="str">
        <f>IFERROR(VLOOKUP(Book1345234[[#This Row],[Flood Damage Reduction]],'Data for Pull-down'!$G$4:$H$9,2,FALSE),"")</f>
        <v/>
      </c>
      <c r="AJ815" s="145"/>
      <c r="AK815" s="123"/>
      <c r="AL815" s="52"/>
      <c r="AM815" s="51" t="str">
        <f>IFERROR(VLOOKUP(Book1345234[[#This Row],[ Reduction in Critical Facilities Flood Risk]],'Data for Pull-down'!$I$5:$J$9,2,FALSE),"")</f>
        <v/>
      </c>
      <c r="AN815" s="100">
        <f>'Life and Safety Tabular Data'!L813</f>
        <v>0</v>
      </c>
      <c r="AO815" s="146"/>
      <c r="AP815" s="48"/>
      <c r="AQ815" s="51" t="str">
        <f>IFERROR(VLOOKUP(Book1345234[[#This Row],[Life and Safety Ranking (Injury/Loss of Life)]],'Data for Pull-down'!$K$4:$L$9,2,FALSE),"")</f>
        <v/>
      </c>
      <c r="AR815" s="100"/>
      <c r="AS815" s="146"/>
      <c r="AT815" s="146"/>
      <c r="AU815" s="146"/>
      <c r="AV815" s="48"/>
      <c r="AW815" s="51" t="str">
        <f>IFERROR(VLOOKUP(Book1345234[[#This Row],[Water Supply Yield Ranking]],'Data for Pull-down'!$M$4:$N$9,2,FALSE),"")</f>
        <v/>
      </c>
      <c r="AX815" s="100"/>
      <c r="AY815" s="52"/>
      <c r="AZ815" s="48"/>
      <c r="BA815" s="51" t="str">
        <f>IFERROR(VLOOKUP(Book1345234[[#This Row],[Social Vulnerability Ranking]],'Data for Pull-down'!$O$4:$P$9,2,FALSE),"")</f>
        <v/>
      </c>
      <c r="BB815" s="100"/>
      <c r="BC815" s="146"/>
      <c r="BD815" s="48"/>
      <c r="BE815" s="51" t="str">
        <f>IFERROR(VLOOKUP(Book1345234[[#This Row],[Nature-Based Solutions Ranking]],'Data for Pull-down'!$Q$4:$R$9,2,FALSE),"")</f>
        <v/>
      </c>
      <c r="BF815" s="100"/>
      <c r="BG815" s="52"/>
      <c r="BH815" s="48"/>
      <c r="BI815" s="51" t="str">
        <f>IFERROR(VLOOKUP(Book1345234[[#This Row],[Multiple Benefit Ranking]],'Data for Pull-down'!$S$4:$T$9,2,FALSE),"")</f>
        <v/>
      </c>
      <c r="BJ815" s="125"/>
      <c r="BK815" s="146"/>
      <c r="BL815" s="48"/>
      <c r="BM815" s="51" t="str">
        <f>IFERROR(VLOOKUP(Book1345234[[#This Row],[Operations and Maintenance Ranking]],'Data for Pull-down'!$U$4:$V$9,2,FALSE),"")</f>
        <v/>
      </c>
      <c r="BN815" s="100"/>
      <c r="BO815" s="48"/>
      <c r="BP815" s="51" t="str">
        <f>IFERROR(VLOOKUP(Book1345234[[#This Row],[Administrative, Regulatory and Other Obstacle Ranking]],'Data for Pull-down'!$W$4:$X$9,2,FALSE),"")</f>
        <v/>
      </c>
      <c r="BQ815" s="100"/>
      <c r="BR815" s="48"/>
      <c r="BS815" s="51" t="str">
        <f>IFERROR(VLOOKUP(Book1345234[[#This Row],[Environmental Benefit Ranking]],'Data for Pull-down'!$Y$4:$Z$9,2,FALSE),"")</f>
        <v/>
      </c>
      <c r="BT815" s="100"/>
      <c r="BU815" s="52"/>
      <c r="BV815" s="51" t="str">
        <f>IFERROR(VLOOKUP(Book1345234[[#This Row],[Environmental Impact Ranking]],'Data for Pull-down'!$AA$4:$AB$9,2,FALSE),"")</f>
        <v/>
      </c>
      <c r="BW815" s="117"/>
      <c r="BX815" s="123"/>
      <c r="BY815" s="48"/>
      <c r="BZ815" s="51" t="str">
        <f>IFERROR(VLOOKUP(Book1345234[[#This Row],[Mobility Ranking]],'Data for Pull-down'!$AC$4:$AD$9,2,FALSE),"")</f>
        <v/>
      </c>
      <c r="CA815" s="117"/>
      <c r="CB815" s="48"/>
      <c r="CC815" s="51" t="str">
        <f>IFERROR(VLOOKUP(Book1345234[[#This Row],[Regional Ranking]],'Data for Pull-down'!$AE$4:$AF$9,2,FALSE),"")</f>
        <v/>
      </c>
    </row>
    <row r="816" spans="1:81">
      <c r="A816" s="164"/>
      <c r="B816" s="142"/>
      <c r="C816" s="143">
        <f>Book1345234[[#This Row],[FMP]]*2</f>
        <v>0</v>
      </c>
      <c r="D816" s="43"/>
      <c r="E816" s="43"/>
      <c r="F816" s="52"/>
      <c r="G816" s="48"/>
      <c r="H816" s="48"/>
      <c r="I816" s="48"/>
      <c r="J816" s="48"/>
      <c r="K816" s="45" t="str">
        <f>IFERROR(Book1345234[[#This Row],[Project Cost]]/Book1345234[[#This Row],['# of Structures Removed from 1% Annual Chance FP]],"")</f>
        <v/>
      </c>
      <c r="L816" s="48"/>
      <c r="M816" s="48"/>
      <c r="N816" s="45"/>
      <c r="O816" s="156"/>
      <c r="P816" s="125"/>
      <c r="Q816" s="52"/>
      <c r="R816" s="48"/>
      <c r="S816" s="51" t="str">
        <f>IFERROR(VLOOKUP(Book1345234[[#This Row],[ Severity Ranking: Pre-Project Average Depth of Flooding (100-year)]],'Data for Pull-down'!$A$4:$B$9,2,FALSE),"")</f>
        <v/>
      </c>
      <c r="T816" s="100"/>
      <c r="U816" s="52"/>
      <c r="V816" s="52"/>
      <c r="W816" s="52"/>
      <c r="X816" s="48"/>
      <c r="Y816" s="51" t="str">
        <f>IFERROR(VLOOKUP(Book1345234[[#This Row],[Severity Ranking: Community Need (% Population)]],'Data for Pull-down'!$C$4:$D$9,2,FALSE),"")</f>
        <v/>
      </c>
      <c r="Z816" s="99"/>
      <c r="AA816" s="45"/>
      <c r="AB816" s="48"/>
      <c r="AC816" s="51" t="str">
        <f>IFERROR(VLOOKUP(Book1345234[[#This Row],[Flood Risk Reduction ]],'Data for Pull-down'!$E$4:$F$9,2,FALSE),"")</f>
        <v/>
      </c>
      <c r="AD816" s="99"/>
      <c r="AE816" s="118"/>
      <c r="AF816" s="52"/>
      <c r="AG816" s="52"/>
      <c r="AH816" s="48"/>
      <c r="AI816" s="51" t="str">
        <f>IFERROR(VLOOKUP(Book1345234[[#This Row],[Flood Damage Reduction]],'Data for Pull-down'!$G$4:$H$9,2,FALSE),"")</f>
        <v/>
      </c>
      <c r="AJ816" s="145"/>
      <c r="AK816" s="123"/>
      <c r="AL816" s="52"/>
      <c r="AM816" s="51" t="str">
        <f>IFERROR(VLOOKUP(Book1345234[[#This Row],[ Reduction in Critical Facilities Flood Risk]],'Data for Pull-down'!$I$5:$J$9,2,FALSE),"")</f>
        <v/>
      </c>
      <c r="AN816" s="100">
        <f>'Life and Safety Tabular Data'!L814</f>
        <v>0</v>
      </c>
      <c r="AO816" s="146"/>
      <c r="AP816" s="48"/>
      <c r="AQ816" s="51" t="str">
        <f>IFERROR(VLOOKUP(Book1345234[[#This Row],[Life and Safety Ranking (Injury/Loss of Life)]],'Data for Pull-down'!$K$4:$L$9,2,FALSE),"")</f>
        <v/>
      </c>
      <c r="AR816" s="100"/>
      <c r="AS816" s="146"/>
      <c r="AT816" s="146"/>
      <c r="AU816" s="146"/>
      <c r="AV816" s="48"/>
      <c r="AW816" s="51" t="str">
        <f>IFERROR(VLOOKUP(Book1345234[[#This Row],[Water Supply Yield Ranking]],'Data for Pull-down'!$M$4:$N$9,2,FALSE),"")</f>
        <v/>
      </c>
      <c r="AX816" s="100"/>
      <c r="AY816" s="52"/>
      <c r="AZ816" s="48"/>
      <c r="BA816" s="51" t="str">
        <f>IFERROR(VLOOKUP(Book1345234[[#This Row],[Social Vulnerability Ranking]],'Data for Pull-down'!$O$4:$P$9,2,FALSE),"")</f>
        <v/>
      </c>
      <c r="BB816" s="100"/>
      <c r="BC816" s="146"/>
      <c r="BD816" s="48"/>
      <c r="BE816" s="51" t="str">
        <f>IFERROR(VLOOKUP(Book1345234[[#This Row],[Nature-Based Solutions Ranking]],'Data for Pull-down'!$Q$4:$R$9,2,FALSE),"")</f>
        <v/>
      </c>
      <c r="BF816" s="100"/>
      <c r="BG816" s="52"/>
      <c r="BH816" s="48"/>
      <c r="BI816" s="51" t="str">
        <f>IFERROR(VLOOKUP(Book1345234[[#This Row],[Multiple Benefit Ranking]],'Data for Pull-down'!$S$4:$T$9,2,FALSE),"")</f>
        <v/>
      </c>
      <c r="BJ816" s="125"/>
      <c r="BK816" s="146"/>
      <c r="BL816" s="48"/>
      <c r="BM816" s="51" t="str">
        <f>IFERROR(VLOOKUP(Book1345234[[#This Row],[Operations and Maintenance Ranking]],'Data for Pull-down'!$U$4:$V$9,2,FALSE),"")</f>
        <v/>
      </c>
      <c r="BN816" s="100"/>
      <c r="BO816" s="48"/>
      <c r="BP816" s="51" t="str">
        <f>IFERROR(VLOOKUP(Book1345234[[#This Row],[Administrative, Regulatory and Other Obstacle Ranking]],'Data for Pull-down'!$W$4:$X$9,2,FALSE),"")</f>
        <v/>
      </c>
      <c r="BQ816" s="100"/>
      <c r="BR816" s="48"/>
      <c r="BS816" s="51" t="str">
        <f>IFERROR(VLOOKUP(Book1345234[[#This Row],[Environmental Benefit Ranking]],'Data for Pull-down'!$Y$4:$Z$9,2,FALSE),"")</f>
        <v/>
      </c>
      <c r="BT816" s="100"/>
      <c r="BU816" s="52"/>
      <c r="BV816" s="51" t="str">
        <f>IFERROR(VLOOKUP(Book1345234[[#This Row],[Environmental Impact Ranking]],'Data for Pull-down'!$AA$4:$AB$9,2,FALSE),"")</f>
        <v/>
      </c>
      <c r="BW816" s="117"/>
      <c r="BX816" s="123"/>
      <c r="BY816" s="48"/>
      <c r="BZ816" s="51" t="str">
        <f>IFERROR(VLOOKUP(Book1345234[[#This Row],[Mobility Ranking]],'Data for Pull-down'!$AC$4:$AD$9,2,FALSE),"")</f>
        <v/>
      </c>
      <c r="CA816" s="117"/>
      <c r="CB816" s="48"/>
      <c r="CC816" s="51" t="str">
        <f>IFERROR(VLOOKUP(Book1345234[[#This Row],[Regional Ranking]],'Data for Pull-down'!$AE$4:$AF$9,2,FALSE),"")</f>
        <v/>
      </c>
    </row>
    <row r="817" spans="1:81">
      <c r="A817" s="164"/>
      <c r="B817" s="142"/>
      <c r="C817" s="143">
        <f>Book1345234[[#This Row],[FMP]]*2</f>
        <v>0</v>
      </c>
      <c r="D817" s="43"/>
      <c r="E817" s="43"/>
      <c r="F817" s="52"/>
      <c r="G817" s="48"/>
      <c r="H817" s="48"/>
      <c r="I817" s="48"/>
      <c r="J817" s="48"/>
      <c r="K817" s="45" t="str">
        <f>IFERROR(Book1345234[[#This Row],[Project Cost]]/Book1345234[[#This Row],['# of Structures Removed from 1% Annual Chance FP]],"")</f>
        <v/>
      </c>
      <c r="L817" s="48"/>
      <c r="M817" s="48"/>
      <c r="N817" s="45"/>
      <c r="O817" s="156"/>
      <c r="P817" s="125"/>
      <c r="Q817" s="52"/>
      <c r="R817" s="48"/>
      <c r="S817" s="51" t="str">
        <f>IFERROR(VLOOKUP(Book1345234[[#This Row],[ Severity Ranking: Pre-Project Average Depth of Flooding (100-year)]],'Data for Pull-down'!$A$4:$B$9,2,FALSE),"")</f>
        <v/>
      </c>
      <c r="T817" s="100"/>
      <c r="U817" s="52"/>
      <c r="V817" s="52"/>
      <c r="W817" s="52"/>
      <c r="X817" s="48"/>
      <c r="Y817" s="51" t="str">
        <f>IFERROR(VLOOKUP(Book1345234[[#This Row],[Severity Ranking: Community Need (% Population)]],'Data for Pull-down'!$C$4:$D$9,2,FALSE),"")</f>
        <v/>
      </c>
      <c r="Z817" s="99"/>
      <c r="AA817" s="45"/>
      <c r="AB817" s="48"/>
      <c r="AC817" s="51" t="str">
        <f>IFERROR(VLOOKUP(Book1345234[[#This Row],[Flood Risk Reduction ]],'Data for Pull-down'!$E$4:$F$9,2,FALSE),"")</f>
        <v/>
      </c>
      <c r="AD817" s="99"/>
      <c r="AE817" s="118"/>
      <c r="AF817" s="52"/>
      <c r="AG817" s="52"/>
      <c r="AH817" s="48"/>
      <c r="AI817" s="51" t="str">
        <f>IFERROR(VLOOKUP(Book1345234[[#This Row],[Flood Damage Reduction]],'Data for Pull-down'!$G$4:$H$9,2,FALSE),"")</f>
        <v/>
      </c>
      <c r="AJ817" s="145"/>
      <c r="AK817" s="123"/>
      <c r="AL817" s="52"/>
      <c r="AM817" s="51" t="str">
        <f>IFERROR(VLOOKUP(Book1345234[[#This Row],[ Reduction in Critical Facilities Flood Risk]],'Data for Pull-down'!$I$5:$J$9,2,FALSE),"")</f>
        <v/>
      </c>
      <c r="AN817" s="100">
        <f>'Life and Safety Tabular Data'!L815</f>
        <v>0</v>
      </c>
      <c r="AO817" s="146"/>
      <c r="AP817" s="48"/>
      <c r="AQ817" s="51" t="str">
        <f>IFERROR(VLOOKUP(Book1345234[[#This Row],[Life and Safety Ranking (Injury/Loss of Life)]],'Data for Pull-down'!$K$4:$L$9,2,FALSE),"")</f>
        <v/>
      </c>
      <c r="AR817" s="100"/>
      <c r="AS817" s="146"/>
      <c r="AT817" s="146"/>
      <c r="AU817" s="146"/>
      <c r="AV817" s="48"/>
      <c r="AW817" s="51" t="str">
        <f>IFERROR(VLOOKUP(Book1345234[[#This Row],[Water Supply Yield Ranking]],'Data for Pull-down'!$M$4:$N$9,2,FALSE),"")</f>
        <v/>
      </c>
      <c r="AX817" s="100"/>
      <c r="AY817" s="52"/>
      <c r="AZ817" s="48"/>
      <c r="BA817" s="51" t="str">
        <f>IFERROR(VLOOKUP(Book1345234[[#This Row],[Social Vulnerability Ranking]],'Data for Pull-down'!$O$4:$P$9,2,FALSE),"")</f>
        <v/>
      </c>
      <c r="BB817" s="100"/>
      <c r="BC817" s="146"/>
      <c r="BD817" s="48"/>
      <c r="BE817" s="51" t="str">
        <f>IFERROR(VLOOKUP(Book1345234[[#This Row],[Nature-Based Solutions Ranking]],'Data for Pull-down'!$Q$4:$R$9,2,FALSE),"")</f>
        <v/>
      </c>
      <c r="BF817" s="100"/>
      <c r="BG817" s="52"/>
      <c r="BH817" s="48"/>
      <c r="BI817" s="51" t="str">
        <f>IFERROR(VLOOKUP(Book1345234[[#This Row],[Multiple Benefit Ranking]],'Data for Pull-down'!$S$4:$T$9,2,FALSE),"")</f>
        <v/>
      </c>
      <c r="BJ817" s="125"/>
      <c r="BK817" s="146"/>
      <c r="BL817" s="48"/>
      <c r="BM817" s="51" t="str">
        <f>IFERROR(VLOOKUP(Book1345234[[#This Row],[Operations and Maintenance Ranking]],'Data for Pull-down'!$U$4:$V$9,2,FALSE),"")</f>
        <v/>
      </c>
      <c r="BN817" s="100"/>
      <c r="BO817" s="48"/>
      <c r="BP817" s="51" t="str">
        <f>IFERROR(VLOOKUP(Book1345234[[#This Row],[Administrative, Regulatory and Other Obstacle Ranking]],'Data for Pull-down'!$W$4:$X$9,2,FALSE),"")</f>
        <v/>
      </c>
      <c r="BQ817" s="100"/>
      <c r="BR817" s="48"/>
      <c r="BS817" s="51" t="str">
        <f>IFERROR(VLOOKUP(Book1345234[[#This Row],[Environmental Benefit Ranking]],'Data for Pull-down'!$Y$4:$Z$9,2,FALSE),"")</f>
        <v/>
      </c>
      <c r="BT817" s="100"/>
      <c r="BU817" s="52"/>
      <c r="BV817" s="51" t="str">
        <f>IFERROR(VLOOKUP(Book1345234[[#This Row],[Environmental Impact Ranking]],'Data for Pull-down'!$AA$4:$AB$9,2,FALSE),"")</f>
        <v/>
      </c>
      <c r="BW817" s="117"/>
      <c r="BX817" s="123"/>
      <c r="BY817" s="48"/>
      <c r="BZ817" s="51" t="str">
        <f>IFERROR(VLOOKUP(Book1345234[[#This Row],[Mobility Ranking]],'Data for Pull-down'!$AC$4:$AD$9,2,FALSE),"")</f>
        <v/>
      </c>
      <c r="CA817" s="117"/>
      <c r="CB817" s="48"/>
      <c r="CC817" s="51" t="str">
        <f>IFERROR(VLOOKUP(Book1345234[[#This Row],[Regional Ranking]],'Data for Pull-down'!$AE$4:$AF$9,2,FALSE),"")</f>
        <v/>
      </c>
    </row>
    <row r="818" spans="1:81">
      <c r="A818" s="164"/>
      <c r="B818" s="142"/>
      <c r="C818" s="143">
        <f>Book1345234[[#This Row],[FMP]]*2</f>
        <v>0</v>
      </c>
      <c r="D818" s="43"/>
      <c r="E818" s="43"/>
      <c r="F818" s="52"/>
      <c r="G818" s="48"/>
      <c r="H818" s="48"/>
      <c r="I818" s="48"/>
      <c r="J818" s="48"/>
      <c r="K818" s="45" t="str">
        <f>IFERROR(Book1345234[[#This Row],[Project Cost]]/Book1345234[[#This Row],['# of Structures Removed from 1% Annual Chance FP]],"")</f>
        <v/>
      </c>
      <c r="L818" s="48"/>
      <c r="M818" s="48"/>
      <c r="N818" s="45"/>
      <c r="O818" s="156"/>
      <c r="P818" s="125"/>
      <c r="Q818" s="52"/>
      <c r="R818" s="48"/>
      <c r="S818" s="51" t="str">
        <f>IFERROR(VLOOKUP(Book1345234[[#This Row],[ Severity Ranking: Pre-Project Average Depth of Flooding (100-year)]],'Data for Pull-down'!$A$4:$B$9,2,FALSE),"")</f>
        <v/>
      </c>
      <c r="T818" s="100"/>
      <c r="U818" s="52"/>
      <c r="V818" s="52"/>
      <c r="W818" s="52"/>
      <c r="X818" s="48"/>
      <c r="Y818" s="51" t="str">
        <f>IFERROR(VLOOKUP(Book1345234[[#This Row],[Severity Ranking: Community Need (% Population)]],'Data for Pull-down'!$C$4:$D$9,2,FALSE),"")</f>
        <v/>
      </c>
      <c r="Z818" s="99"/>
      <c r="AA818" s="45"/>
      <c r="AB818" s="48"/>
      <c r="AC818" s="51" t="str">
        <f>IFERROR(VLOOKUP(Book1345234[[#This Row],[Flood Risk Reduction ]],'Data for Pull-down'!$E$4:$F$9,2,FALSE),"")</f>
        <v/>
      </c>
      <c r="AD818" s="99"/>
      <c r="AE818" s="118"/>
      <c r="AF818" s="52"/>
      <c r="AG818" s="52"/>
      <c r="AH818" s="48"/>
      <c r="AI818" s="51" t="str">
        <f>IFERROR(VLOOKUP(Book1345234[[#This Row],[Flood Damage Reduction]],'Data for Pull-down'!$G$4:$H$9,2,FALSE),"")</f>
        <v/>
      </c>
      <c r="AJ818" s="145"/>
      <c r="AK818" s="123"/>
      <c r="AL818" s="52"/>
      <c r="AM818" s="51" t="str">
        <f>IFERROR(VLOOKUP(Book1345234[[#This Row],[ Reduction in Critical Facilities Flood Risk]],'Data for Pull-down'!$I$5:$J$9,2,FALSE),"")</f>
        <v/>
      </c>
      <c r="AN818" s="100">
        <f>'Life and Safety Tabular Data'!L816</f>
        <v>0</v>
      </c>
      <c r="AO818" s="146"/>
      <c r="AP818" s="48"/>
      <c r="AQ818" s="51" t="str">
        <f>IFERROR(VLOOKUP(Book1345234[[#This Row],[Life and Safety Ranking (Injury/Loss of Life)]],'Data for Pull-down'!$K$4:$L$9,2,FALSE),"")</f>
        <v/>
      </c>
      <c r="AR818" s="100"/>
      <c r="AS818" s="146"/>
      <c r="AT818" s="146"/>
      <c r="AU818" s="146"/>
      <c r="AV818" s="48"/>
      <c r="AW818" s="51" t="str">
        <f>IFERROR(VLOOKUP(Book1345234[[#This Row],[Water Supply Yield Ranking]],'Data for Pull-down'!$M$4:$N$9,2,FALSE),"")</f>
        <v/>
      </c>
      <c r="AX818" s="100"/>
      <c r="AY818" s="52"/>
      <c r="AZ818" s="48"/>
      <c r="BA818" s="51" t="str">
        <f>IFERROR(VLOOKUP(Book1345234[[#This Row],[Social Vulnerability Ranking]],'Data for Pull-down'!$O$4:$P$9,2,FALSE),"")</f>
        <v/>
      </c>
      <c r="BB818" s="100"/>
      <c r="BC818" s="146"/>
      <c r="BD818" s="48"/>
      <c r="BE818" s="51" t="str">
        <f>IFERROR(VLOOKUP(Book1345234[[#This Row],[Nature-Based Solutions Ranking]],'Data for Pull-down'!$Q$4:$R$9,2,FALSE),"")</f>
        <v/>
      </c>
      <c r="BF818" s="100"/>
      <c r="BG818" s="52"/>
      <c r="BH818" s="48"/>
      <c r="BI818" s="51" t="str">
        <f>IFERROR(VLOOKUP(Book1345234[[#This Row],[Multiple Benefit Ranking]],'Data for Pull-down'!$S$4:$T$9,2,FALSE),"")</f>
        <v/>
      </c>
      <c r="BJ818" s="125"/>
      <c r="BK818" s="146"/>
      <c r="BL818" s="48"/>
      <c r="BM818" s="51" t="str">
        <f>IFERROR(VLOOKUP(Book1345234[[#This Row],[Operations and Maintenance Ranking]],'Data for Pull-down'!$U$4:$V$9,2,FALSE),"")</f>
        <v/>
      </c>
      <c r="BN818" s="100"/>
      <c r="BO818" s="48"/>
      <c r="BP818" s="51" t="str">
        <f>IFERROR(VLOOKUP(Book1345234[[#This Row],[Administrative, Regulatory and Other Obstacle Ranking]],'Data for Pull-down'!$W$4:$X$9,2,FALSE),"")</f>
        <v/>
      </c>
      <c r="BQ818" s="100"/>
      <c r="BR818" s="48"/>
      <c r="BS818" s="51" t="str">
        <f>IFERROR(VLOOKUP(Book1345234[[#This Row],[Environmental Benefit Ranking]],'Data for Pull-down'!$Y$4:$Z$9,2,FALSE),"")</f>
        <v/>
      </c>
      <c r="BT818" s="100"/>
      <c r="BU818" s="52"/>
      <c r="BV818" s="51" t="str">
        <f>IFERROR(VLOOKUP(Book1345234[[#This Row],[Environmental Impact Ranking]],'Data for Pull-down'!$AA$4:$AB$9,2,FALSE),"")</f>
        <v/>
      </c>
      <c r="BW818" s="117"/>
      <c r="BX818" s="123"/>
      <c r="BY818" s="48"/>
      <c r="BZ818" s="51" t="str">
        <f>IFERROR(VLOOKUP(Book1345234[[#This Row],[Mobility Ranking]],'Data for Pull-down'!$AC$4:$AD$9,2,FALSE),"")</f>
        <v/>
      </c>
      <c r="CA818" s="117"/>
      <c r="CB818" s="48"/>
      <c r="CC818" s="51" t="str">
        <f>IFERROR(VLOOKUP(Book1345234[[#This Row],[Regional Ranking]],'Data for Pull-down'!$AE$4:$AF$9,2,FALSE),"")</f>
        <v/>
      </c>
    </row>
    <row r="819" spans="1:81">
      <c r="A819" s="164"/>
      <c r="B819" s="142"/>
      <c r="C819" s="143">
        <f>Book1345234[[#This Row],[FMP]]*2</f>
        <v>0</v>
      </c>
      <c r="D819" s="43"/>
      <c r="E819" s="43"/>
      <c r="F819" s="52"/>
      <c r="G819" s="48"/>
      <c r="H819" s="48"/>
      <c r="I819" s="48"/>
      <c r="J819" s="48"/>
      <c r="K819" s="45" t="str">
        <f>IFERROR(Book1345234[[#This Row],[Project Cost]]/Book1345234[[#This Row],['# of Structures Removed from 1% Annual Chance FP]],"")</f>
        <v/>
      </c>
      <c r="L819" s="48"/>
      <c r="M819" s="48"/>
      <c r="N819" s="45"/>
      <c r="O819" s="156"/>
      <c r="P819" s="125"/>
      <c r="Q819" s="52"/>
      <c r="R819" s="48"/>
      <c r="S819" s="51" t="str">
        <f>IFERROR(VLOOKUP(Book1345234[[#This Row],[ Severity Ranking: Pre-Project Average Depth of Flooding (100-year)]],'Data for Pull-down'!$A$4:$B$9,2,FALSE),"")</f>
        <v/>
      </c>
      <c r="T819" s="100"/>
      <c r="U819" s="52"/>
      <c r="V819" s="52"/>
      <c r="W819" s="52"/>
      <c r="X819" s="48"/>
      <c r="Y819" s="51" t="str">
        <f>IFERROR(VLOOKUP(Book1345234[[#This Row],[Severity Ranking: Community Need (% Population)]],'Data for Pull-down'!$C$4:$D$9,2,FALSE),"")</f>
        <v/>
      </c>
      <c r="Z819" s="99"/>
      <c r="AA819" s="45"/>
      <c r="AB819" s="48"/>
      <c r="AC819" s="51" t="str">
        <f>IFERROR(VLOOKUP(Book1345234[[#This Row],[Flood Risk Reduction ]],'Data for Pull-down'!$E$4:$F$9,2,FALSE),"")</f>
        <v/>
      </c>
      <c r="AD819" s="99"/>
      <c r="AE819" s="118"/>
      <c r="AF819" s="52"/>
      <c r="AG819" s="52"/>
      <c r="AH819" s="48"/>
      <c r="AI819" s="51" t="str">
        <f>IFERROR(VLOOKUP(Book1345234[[#This Row],[Flood Damage Reduction]],'Data for Pull-down'!$G$4:$H$9,2,FALSE),"")</f>
        <v/>
      </c>
      <c r="AJ819" s="145"/>
      <c r="AK819" s="123"/>
      <c r="AL819" s="52"/>
      <c r="AM819" s="51" t="str">
        <f>IFERROR(VLOOKUP(Book1345234[[#This Row],[ Reduction in Critical Facilities Flood Risk]],'Data for Pull-down'!$I$5:$J$9,2,FALSE),"")</f>
        <v/>
      </c>
      <c r="AN819" s="100">
        <f>'Life and Safety Tabular Data'!L817</f>
        <v>0</v>
      </c>
      <c r="AO819" s="146"/>
      <c r="AP819" s="48"/>
      <c r="AQ819" s="51" t="str">
        <f>IFERROR(VLOOKUP(Book1345234[[#This Row],[Life and Safety Ranking (Injury/Loss of Life)]],'Data for Pull-down'!$K$4:$L$9,2,FALSE),"")</f>
        <v/>
      </c>
      <c r="AR819" s="100"/>
      <c r="AS819" s="146"/>
      <c r="AT819" s="146"/>
      <c r="AU819" s="146"/>
      <c r="AV819" s="48"/>
      <c r="AW819" s="51" t="str">
        <f>IFERROR(VLOOKUP(Book1345234[[#This Row],[Water Supply Yield Ranking]],'Data for Pull-down'!$M$4:$N$9,2,FALSE),"")</f>
        <v/>
      </c>
      <c r="AX819" s="100"/>
      <c r="AY819" s="52"/>
      <c r="AZ819" s="48"/>
      <c r="BA819" s="51" t="str">
        <f>IFERROR(VLOOKUP(Book1345234[[#This Row],[Social Vulnerability Ranking]],'Data for Pull-down'!$O$4:$P$9,2,FALSE),"")</f>
        <v/>
      </c>
      <c r="BB819" s="100"/>
      <c r="BC819" s="146"/>
      <c r="BD819" s="48"/>
      <c r="BE819" s="51" t="str">
        <f>IFERROR(VLOOKUP(Book1345234[[#This Row],[Nature-Based Solutions Ranking]],'Data for Pull-down'!$Q$4:$R$9,2,FALSE),"")</f>
        <v/>
      </c>
      <c r="BF819" s="100"/>
      <c r="BG819" s="52"/>
      <c r="BH819" s="48"/>
      <c r="BI819" s="51" t="str">
        <f>IFERROR(VLOOKUP(Book1345234[[#This Row],[Multiple Benefit Ranking]],'Data for Pull-down'!$S$4:$T$9,2,FALSE),"")</f>
        <v/>
      </c>
      <c r="BJ819" s="125"/>
      <c r="BK819" s="146"/>
      <c r="BL819" s="48"/>
      <c r="BM819" s="51" t="str">
        <f>IFERROR(VLOOKUP(Book1345234[[#This Row],[Operations and Maintenance Ranking]],'Data for Pull-down'!$U$4:$V$9,2,FALSE),"")</f>
        <v/>
      </c>
      <c r="BN819" s="100"/>
      <c r="BO819" s="48"/>
      <c r="BP819" s="51" t="str">
        <f>IFERROR(VLOOKUP(Book1345234[[#This Row],[Administrative, Regulatory and Other Obstacle Ranking]],'Data for Pull-down'!$W$4:$X$9,2,FALSE),"")</f>
        <v/>
      </c>
      <c r="BQ819" s="100"/>
      <c r="BR819" s="48"/>
      <c r="BS819" s="51" t="str">
        <f>IFERROR(VLOOKUP(Book1345234[[#This Row],[Environmental Benefit Ranking]],'Data for Pull-down'!$Y$4:$Z$9,2,FALSE),"")</f>
        <v/>
      </c>
      <c r="BT819" s="100"/>
      <c r="BU819" s="52"/>
      <c r="BV819" s="51" t="str">
        <f>IFERROR(VLOOKUP(Book1345234[[#This Row],[Environmental Impact Ranking]],'Data for Pull-down'!$AA$4:$AB$9,2,FALSE),"")</f>
        <v/>
      </c>
      <c r="BW819" s="117"/>
      <c r="BX819" s="123"/>
      <c r="BY819" s="48"/>
      <c r="BZ819" s="51" t="str">
        <f>IFERROR(VLOOKUP(Book1345234[[#This Row],[Mobility Ranking]],'Data for Pull-down'!$AC$4:$AD$9,2,FALSE),"")</f>
        <v/>
      </c>
      <c r="CA819" s="117"/>
      <c r="CB819" s="48"/>
      <c r="CC819" s="51" t="str">
        <f>IFERROR(VLOOKUP(Book1345234[[#This Row],[Regional Ranking]],'Data for Pull-down'!$AE$4:$AF$9,2,FALSE),"")</f>
        <v/>
      </c>
    </row>
    <row r="820" spans="1:81">
      <c r="A820" s="164"/>
      <c r="B820" s="142"/>
      <c r="C820" s="143">
        <f>Book1345234[[#This Row],[FMP]]*2</f>
        <v>0</v>
      </c>
      <c r="D820" s="43"/>
      <c r="E820" s="43"/>
      <c r="F820" s="52"/>
      <c r="G820" s="48"/>
      <c r="H820" s="48"/>
      <c r="I820" s="48"/>
      <c r="J820" s="48"/>
      <c r="K820" s="45" t="str">
        <f>IFERROR(Book1345234[[#This Row],[Project Cost]]/Book1345234[[#This Row],['# of Structures Removed from 1% Annual Chance FP]],"")</f>
        <v/>
      </c>
      <c r="L820" s="48"/>
      <c r="M820" s="48"/>
      <c r="N820" s="45"/>
      <c r="O820" s="156"/>
      <c r="P820" s="125"/>
      <c r="Q820" s="52"/>
      <c r="R820" s="48"/>
      <c r="S820" s="51" t="str">
        <f>IFERROR(VLOOKUP(Book1345234[[#This Row],[ Severity Ranking: Pre-Project Average Depth of Flooding (100-year)]],'Data for Pull-down'!$A$4:$B$9,2,FALSE),"")</f>
        <v/>
      </c>
      <c r="T820" s="100"/>
      <c r="U820" s="52"/>
      <c r="V820" s="52"/>
      <c r="W820" s="52"/>
      <c r="X820" s="48"/>
      <c r="Y820" s="51" t="str">
        <f>IFERROR(VLOOKUP(Book1345234[[#This Row],[Severity Ranking: Community Need (% Population)]],'Data for Pull-down'!$C$4:$D$9,2,FALSE),"")</f>
        <v/>
      </c>
      <c r="Z820" s="99"/>
      <c r="AA820" s="45"/>
      <c r="AB820" s="48"/>
      <c r="AC820" s="51" t="str">
        <f>IFERROR(VLOOKUP(Book1345234[[#This Row],[Flood Risk Reduction ]],'Data for Pull-down'!$E$4:$F$9,2,FALSE),"")</f>
        <v/>
      </c>
      <c r="AD820" s="99"/>
      <c r="AE820" s="118"/>
      <c r="AF820" s="52"/>
      <c r="AG820" s="52"/>
      <c r="AH820" s="48"/>
      <c r="AI820" s="51" t="str">
        <f>IFERROR(VLOOKUP(Book1345234[[#This Row],[Flood Damage Reduction]],'Data for Pull-down'!$G$4:$H$9,2,FALSE),"")</f>
        <v/>
      </c>
      <c r="AJ820" s="145"/>
      <c r="AK820" s="123"/>
      <c r="AL820" s="52"/>
      <c r="AM820" s="51" t="str">
        <f>IFERROR(VLOOKUP(Book1345234[[#This Row],[ Reduction in Critical Facilities Flood Risk]],'Data for Pull-down'!$I$5:$J$9,2,FALSE),"")</f>
        <v/>
      </c>
      <c r="AN820" s="100">
        <f>'Life and Safety Tabular Data'!L818</f>
        <v>0</v>
      </c>
      <c r="AO820" s="146"/>
      <c r="AP820" s="48"/>
      <c r="AQ820" s="51" t="str">
        <f>IFERROR(VLOOKUP(Book1345234[[#This Row],[Life and Safety Ranking (Injury/Loss of Life)]],'Data for Pull-down'!$K$4:$L$9,2,FALSE),"")</f>
        <v/>
      </c>
      <c r="AR820" s="100"/>
      <c r="AS820" s="146"/>
      <c r="AT820" s="146"/>
      <c r="AU820" s="146"/>
      <c r="AV820" s="48"/>
      <c r="AW820" s="51" t="str">
        <f>IFERROR(VLOOKUP(Book1345234[[#This Row],[Water Supply Yield Ranking]],'Data for Pull-down'!$M$4:$N$9,2,FALSE),"")</f>
        <v/>
      </c>
      <c r="AX820" s="100"/>
      <c r="AY820" s="52"/>
      <c r="AZ820" s="48"/>
      <c r="BA820" s="51" t="str">
        <f>IFERROR(VLOOKUP(Book1345234[[#This Row],[Social Vulnerability Ranking]],'Data for Pull-down'!$O$4:$P$9,2,FALSE),"")</f>
        <v/>
      </c>
      <c r="BB820" s="100"/>
      <c r="BC820" s="146"/>
      <c r="BD820" s="48"/>
      <c r="BE820" s="51" t="str">
        <f>IFERROR(VLOOKUP(Book1345234[[#This Row],[Nature-Based Solutions Ranking]],'Data for Pull-down'!$Q$4:$R$9,2,FALSE),"")</f>
        <v/>
      </c>
      <c r="BF820" s="100"/>
      <c r="BG820" s="52"/>
      <c r="BH820" s="48"/>
      <c r="BI820" s="51" t="str">
        <f>IFERROR(VLOOKUP(Book1345234[[#This Row],[Multiple Benefit Ranking]],'Data for Pull-down'!$S$4:$T$9,2,FALSE),"")</f>
        <v/>
      </c>
      <c r="BJ820" s="125"/>
      <c r="BK820" s="146"/>
      <c r="BL820" s="48"/>
      <c r="BM820" s="51" t="str">
        <f>IFERROR(VLOOKUP(Book1345234[[#This Row],[Operations and Maintenance Ranking]],'Data for Pull-down'!$U$4:$V$9,2,FALSE),"")</f>
        <v/>
      </c>
      <c r="BN820" s="100"/>
      <c r="BO820" s="48"/>
      <c r="BP820" s="51" t="str">
        <f>IFERROR(VLOOKUP(Book1345234[[#This Row],[Administrative, Regulatory and Other Obstacle Ranking]],'Data for Pull-down'!$W$4:$X$9,2,FALSE),"")</f>
        <v/>
      </c>
      <c r="BQ820" s="100"/>
      <c r="BR820" s="48"/>
      <c r="BS820" s="51" t="str">
        <f>IFERROR(VLOOKUP(Book1345234[[#This Row],[Environmental Benefit Ranking]],'Data for Pull-down'!$Y$4:$Z$9,2,FALSE),"")</f>
        <v/>
      </c>
      <c r="BT820" s="100"/>
      <c r="BU820" s="52"/>
      <c r="BV820" s="51" t="str">
        <f>IFERROR(VLOOKUP(Book1345234[[#This Row],[Environmental Impact Ranking]],'Data for Pull-down'!$AA$4:$AB$9,2,FALSE),"")</f>
        <v/>
      </c>
      <c r="BW820" s="117"/>
      <c r="BX820" s="123"/>
      <c r="BY820" s="48"/>
      <c r="BZ820" s="51" t="str">
        <f>IFERROR(VLOOKUP(Book1345234[[#This Row],[Mobility Ranking]],'Data for Pull-down'!$AC$4:$AD$9,2,FALSE),"")</f>
        <v/>
      </c>
      <c r="CA820" s="117"/>
      <c r="CB820" s="48"/>
      <c r="CC820" s="51" t="str">
        <f>IFERROR(VLOOKUP(Book1345234[[#This Row],[Regional Ranking]],'Data for Pull-down'!$AE$4:$AF$9,2,FALSE),"")</f>
        <v/>
      </c>
    </row>
    <row r="821" spans="1:81">
      <c r="A821" s="164"/>
      <c r="B821" s="142"/>
      <c r="C821" s="143">
        <f>Book1345234[[#This Row],[FMP]]*2</f>
        <v>0</v>
      </c>
      <c r="D821" s="43"/>
      <c r="E821" s="43"/>
      <c r="F821" s="52"/>
      <c r="G821" s="48"/>
      <c r="H821" s="48"/>
      <c r="I821" s="48"/>
      <c r="J821" s="48"/>
      <c r="K821" s="45" t="str">
        <f>IFERROR(Book1345234[[#This Row],[Project Cost]]/Book1345234[[#This Row],['# of Structures Removed from 1% Annual Chance FP]],"")</f>
        <v/>
      </c>
      <c r="L821" s="48"/>
      <c r="M821" s="48"/>
      <c r="N821" s="45"/>
      <c r="O821" s="156"/>
      <c r="P821" s="125"/>
      <c r="Q821" s="52"/>
      <c r="R821" s="48"/>
      <c r="S821" s="51" t="str">
        <f>IFERROR(VLOOKUP(Book1345234[[#This Row],[ Severity Ranking: Pre-Project Average Depth of Flooding (100-year)]],'Data for Pull-down'!$A$4:$B$9,2,FALSE),"")</f>
        <v/>
      </c>
      <c r="T821" s="100"/>
      <c r="U821" s="52"/>
      <c r="V821" s="52"/>
      <c r="W821" s="52"/>
      <c r="X821" s="48"/>
      <c r="Y821" s="51" t="str">
        <f>IFERROR(VLOOKUP(Book1345234[[#This Row],[Severity Ranking: Community Need (% Population)]],'Data for Pull-down'!$C$4:$D$9,2,FALSE),"")</f>
        <v/>
      </c>
      <c r="Z821" s="99"/>
      <c r="AA821" s="45"/>
      <c r="AB821" s="48"/>
      <c r="AC821" s="51" t="str">
        <f>IFERROR(VLOOKUP(Book1345234[[#This Row],[Flood Risk Reduction ]],'Data for Pull-down'!$E$4:$F$9,2,FALSE),"")</f>
        <v/>
      </c>
      <c r="AD821" s="99"/>
      <c r="AE821" s="118"/>
      <c r="AF821" s="52"/>
      <c r="AG821" s="52"/>
      <c r="AH821" s="48"/>
      <c r="AI821" s="51" t="str">
        <f>IFERROR(VLOOKUP(Book1345234[[#This Row],[Flood Damage Reduction]],'Data for Pull-down'!$G$4:$H$9,2,FALSE),"")</f>
        <v/>
      </c>
      <c r="AJ821" s="145"/>
      <c r="AK821" s="123"/>
      <c r="AL821" s="52"/>
      <c r="AM821" s="51" t="str">
        <f>IFERROR(VLOOKUP(Book1345234[[#This Row],[ Reduction in Critical Facilities Flood Risk]],'Data for Pull-down'!$I$5:$J$9,2,FALSE),"")</f>
        <v/>
      </c>
      <c r="AN821" s="100">
        <f>'Life and Safety Tabular Data'!L819</f>
        <v>0</v>
      </c>
      <c r="AO821" s="146"/>
      <c r="AP821" s="48"/>
      <c r="AQ821" s="51" t="str">
        <f>IFERROR(VLOOKUP(Book1345234[[#This Row],[Life and Safety Ranking (Injury/Loss of Life)]],'Data for Pull-down'!$K$4:$L$9,2,FALSE),"")</f>
        <v/>
      </c>
      <c r="AR821" s="100"/>
      <c r="AS821" s="146"/>
      <c r="AT821" s="146"/>
      <c r="AU821" s="146"/>
      <c r="AV821" s="48"/>
      <c r="AW821" s="51" t="str">
        <f>IFERROR(VLOOKUP(Book1345234[[#This Row],[Water Supply Yield Ranking]],'Data for Pull-down'!$M$4:$N$9,2,FALSE),"")</f>
        <v/>
      </c>
      <c r="AX821" s="100"/>
      <c r="AY821" s="52"/>
      <c r="AZ821" s="48"/>
      <c r="BA821" s="51" t="str">
        <f>IFERROR(VLOOKUP(Book1345234[[#This Row],[Social Vulnerability Ranking]],'Data for Pull-down'!$O$4:$P$9,2,FALSE),"")</f>
        <v/>
      </c>
      <c r="BB821" s="100"/>
      <c r="BC821" s="146"/>
      <c r="BD821" s="48"/>
      <c r="BE821" s="51" t="str">
        <f>IFERROR(VLOOKUP(Book1345234[[#This Row],[Nature-Based Solutions Ranking]],'Data for Pull-down'!$Q$4:$R$9,2,FALSE),"")</f>
        <v/>
      </c>
      <c r="BF821" s="100"/>
      <c r="BG821" s="52"/>
      <c r="BH821" s="48"/>
      <c r="BI821" s="51" t="str">
        <f>IFERROR(VLOOKUP(Book1345234[[#This Row],[Multiple Benefit Ranking]],'Data for Pull-down'!$S$4:$T$9,2,FALSE),"")</f>
        <v/>
      </c>
      <c r="BJ821" s="125"/>
      <c r="BK821" s="146"/>
      <c r="BL821" s="48"/>
      <c r="BM821" s="51" t="str">
        <f>IFERROR(VLOOKUP(Book1345234[[#This Row],[Operations and Maintenance Ranking]],'Data for Pull-down'!$U$4:$V$9,2,FALSE),"")</f>
        <v/>
      </c>
      <c r="BN821" s="100"/>
      <c r="BO821" s="48"/>
      <c r="BP821" s="51" t="str">
        <f>IFERROR(VLOOKUP(Book1345234[[#This Row],[Administrative, Regulatory and Other Obstacle Ranking]],'Data for Pull-down'!$W$4:$X$9,2,FALSE),"")</f>
        <v/>
      </c>
      <c r="BQ821" s="100"/>
      <c r="BR821" s="48"/>
      <c r="BS821" s="51" t="str">
        <f>IFERROR(VLOOKUP(Book1345234[[#This Row],[Environmental Benefit Ranking]],'Data for Pull-down'!$Y$4:$Z$9,2,FALSE),"")</f>
        <v/>
      </c>
      <c r="BT821" s="100"/>
      <c r="BU821" s="52"/>
      <c r="BV821" s="51" t="str">
        <f>IFERROR(VLOOKUP(Book1345234[[#This Row],[Environmental Impact Ranking]],'Data for Pull-down'!$AA$4:$AB$9,2,FALSE),"")</f>
        <v/>
      </c>
      <c r="BW821" s="117"/>
      <c r="BX821" s="123"/>
      <c r="BY821" s="48"/>
      <c r="BZ821" s="51" t="str">
        <f>IFERROR(VLOOKUP(Book1345234[[#This Row],[Mobility Ranking]],'Data for Pull-down'!$AC$4:$AD$9,2,FALSE),"")</f>
        <v/>
      </c>
      <c r="CA821" s="117"/>
      <c r="CB821" s="48"/>
      <c r="CC821" s="51" t="str">
        <f>IFERROR(VLOOKUP(Book1345234[[#This Row],[Regional Ranking]],'Data for Pull-down'!$AE$4:$AF$9,2,FALSE),"")</f>
        <v/>
      </c>
    </row>
    <row r="822" spans="1:81">
      <c r="A822" s="164"/>
      <c r="B822" s="142"/>
      <c r="C822" s="143">
        <f>Book1345234[[#This Row],[FMP]]*2</f>
        <v>0</v>
      </c>
      <c r="D822" s="43"/>
      <c r="E822" s="43"/>
      <c r="F822" s="52"/>
      <c r="G822" s="48"/>
      <c r="H822" s="48"/>
      <c r="I822" s="48"/>
      <c r="J822" s="48"/>
      <c r="K822" s="45" t="str">
        <f>IFERROR(Book1345234[[#This Row],[Project Cost]]/Book1345234[[#This Row],['# of Structures Removed from 1% Annual Chance FP]],"")</f>
        <v/>
      </c>
      <c r="L822" s="48"/>
      <c r="M822" s="48"/>
      <c r="N822" s="45"/>
      <c r="O822" s="156"/>
      <c r="P822" s="125"/>
      <c r="Q822" s="52"/>
      <c r="R822" s="48"/>
      <c r="S822" s="51" t="str">
        <f>IFERROR(VLOOKUP(Book1345234[[#This Row],[ Severity Ranking: Pre-Project Average Depth of Flooding (100-year)]],'Data for Pull-down'!$A$4:$B$9,2,FALSE),"")</f>
        <v/>
      </c>
      <c r="T822" s="100"/>
      <c r="U822" s="52"/>
      <c r="V822" s="52"/>
      <c r="W822" s="52"/>
      <c r="X822" s="48"/>
      <c r="Y822" s="51" t="str">
        <f>IFERROR(VLOOKUP(Book1345234[[#This Row],[Severity Ranking: Community Need (% Population)]],'Data for Pull-down'!$C$4:$D$9,2,FALSE),"")</f>
        <v/>
      </c>
      <c r="Z822" s="99"/>
      <c r="AA822" s="45"/>
      <c r="AB822" s="48"/>
      <c r="AC822" s="51" t="str">
        <f>IFERROR(VLOOKUP(Book1345234[[#This Row],[Flood Risk Reduction ]],'Data for Pull-down'!$E$4:$F$9,2,FALSE),"")</f>
        <v/>
      </c>
      <c r="AD822" s="99"/>
      <c r="AE822" s="118"/>
      <c r="AF822" s="52"/>
      <c r="AG822" s="52"/>
      <c r="AH822" s="48"/>
      <c r="AI822" s="51" t="str">
        <f>IFERROR(VLOOKUP(Book1345234[[#This Row],[Flood Damage Reduction]],'Data for Pull-down'!$G$4:$H$9,2,FALSE),"")</f>
        <v/>
      </c>
      <c r="AJ822" s="145"/>
      <c r="AK822" s="123"/>
      <c r="AL822" s="52"/>
      <c r="AM822" s="51" t="str">
        <f>IFERROR(VLOOKUP(Book1345234[[#This Row],[ Reduction in Critical Facilities Flood Risk]],'Data for Pull-down'!$I$5:$J$9,2,FALSE),"")</f>
        <v/>
      </c>
      <c r="AN822" s="100">
        <f>'Life and Safety Tabular Data'!L820</f>
        <v>0</v>
      </c>
      <c r="AO822" s="146"/>
      <c r="AP822" s="48"/>
      <c r="AQ822" s="51" t="str">
        <f>IFERROR(VLOOKUP(Book1345234[[#This Row],[Life and Safety Ranking (Injury/Loss of Life)]],'Data for Pull-down'!$K$4:$L$9,2,FALSE),"")</f>
        <v/>
      </c>
      <c r="AR822" s="100"/>
      <c r="AS822" s="146"/>
      <c r="AT822" s="146"/>
      <c r="AU822" s="146"/>
      <c r="AV822" s="48"/>
      <c r="AW822" s="51" t="str">
        <f>IFERROR(VLOOKUP(Book1345234[[#This Row],[Water Supply Yield Ranking]],'Data for Pull-down'!$M$4:$N$9,2,FALSE),"")</f>
        <v/>
      </c>
      <c r="AX822" s="100"/>
      <c r="AY822" s="52"/>
      <c r="AZ822" s="48"/>
      <c r="BA822" s="51" t="str">
        <f>IFERROR(VLOOKUP(Book1345234[[#This Row],[Social Vulnerability Ranking]],'Data for Pull-down'!$O$4:$P$9,2,FALSE),"")</f>
        <v/>
      </c>
      <c r="BB822" s="100"/>
      <c r="BC822" s="146"/>
      <c r="BD822" s="48"/>
      <c r="BE822" s="51" t="str">
        <f>IFERROR(VLOOKUP(Book1345234[[#This Row],[Nature-Based Solutions Ranking]],'Data for Pull-down'!$Q$4:$R$9,2,FALSE),"")</f>
        <v/>
      </c>
      <c r="BF822" s="100"/>
      <c r="BG822" s="52"/>
      <c r="BH822" s="48"/>
      <c r="BI822" s="51" t="str">
        <f>IFERROR(VLOOKUP(Book1345234[[#This Row],[Multiple Benefit Ranking]],'Data for Pull-down'!$S$4:$T$9,2,FALSE),"")</f>
        <v/>
      </c>
      <c r="BJ822" s="125"/>
      <c r="BK822" s="146"/>
      <c r="BL822" s="48"/>
      <c r="BM822" s="51" t="str">
        <f>IFERROR(VLOOKUP(Book1345234[[#This Row],[Operations and Maintenance Ranking]],'Data for Pull-down'!$U$4:$V$9,2,FALSE),"")</f>
        <v/>
      </c>
      <c r="BN822" s="100"/>
      <c r="BO822" s="48"/>
      <c r="BP822" s="51" t="str">
        <f>IFERROR(VLOOKUP(Book1345234[[#This Row],[Administrative, Regulatory and Other Obstacle Ranking]],'Data for Pull-down'!$W$4:$X$9,2,FALSE),"")</f>
        <v/>
      </c>
      <c r="BQ822" s="100"/>
      <c r="BR822" s="48"/>
      <c r="BS822" s="51" t="str">
        <f>IFERROR(VLOOKUP(Book1345234[[#This Row],[Environmental Benefit Ranking]],'Data for Pull-down'!$Y$4:$Z$9,2,FALSE),"")</f>
        <v/>
      </c>
      <c r="BT822" s="100"/>
      <c r="BU822" s="52"/>
      <c r="BV822" s="51" t="str">
        <f>IFERROR(VLOOKUP(Book1345234[[#This Row],[Environmental Impact Ranking]],'Data for Pull-down'!$AA$4:$AB$9,2,FALSE),"")</f>
        <v/>
      </c>
      <c r="BW822" s="117"/>
      <c r="BX822" s="123"/>
      <c r="BY822" s="48"/>
      <c r="BZ822" s="51" t="str">
        <f>IFERROR(VLOOKUP(Book1345234[[#This Row],[Mobility Ranking]],'Data for Pull-down'!$AC$4:$AD$9,2,FALSE),"")</f>
        <v/>
      </c>
      <c r="CA822" s="117"/>
      <c r="CB822" s="48"/>
      <c r="CC822" s="51" t="str">
        <f>IFERROR(VLOOKUP(Book1345234[[#This Row],[Regional Ranking]],'Data for Pull-down'!$AE$4:$AF$9,2,FALSE),"")</f>
        <v/>
      </c>
    </row>
    <row r="823" spans="1:81">
      <c r="A823" s="164"/>
      <c r="B823" s="142"/>
      <c r="C823" s="143">
        <f>Book1345234[[#This Row],[FMP]]*2</f>
        <v>0</v>
      </c>
      <c r="D823" s="43"/>
      <c r="E823" s="43"/>
      <c r="F823" s="52"/>
      <c r="G823" s="48"/>
      <c r="H823" s="48"/>
      <c r="I823" s="48"/>
      <c r="J823" s="48"/>
      <c r="K823" s="45" t="str">
        <f>IFERROR(Book1345234[[#This Row],[Project Cost]]/Book1345234[[#This Row],['# of Structures Removed from 1% Annual Chance FP]],"")</f>
        <v/>
      </c>
      <c r="L823" s="48"/>
      <c r="M823" s="48"/>
      <c r="N823" s="45"/>
      <c r="O823" s="156"/>
      <c r="P823" s="125"/>
      <c r="Q823" s="52"/>
      <c r="R823" s="48"/>
      <c r="S823" s="51" t="str">
        <f>IFERROR(VLOOKUP(Book1345234[[#This Row],[ Severity Ranking: Pre-Project Average Depth of Flooding (100-year)]],'Data for Pull-down'!$A$4:$B$9,2,FALSE),"")</f>
        <v/>
      </c>
      <c r="T823" s="100"/>
      <c r="U823" s="52"/>
      <c r="V823" s="52"/>
      <c r="W823" s="52"/>
      <c r="X823" s="48"/>
      <c r="Y823" s="51" t="str">
        <f>IFERROR(VLOOKUP(Book1345234[[#This Row],[Severity Ranking: Community Need (% Population)]],'Data for Pull-down'!$C$4:$D$9,2,FALSE),"")</f>
        <v/>
      </c>
      <c r="Z823" s="99"/>
      <c r="AA823" s="45"/>
      <c r="AB823" s="48"/>
      <c r="AC823" s="51" t="str">
        <f>IFERROR(VLOOKUP(Book1345234[[#This Row],[Flood Risk Reduction ]],'Data for Pull-down'!$E$4:$F$9,2,FALSE),"")</f>
        <v/>
      </c>
      <c r="AD823" s="99"/>
      <c r="AE823" s="118"/>
      <c r="AF823" s="52"/>
      <c r="AG823" s="52"/>
      <c r="AH823" s="48"/>
      <c r="AI823" s="51" t="str">
        <f>IFERROR(VLOOKUP(Book1345234[[#This Row],[Flood Damage Reduction]],'Data for Pull-down'!$G$4:$H$9,2,FALSE),"")</f>
        <v/>
      </c>
      <c r="AJ823" s="145"/>
      <c r="AK823" s="123"/>
      <c r="AL823" s="52"/>
      <c r="AM823" s="51" t="str">
        <f>IFERROR(VLOOKUP(Book1345234[[#This Row],[ Reduction in Critical Facilities Flood Risk]],'Data for Pull-down'!$I$5:$J$9,2,FALSE),"")</f>
        <v/>
      </c>
      <c r="AN823" s="100">
        <f>'Life and Safety Tabular Data'!L821</f>
        <v>0</v>
      </c>
      <c r="AO823" s="146"/>
      <c r="AP823" s="48"/>
      <c r="AQ823" s="51" t="str">
        <f>IFERROR(VLOOKUP(Book1345234[[#This Row],[Life and Safety Ranking (Injury/Loss of Life)]],'Data for Pull-down'!$K$4:$L$9,2,FALSE),"")</f>
        <v/>
      </c>
      <c r="AR823" s="100"/>
      <c r="AS823" s="146"/>
      <c r="AT823" s="146"/>
      <c r="AU823" s="146"/>
      <c r="AV823" s="48"/>
      <c r="AW823" s="51" t="str">
        <f>IFERROR(VLOOKUP(Book1345234[[#This Row],[Water Supply Yield Ranking]],'Data for Pull-down'!$M$4:$N$9,2,FALSE),"")</f>
        <v/>
      </c>
      <c r="AX823" s="100"/>
      <c r="AY823" s="52"/>
      <c r="AZ823" s="48"/>
      <c r="BA823" s="51" t="str">
        <f>IFERROR(VLOOKUP(Book1345234[[#This Row],[Social Vulnerability Ranking]],'Data for Pull-down'!$O$4:$P$9,2,FALSE),"")</f>
        <v/>
      </c>
      <c r="BB823" s="100"/>
      <c r="BC823" s="146"/>
      <c r="BD823" s="48"/>
      <c r="BE823" s="51" t="str">
        <f>IFERROR(VLOOKUP(Book1345234[[#This Row],[Nature-Based Solutions Ranking]],'Data for Pull-down'!$Q$4:$R$9,2,FALSE),"")</f>
        <v/>
      </c>
      <c r="BF823" s="100"/>
      <c r="BG823" s="52"/>
      <c r="BH823" s="48"/>
      <c r="BI823" s="51" t="str">
        <f>IFERROR(VLOOKUP(Book1345234[[#This Row],[Multiple Benefit Ranking]],'Data for Pull-down'!$S$4:$T$9,2,FALSE),"")</f>
        <v/>
      </c>
      <c r="BJ823" s="125"/>
      <c r="BK823" s="146"/>
      <c r="BL823" s="48"/>
      <c r="BM823" s="51" t="str">
        <f>IFERROR(VLOOKUP(Book1345234[[#This Row],[Operations and Maintenance Ranking]],'Data for Pull-down'!$U$4:$V$9,2,FALSE),"")</f>
        <v/>
      </c>
      <c r="BN823" s="100"/>
      <c r="BO823" s="48"/>
      <c r="BP823" s="51" t="str">
        <f>IFERROR(VLOOKUP(Book1345234[[#This Row],[Administrative, Regulatory and Other Obstacle Ranking]],'Data for Pull-down'!$W$4:$X$9,2,FALSE),"")</f>
        <v/>
      </c>
      <c r="BQ823" s="100"/>
      <c r="BR823" s="48"/>
      <c r="BS823" s="51" t="str">
        <f>IFERROR(VLOOKUP(Book1345234[[#This Row],[Environmental Benefit Ranking]],'Data for Pull-down'!$Y$4:$Z$9,2,FALSE),"")</f>
        <v/>
      </c>
      <c r="BT823" s="100"/>
      <c r="BU823" s="52"/>
      <c r="BV823" s="51" t="str">
        <f>IFERROR(VLOOKUP(Book1345234[[#This Row],[Environmental Impact Ranking]],'Data for Pull-down'!$AA$4:$AB$9,2,FALSE),"")</f>
        <v/>
      </c>
      <c r="BW823" s="117"/>
      <c r="BX823" s="123"/>
      <c r="BY823" s="48"/>
      <c r="BZ823" s="51" t="str">
        <f>IFERROR(VLOOKUP(Book1345234[[#This Row],[Mobility Ranking]],'Data for Pull-down'!$AC$4:$AD$9,2,FALSE),"")</f>
        <v/>
      </c>
      <c r="CA823" s="117"/>
      <c r="CB823" s="48"/>
      <c r="CC823" s="51" t="str">
        <f>IFERROR(VLOOKUP(Book1345234[[#This Row],[Regional Ranking]],'Data for Pull-down'!$AE$4:$AF$9,2,FALSE),"")</f>
        <v/>
      </c>
    </row>
    <row r="824" spans="1:81">
      <c r="A824" s="164"/>
      <c r="B824" s="142"/>
      <c r="C824" s="143">
        <f>Book1345234[[#This Row],[FMP]]*2</f>
        <v>0</v>
      </c>
      <c r="D824" s="43"/>
      <c r="E824" s="43"/>
      <c r="F824" s="52"/>
      <c r="G824" s="48"/>
      <c r="H824" s="48"/>
      <c r="I824" s="48"/>
      <c r="J824" s="48"/>
      <c r="K824" s="45" t="str">
        <f>IFERROR(Book1345234[[#This Row],[Project Cost]]/Book1345234[[#This Row],['# of Structures Removed from 1% Annual Chance FP]],"")</f>
        <v/>
      </c>
      <c r="L824" s="48"/>
      <c r="M824" s="48"/>
      <c r="N824" s="45"/>
      <c r="O824" s="156"/>
      <c r="P824" s="125"/>
      <c r="Q824" s="52"/>
      <c r="R824" s="48"/>
      <c r="S824" s="51" t="str">
        <f>IFERROR(VLOOKUP(Book1345234[[#This Row],[ Severity Ranking: Pre-Project Average Depth of Flooding (100-year)]],'Data for Pull-down'!$A$4:$B$9,2,FALSE),"")</f>
        <v/>
      </c>
      <c r="T824" s="100"/>
      <c r="U824" s="52"/>
      <c r="V824" s="52"/>
      <c r="W824" s="52"/>
      <c r="X824" s="48"/>
      <c r="Y824" s="51" t="str">
        <f>IFERROR(VLOOKUP(Book1345234[[#This Row],[Severity Ranking: Community Need (% Population)]],'Data for Pull-down'!$C$4:$D$9,2,FALSE),"")</f>
        <v/>
      </c>
      <c r="Z824" s="99"/>
      <c r="AA824" s="45"/>
      <c r="AB824" s="48"/>
      <c r="AC824" s="51" t="str">
        <f>IFERROR(VLOOKUP(Book1345234[[#This Row],[Flood Risk Reduction ]],'Data for Pull-down'!$E$4:$F$9,2,FALSE),"")</f>
        <v/>
      </c>
      <c r="AD824" s="99"/>
      <c r="AE824" s="118"/>
      <c r="AF824" s="52"/>
      <c r="AG824" s="52"/>
      <c r="AH824" s="48"/>
      <c r="AI824" s="51" t="str">
        <f>IFERROR(VLOOKUP(Book1345234[[#This Row],[Flood Damage Reduction]],'Data for Pull-down'!$G$4:$H$9,2,FALSE),"")</f>
        <v/>
      </c>
      <c r="AJ824" s="145"/>
      <c r="AK824" s="123"/>
      <c r="AL824" s="52"/>
      <c r="AM824" s="51" t="str">
        <f>IFERROR(VLOOKUP(Book1345234[[#This Row],[ Reduction in Critical Facilities Flood Risk]],'Data for Pull-down'!$I$5:$J$9,2,FALSE),"")</f>
        <v/>
      </c>
      <c r="AN824" s="100">
        <f>'Life and Safety Tabular Data'!L822</f>
        <v>0</v>
      </c>
      <c r="AO824" s="146"/>
      <c r="AP824" s="48"/>
      <c r="AQ824" s="51" t="str">
        <f>IFERROR(VLOOKUP(Book1345234[[#This Row],[Life and Safety Ranking (Injury/Loss of Life)]],'Data for Pull-down'!$K$4:$L$9,2,FALSE),"")</f>
        <v/>
      </c>
      <c r="AR824" s="100"/>
      <c r="AS824" s="146"/>
      <c r="AT824" s="146"/>
      <c r="AU824" s="146"/>
      <c r="AV824" s="48"/>
      <c r="AW824" s="51" t="str">
        <f>IFERROR(VLOOKUP(Book1345234[[#This Row],[Water Supply Yield Ranking]],'Data for Pull-down'!$M$4:$N$9,2,FALSE),"")</f>
        <v/>
      </c>
      <c r="AX824" s="100"/>
      <c r="AY824" s="52"/>
      <c r="AZ824" s="48"/>
      <c r="BA824" s="51" t="str">
        <f>IFERROR(VLOOKUP(Book1345234[[#This Row],[Social Vulnerability Ranking]],'Data for Pull-down'!$O$4:$P$9,2,FALSE),"")</f>
        <v/>
      </c>
      <c r="BB824" s="100"/>
      <c r="BC824" s="146"/>
      <c r="BD824" s="48"/>
      <c r="BE824" s="51" t="str">
        <f>IFERROR(VLOOKUP(Book1345234[[#This Row],[Nature-Based Solutions Ranking]],'Data for Pull-down'!$Q$4:$R$9,2,FALSE),"")</f>
        <v/>
      </c>
      <c r="BF824" s="100"/>
      <c r="BG824" s="52"/>
      <c r="BH824" s="48"/>
      <c r="BI824" s="51" t="str">
        <f>IFERROR(VLOOKUP(Book1345234[[#This Row],[Multiple Benefit Ranking]],'Data for Pull-down'!$S$4:$T$9,2,FALSE),"")</f>
        <v/>
      </c>
      <c r="BJ824" s="125"/>
      <c r="BK824" s="146"/>
      <c r="BL824" s="48"/>
      <c r="BM824" s="51" t="str">
        <f>IFERROR(VLOOKUP(Book1345234[[#This Row],[Operations and Maintenance Ranking]],'Data for Pull-down'!$U$4:$V$9,2,FALSE),"")</f>
        <v/>
      </c>
      <c r="BN824" s="100"/>
      <c r="BO824" s="48"/>
      <c r="BP824" s="51" t="str">
        <f>IFERROR(VLOOKUP(Book1345234[[#This Row],[Administrative, Regulatory and Other Obstacle Ranking]],'Data for Pull-down'!$W$4:$X$9,2,FALSE),"")</f>
        <v/>
      </c>
      <c r="BQ824" s="100"/>
      <c r="BR824" s="48"/>
      <c r="BS824" s="51" t="str">
        <f>IFERROR(VLOOKUP(Book1345234[[#This Row],[Environmental Benefit Ranking]],'Data for Pull-down'!$Y$4:$Z$9,2,FALSE),"")</f>
        <v/>
      </c>
      <c r="BT824" s="100"/>
      <c r="BU824" s="52"/>
      <c r="BV824" s="51" t="str">
        <f>IFERROR(VLOOKUP(Book1345234[[#This Row],[Environmental Impact Ranking]],'Data for Pull-down'!$AA$4:$AB$9,2,FALSE),"")</f>
        <v/>
      </c>
      <c r="BW824" s="117"/>
      <c r="BX824" s="123"/>
      <c r="BY824" s="48"/>
      <c r="BZ824" s="51" t="str">
        <f>IFERROR(VLOOKUP(Book1345234[[#This Row],[Mobility Ranking]],'Data for Pull-down'!$AC$4:$AD$9,2,FALSE),"")</f>
        <v/>
      </c>
      <c r="CA824" s="117"/>
      <c r="CB824" s="48"/>
      <c r="CC824" s="51" t="str">
        <f>IFERROR(VLOOKUP(Book1345234[[#This Row],[Regional Ranking]],'Data for Pull-down'!$AE$4:$AF$9,2,FALSE),"")</f>
        <v/>
      </c>
    </row>
    <row r="825" spans="1:81">
      <c r="A825" s="164"/>
      <c r="B825" s="142"/>
      <c r="C825" s="143">
        <f>Book1345234[[#This Row],[FMP]]*2</f>
        <v>0</v>
      </c>
      <c r="D825" s="43"/>
      <c r="E825" s="43"/>
      <c r="F825" s="52"/>
      <c r="G825" s="48"/>
      <c r="H825" s="48"/>
      <c r="I825" s="48"/>
      <c r="J825" s="48"/>
      <c r="K825" s="45" t="str">
        <f>IFERROR(Book1345234[[#This Row],[Project Cost]]/Book1345234[[#This Row],['# of Structures Removed from 1% Annual Chance FP]],"")</f>
        <v/>
      </c>
      <c r="L825" s="48"/>
      <c r="M825" s="48"/>
      <c r="N825" s="45"/>
      <c r="O825" s="156"/>
      <c r="P825" s="125"/>
      <c r="Q825" s="52"/>
      <c r="R825" s="48"/>
      <c r="S825" s="51" t="str">
        <f>IFERROR(VLOOKUP(Book1345234[[#This Row],[ Severity Ranking: Pre-Project Average Depth of Flooding (100-year)]],'Data for Pull-down'!$A$4:$B$9,2,FALSE),"")</f>
        <v/>
      </c>
      <c r="T825" s="100"/>
      <c r="U825" s="52"/>
      <c r="V825" s="52"/>
      <c r="W825" s="52"/>
      <c r="X825" s="48"/>
      <c r="Y825" s="51" t="str">
        <f>IFERROR(VLOOKUP(Book1345234[[#This Row],[Severity Ranking: Community Need (% Population)]],'Data for Pull-down'!$C$4:$D$9,2,FALSE),"")</f>
        <v/>
      </c>
      <c r="Z825" s="99"/>
      <c r="AA825" s="45"/>
      <c r="AB825" s="48"/>
      <c r="AC825" s="51" t="str">
        <f>IFERROR(VLOOKUP(Book1345234[[#This Row],[Flood Risk Reduction ]],'Data for Pull-down'!$E$4:$F$9,2,FALSE),"")</f>
        <v/>
      </c>
      <c r="AD825" s="99"/>
      <c r="AE825" s="118"/>
      <c r="AF825" s="52"/>
      <c r="AG825" s="52"/>
      <c r="AH825" s="48"/>
      <c r="AI825" s="51" t="str">
        <f>IFERROR(VLOOKUP(Book1345234[[#This Row],[Flood Damage Reduction]],'Data for Pull-down'!$G$4:$H$9,2,FALSE),"")</f>
        <v/>
      </c>
      <c r="AJ825" s="145"/>
      <c r="AK825" s="123"/>
      <c r="AL825" s="52"/>
      <c r="AM825" s="51" t="str">
        <f>IFERROR(VLOOKUP(Book1345234[[#This Row],[ Reduction in Critical Facilities Flood Risk]],'Data for Pull-down'!$I$5:$J$9,2,FALSE),"")</f>
        <v/>
      </c>
      <c r="AN825" s="100">
        <f>'Life and Safety Tabular Data'!L823</f>
        <v>0</v>
      </c>
      <c r="AO825" s="146"/>
      <c r="AP825" s="48"/>
      <c r="AQ825" s="51" t="str">
        <f>IFERROR(VLOOKUP(Book1345234[[#This Row],[Life and Safety Ranking (Injury/Loss of Life)]],'Data for Pull-down'!$K$4:$L$9,2,FALSE),"")</f>
        <v/>
      </c>
      <c r="AR825" s="100"/>
      <c r="AS825" s="146"/>
      <c r="AT825" s="146"/>
      <c r="AU825" s="146"/>
      <c r="AV825" s="48"/>
      <c r="AW825" s="51" t="str">
        <f>IFERROR(VLOOKUP(Book1345234[[#This Row],[Water Supply Yield Ranking]],'Data for Pull-down'!$M$4:$N$9,2,FALSE),"")</f>
        <v/>
      </c>
      <c r="AX825" s="100"/>
      <c r="AY825" s="52"/>
      <c r="AZ825" s="48"/>
      <c r="BA825" s="51" t="str">
        <f>IFERROR(VLOOKUP(Book1345234[[#This Row],[Social Vulnerability Ranking]],'Data for Pull-down'!$O$4:$P$9,2,FALSE),"")</f>
        <v/>
      </c>
      <c r="BB825" s="100"/>
      <c r="BC825" s="146"/>
      <c r="BD825" s="48"/>
      <c r="BE825" s="51" t="str">
        <f>IFERROR(VLOOKUP(Book1345234[[#This Row],[Nature-Based Solutions Ranking]],'Data for Pull-down'!$Q$4:$R$9,2,FALSE),"")</f>
        <v/>
      </c>
      <c r="BF825" s="100"/>
      <c r="BG825" s="52"/>
      <c r="BH825" s="48"/>
      <c r="BI825" s="51" t="str">
        <f>IFERROR(VLOOKUP(Book1345234[[#This Row],[Multiple Benefit Ranking]],'Data for Pull-down'!$S$4:$T$9,2,FALSE),"")</f>
        <v/>
      </c>
      <c r="BJ825" s="125"/>
      <c r="BK825" s="146"/>
      <c r="BL825" s="48"/>
      <c r="BM825" s="51" t="str">
        <f>IFERROR(VLOOKUP(Book1345234[[#This Row],[Operations and Maintenance Ranking]],'Data for Pull-down'!$U$4:$V$9,2,FALSE),"")</f>
        <v/>
      </c>
      <c r="BN825" s="100"/>
      <c r="BO825" s="48"/>
      <c r="BP825" s="51" t="str">
        <f>IFERROR(VLOOKUP(Book1345234[[#This Row],[Administrative, Regulatory and Other Obstacle Ranking]],'Data for Pull-down'!$W$4:$X$9,2,FALSE),"")</f>
        <v/>
      </c>
      <c r="BQ825" s="100"/>
      <c r="BR825" s="48"/>
      <c r="BS825" s="51" t="str">
        <f>IFERROR(VLOOKUP(Book1345234[[#This Row],[Environmental Benefit Ranking]],'Data for Pull-down'!$Y$4:$Z$9,2,FALSE),"")</f>
        <v/>
      </c>
      <c r="BT825" s="100"/>
      <c r="BU825" s="52"/>
      <c r="BV825" s="51" t="str">
        <f>IFERROR(VLOOKUP(Book1345234[[#This Row],[Environmental Impact Ranking]],'Data for Pull-down'!$AA$4:$AB$9,2,FALSE),"")</f>
        <v/>
      </c>
      <c r="BW825" s="117"/>
      <c r="BX825" s="123"/>
      <c r="BY825" s="48"/>
      <c r="BZ825" s="51" t="str">
        <f>IFERROR(VLOOKUP(Book1345234[[#This Row],[Mobility Ranking]],'Data for Pull-down'!$AC$4:$AD$9,2,FALSE),"")</f>
        <v/>
      </c>
      <c r="CA825" s="117"/>
      <c r="CB825" s="48"/>
      <c r="CC825" s="51" t="str">
        <f>IFERROR(VLOOKUP(Book1345234[[#This Row],[Regional Ranking]],'Data for Pull-down'!$AE$4:$AF$9,2,FALSE),"")</f>
        <v/>
      </c>
    </row>
    <row r="826" spans="1:81">
      <c r="A826" s="164"/>
      <c r="B826" s="142"/>
      <c r="C826" s="143">
        <f>Book1345234[[#This Row],[FMP]]*2</f>
        <v>0</v>
      </c>
      <c r="D826" s="43"/>
      <c r="E826" s="43"/>
      <c r="F826" s="52"/>
      <c r="G826" s="48"/>
      <c r="H826" s="48"/>
      <c r="I826" s="48"/>
      <c r="J826" s="48"/>
      <c r="K826" s="45" t="str">
        <f>IFERROR(Book1345234[[#This Row],[Project Cost]]/Book1345234[[#This Row],['# of Structures Removed from 1% Annual Chance FP]],"")</f>
        <v/>
      </c>
      <c r="L826" s="48"/>
      <c r="M826" s="48"/>
      <c r="N826" s="45"/>
      <c r="O826" s="156"/>
      <c r="P826" s="125"/>
      <c r="Q826" s="52"/>
      <c r="R826" s="48"/>
      <c r="S826" s="51" t="str">
        <f>IFERROR(VLOOKUP(Book1345234[[#This Row],[ Severity Ranking: Pre-Project Average Depth of Flooding (100-year)]],'Data for Pull-down'!$A$4:$B$9,2,FALSE),"")</f>
        <v/>
      </c>
      <c r="T826" s="100"/>
      <c r="U826" s="52"/>
      <c r="V826" s="52"/>
      <c r="W826" s="52"/>
      <c r="X826" s="48"/>
      <c r="Y826" s="51" t="str">
        <f>IFERROR(VLOOKUP(Book1345234[[#This Row],[Severity Ranking: Community Need (% Population)]],'Data for Pull-down'!$C$4:$D$9,2,FALSE),"")</f>
        <v/>
      </c>
      <c r="Z826" s="99"/>
      <c r="AA826" s="45"/>
      <c r="AB826" s="48"/>
      <c r="AC826" s="51" t="str">
        <f>IFERROR(VLOOKUP(Book1345234[[#This Row],[Flood Risk Reduction ]],'Data for Pull-down'!$E$4:$F$9,2,FALSE),"")</f>
        <v/>
      </c>
      <c r="AD826" s="99"/>
      <c r="AE826" s="118"/>
      <c r="AF826" s="52"/>
      <c r="AG826" s="52"/>
      <c r="AH826" s="48"/>
      <c r="AI826" s="51" t="str">
        <f>IFERROR(VLOOKUP(Book1345234[[#This Row],[Flood Damage Reduction]],'Data for Pull-down'!$G$4:$H$9,2,FALSE),"")</f>
        <v/>
      </c>
      <c r="AJ826" s="145"/>
      <c r="AK826" s="123"/>
      <c r="AL826" s="52"/>
      <c r="AM826" s="51" t="str">
        <f>IFERROR(VLOOKUP(Book1345234[[#This Row],[ Reduction in Critical Facilities Flood Risk]],'Data for Pull-down'!$I$5:$J$9,2,FALSE),"")</f>
        <v/>
      </c>
      <c r="AN826" s="100">
        <f>'Life and Safety Tabular Data'!L824</f>
        <v>0</v>
      </c>
      <c r="AO826" s="146"/>
      <c r="AP826" s="48"/>
      <c r="AQ826" s="51" t="str">
        <f>IFERROR(VLOOKUP(Book1345234[[#This Row],[Life and Safety Ranking (Injury/Loss of Life)]],'Data for Pull-down'!$K$4:$L$9,2,FALSE),"")</f>
        <v/>
      </c>
      <c r="AR826" s="100"/>
      <c r="AS826" s="146"/>
      <c r="AT826" s="146"/>
      <c r="AU826" s="146"/>
      <c r="AV826" s="48"/>
      <c r="AW826" s="51" t="str">
        <f>IFERROR(VLOOKUP(Book1345234[[#This Row],[Water Supply Yield Ranking]],'Data for Pull-down'!$M$4:$N$9,2,FALSE),"")</f>
        <v/>
      </c>
      <c r="AX826" s="100"/>
      <c r="AY826" s="52"/>
      <c r="AZ826" s="48"/>
      <c r="BA826" s="51" t="str">
        <f>IFERROR(VLOOKUP(Book1345234[[#This Row],[Social Vulnerability Ranking]],'Data for Pull-down'!$O$4:$P$9,2,FALSE),"")</f>
        <v/>
      </c>
      <c r="BB826" s="100"/>
      <c r="BC826" s="146"/>
      <c r="BD826" s="48"/>
      <c r="BE826" s="51" t="str">
        <f>IFERROR(VLOOKUP(Book1345234[[#This Row],[Nature-Based Solutions Ranking]],'Data for Pull-down'!$Q$4:$R$9,2,FALSE),"")</f>
        <v/>
      </c>
      <c r="BF826" s="100"/>
      <c r="BG826" s="52"/>
      <c r="BH826" s="48"/>
      <c r="BI826" s="51" t="str">
        <f>IFERROR(VLOOKUP(Book1345234[[#This Row],[Multiple Benefit Ranking]],'Data for Pull-down'!$S$4:$T$9,2,FALSE),"")</f>
        <v/>
      </c>
      <c r="BJ826" s="125"/>
      <c r="BK826" s="146"/>
      <c r="BL826" s="48"/>
      <c r="BM826" s="51" t="str">
        <f>IFERROR(VLOOKUP(Book1345234[[#This Row],[Operations and Maintenance Ranking]],'Data for Pull-down'!$U$4:$V$9,2,FALSE),"")</f>
        <v/>
      </c>
      <c r="BN826" s="100"/>
      <c r="BO826" s="48"/>
      <c r="BP826" s="51" t="str">
        <f>IFERROR(VLOOKUP(Book1345234[[#This Row],[Administrative, Regulatory and Other Obstacle Ranking]],'Data for Pull-down'!$W$4:$X$9,2,FALSE),"")</f>
        <v/>
      </c>
      <c r="BQ826" s="100"/>
      <c r="BR826" s="48"/>
      <c r="BS826" s="51" t="str">
        <f>IFERROR(VLOOKUP(Book1345234[[#This Row],[Environmental Benefit Ranking]],'Data for Pull-down'!$Y$4:$Z$9,2,FALSE),"")</f>
        <v/>
      </c>
      <c r="BT826" s="100"/>
      <c r="BU826" s="52"/>
      <c r="BV826" s="51" t="str">
        <f>IFERROR(VLOOKUP(Book1345234[[#This Row],[Environmental Impact Ranking]],'Data for Pull-down'!$AA$4:$AB$9,2,FALSE),"")</f>
        <v/>
      </c>
      <c r="BW826" s="117"/>
      <c r="BX826" s="123"/>
      <c r="BY826" s="48"/>
      <c r="BZ826" s="51" t="str">
        <f>IFERROR(VLOOKUP(Book1345234[[#This Row],[Mobility Ranking]],'Data for Pull-down'!$AC$4:$AD$9,2,FALSE),"")</f>
        <v/>
      </c>
      <c r="CA826" s="117"/>
      <c r="CB826" s="48"/>
      <c r="CC826" s="51" t="str">
        <f>IFERROR(VLOOKUP(Book1345234[[#This Row],[Regional Ranking]],'Data for Pull-down'!$AE$4:$AF$9,2,FALSE),"")</f>
        <v/>
      </c>
    </row>
    <row r="827" spans="1:81">
      <c r="A827" s="164"/>
      <c r="B827" s="142"/>
      <c r="C827" s="143">
        <f>Book1345234[[#This Row],[FMP]]*2</f>
        <v>0</v>
      </c>
      <c r="D827" s="43"/>
      <c r="E827" s="43"/>
      <c r="F827" s="52"/>
      <c r="G827" s="48"/>
      <c r="H827" s="48"/>
      <c r="I827" s="48"/>
      <c r="J827" s="48"/>
      <c r="K827" s="45" t="str">
        <f>IFERROR(Book1345234[[#This Row],[Project Cost]]/Book1345234[[#This Row],['# of Structures Removed from 1% Annual Chance FP]],"")</f>
        <v/>
      </c>
      <c r="L827" s="48"/>
      <c r="M827" s="48"/>
      <c r="N827" s="45"/>
      <c r="O827" s="156"/>
      <c r="P827" s="125"/>
      <c r="Q827" s="52"/>
      <c r="R827" s="48"/>
      <c r="S827" s="51" t="str">
        <f>IFERROR(VLOOKUP(Book1345234[[#This Row],[ Severity Ranking: Pre-Project Average Depth of Flooding (100-year)]],'Data for Pull-down'!$A$4:$B$9,2,FALSE),"")</f>
        <v/>
      </c>
      <c r="T827" s="100"/>
      <c r="U827" s="52"/>
      <c r="V827" s="52"/>
      <c r="W827" s="52"/>
      <c r="X827" s="48"/>
      <c r="Y827" s="51" t="str">
        <f>IFERROR(VLOOKUP(Book1345234[[#This Row],[Severity Ranking: Community Need (% Population)]],'Data for Pull-down'!$C$4:$D$9,2,FALSE),"")</f>
        <v/>
      </c>
      <c r="Z827" s="99"/>
      <c r="AA827" s="45"/>
      <c r="AB827" s="48"/>
      <c r="AC827" s="51" t="str">
        <f>IFERROR(VLOOKUP(Book1345234[[#This Row],[Flood Risk Reduction ]],'Data for Pull-down'!$E$4:$F$9,2,FALSE),"")</f>
        <v/>
      </c>
      <c r="AD827" s="99"/>
      <c r="AE827" s="118"/>
      <c r="AF827" s="52"/>
      <c r="AG827" s="52"/>
      <c r="AH827" s="48"/>
      <c r="AI827" s="51" t="str">
        <f>IFERROR(VLOOKUP(Book1345234[[#This Row],[Flood Damage Reduction]],'Data for Pull-down'!$G$4:$H$9,2,FALSE),"")</f>
        <v/>
      </c>
      <c r="AJ827" s="145"/>
      <c r="AK827" s="123"/>
      <c r="AL827" s="52"/>
      <c r="AM827" s="51" t="str">
        <f>IFERROR(VLOOKUP(Book1345234[[#This Row],[ Reduction in Critical Facilities Flood Risk]],'Data for Pull-down'!$I$5:$J$9,2,FALSE),"")</f>
        <v/>
      </c>
      <c r="AN827" s="100">
        <f>'Life and Safety Tabular Data'!L825</f>
        <v>0</v>
      </c>
      <c r="AO827" s="146"/>
      <c r="AP827" s="48"/>
      <c r="AQ827" s="51" t="str">
        <f>IFERROR(VLOOKUP(Book1345234[[#This Row],[Life and Safety Ranking (Injury/Loss of Life)]],'Data for Pull-down'!$K$4:$L$9,2,FALSE),"")</f>
        <v/>
      </c>
      <c r="AR827" s="100"/>
      <c r="AS827" s="146"/>
      <c r="AT827" s="146"/>
      <c r="AU827" s="146"/>
      <c r="AV827" s="48"/>
      <c r="AW827" s="51" t="str">
        <f>IFERROR(VLOOKUP(Book1345234[[#This Row],[Water Supply Yield Ranking]],'Data for Pull-down'!$M$4:$N$9,2,FALSE),"")</f>
        <v/>
      </c>
      <c r="AX827" s="100"/>
      <c r="AY827" s="52"/>
      <c r="AZ827" s="48"/>
      <c r="BA827" s="51" t="str">
        <f>IFERROR(VLOOKUP(Book1345234[[#This Row],[Social Vulnerability Ranking]],'Data for Pull-down'!$O$4:$P$9,2,FALSE),"")</f>
        <v/>
      </c>
      <c r="BB827" s="100"/>
      <c r="BC827" s="146"/>
      <c r="BD827" s="48"/>
      <c r="BE827" s="51" t="str">
        <f>IFERROR(VLOOKUP(Book1345234[[#This Row],[Nature-Based Solutions Ranking]],'Data for Pull-down'!$Q$4:$R$9,2,FALSE),"")</f>
        <v/>
      </c>
      <c r="BF827" s="100"/>
      <c r="BG827" s="52"/>
      <c r="BH827" s="48"/>
      <c r="BI827" s="51" t="str">
        <f>IFERROR(VLOOKUP(Book1345234[[#This Row],[Multiple Benefit Ranking]],'Data for Pull-down'!$S$4:$T$9,2,FALSE),"")</f>
        <v/>
      </c>
      <c r="BJ827" s="125"/>
      <c r="BK827" s="146"/>
      <c r="BL827" s="48"/>
      <c r="BM827" s="51" t="str">
        <f>IFERROR(VLOOKUP(Book1345234[[#This Row],[Operations and Maintenance Ranking]],'Data for Pull-down'!$U$4:$V$9,2,FALSE),"")</f>
        <v/>
      </c>
      <c r="BN827" s="100"/>
      <c r="BO827" s="48"/>
      <c r="BP827" s="51" t="str">
        <f>IFERROR(VLOOKUP(Book1345234[[#This Row],[Administrative, Regulatory and Other Obstacle Ranking]],'Data for Pull-down'!$W$4:$X$9,2,FALSE),"")</f>
        <v/>
      </c>
      <c r="BQ827" s="100"/>
      <c r="BR827" s="48"/>
      <c r="BS827" s="51" t="str">
        <f>IFERROR(VLOOKUP(Book1345234[[#This Row],[Environmental Benefit Ranking]],'Data for Pull-down'!$Y$4:$Z$9,2,FALSE),"")</f>
        <v/>
      </c>
      <c r="BT827" s="100"/>
      <c r="BU827" s="52"/>
      <c r="BV827" s="51" t="str">
        <f>IFERROR(VLOOKUP(Book1345234[[#This Row],[Environmental Impact Ranking]],'Data for Pull-down'!$AA$4:$AB$9,2,FALSE),"")</f>
        <v/>
      </c>
      <c r="BW827" s="117"/>
      <c r="BX827" s="123"/>
      <c r="BY827" s="48"/>
      <c r="BZ827" s="51" t="str">
        <f>IFERROR(VLOOKUP(Book1345234[[#This Row],[Mobility Ranking]],'Data for Pull-down'!$AC$4:$AD$9,2,FALSE),"")</f>
        <v/>
      </c>
      <c r="CA827" s="117"/>
      <c r="CB827" s="48"/>
      <c r="CC827" s="51" t="str">
        <f>IFERROR(VLOOKUP(Book1345234[[#This Row],[Regional Ranking]],'Data for Pull-down'!$AE$4:$AF$9,2,FALSE),"")</f>
        <v/>
      </c>
    </row>
    <row r="828" spans="1:81">
      <c r="A828" s="164"/>
      <c r="B828" s="142"/>
      <c r="C828" s="143">
        <f>Book1345234[[#This Row],[FMP]]*2</f>
        <v>0</v>
      </c>
      <c r="D828" s="43"/>
      <c r="E828" s="43"/>
      <c r="F828" s="52"/>
      <c r="G828" s="48"/>
      <c r="H828" s="48"/>
      <c r="I828" s="48"/>
      <c r="J828" s="48"/>
      <c r="K828" s="45" t="str">
        <f>IFERROR(Book1345234[[#This Row],[Project Cost]]/Book1345234[[#This Row],['# of Structures Removed from 1% Annual Chance FP]],"")</f>
        <v/>
      </c>
      <c r="L828" s="48"/>
      <c r="M828" s="48"/>
      <c r="N828" s="45"/>
      <c r="O828" s="156"/>
      <c r="P828" s="125"/>
      <c r="Q828" s="52"/>
      <c r="R828" s="48"/>
      <c r="S828" s="51" t="str">
        <f>IFERROR(VLOOKUP(Book1345234[[#This Row],[ Severity Ranking: Pre-Project Average Depth of Flooding (100-year)]],'Data for Pull-down'!$A$4:$B$9,2,FALSE),"")</f>
        <v/>
      </c>
      <c r="T828" s="100"/>
      <c r="U828" s="52"/>
      <c r="V828" s="52"/>
      <c r="W828" s="52"/>
      <c r="X828" s="48"/>
      <c r="Y828" s="51" t="str">
        <f>IFERROR(VLOOKUP(Book1345234[[#This Row],[Severity Ranking: Community Need (% Population)]],'Data for Pull-down'!$C$4:$D$9,2,FALSE),"")</f>
        <v/>
      </c>
      <c r="Z828" s="99"/>
      <c r="AA828" s="45"/>
      <c r="AB828" s="48"/>
      <c r="AC828" s="51" t="str">
        <f>IFERROR(VLOOKUP(Book1345234[[#This Row],[Flood Risk Reduction ]],'Data for Pull-down'!$E$4:$F$9,2,FALSE),"")</f>
        <v/>
      </c>
      <c r="AD828" s="99"/>
      <c r="AE828" s="118"/>
      <c r="AF828" s="52"/>
      <c r="AG828" s="52"/>
      <c r="AH828" s="48"/>
      <c r="AI828" s="51" t="str">
        <f>IFERROR(VLOOKUP(Book1345234[[#This Row],[Flood Damage Reduction]],'Data for Pull-down'!$G$4:$H$9,2,FALSE),"")</f>
        <v/>
      </c>
      <c r="AJ828" s="145"/>
      <c r="AK828" s="123"/>
      <c r="AL828" s="52"/>
      <c r="AM828" s="51" t="str">
        <f>IFERROR(VLOOKUP(Book1345234[[#This Row],[ Reduction in Critical Facilities Flood Risk]],'Data for Pull-down'!$I$5:$J$9,2,FALSE),"")</f>
        <v/>
      </c>
      <c r="AN828" s="100">
        <f>'Life and Safety Tabular Data'!L826</f>
        <v>0</v>
      </c>
      <c r="AO828" s="146"/>
      <c r="AP828" s="48"/>
      <c r="AQ828" s="51" t="str">
        <f>IFERROR(VLOOKUP(Book1345234[[#This Row],[Life and Safety Ranking (Injury/Loss of Life)]],'Data for Pull-down'!$K$4:$L$9,2,FALSE),"")</f>
        <v/>
      </c>
      <c r="AR828" s="100"/>
      <c r="AS828" s="146"/>
      <c r="AT828" s="146"/>
      <c r="AU828" s="146"/>
      <c r="AV828" s="48"/>
      <c r="AW828" s="51" t="str">
        <f>IFERROR(VLOOKUP(Book1345234[[#This Row],[Water Supply Yield Ranking]],'Data for Pull-down'!$M$4:$N$9,2,FALSE),"")</f>
        <v/>
      </c>
      <c r="AX828" s="100"/>
      <c r="AY828" s="52"/>
      <c r="AZ828" s="48"/>
      <c r="BA828" s="51" t="str">
        <f>IFERROR(VLOOKUP(Book1345234[[#This Row],[Social Vulnerability Ranking]],'Data for Pull-down'!$O$4:$P$9,2,FALSE),"")</f>
        <v/>
      </c>
      <c r="BB828" s="100"/>
      <c r="BC828" s="146"/>
      <c r="BD828" s="48"/>
      <c r="BE828" s="51" t="str">
        <f>IFERROR(VLOOKUP(Book1345234[[#This Row],[Nature-Based Solutions Ranking]],'Data for Pull-down'!$Q$4:$R$9,2,FALSE),"")</f>
        <v/>
      </c>
      <c r="BF828" s="100"/>
      <c r="BG828" s="52"/>
      <c r="BH828" s="48"/>
      <c r="BI828" s="51" t="str">
        <f>IFERROR(VLOOKUP(Book1345234[[#This Row],[Multiple Benefit Ranking]],'Data for Pull-down'!$S$4:$T$9,2,FALSE),"")</f>
        <v/>
      </c>
      <c r="BJ828" s="125"/>
      <c r="BK828" s="146"/>
      <c r="BL828" s="48"/>
      <c r="BM828" s="51" t="str">
        <f>IFERROR(VLOOKUP(Book1345234[[#This Row],[Operations and Maintenance Ranking]],'Data for Pull-down'!$U$4:$V$9,2,FALSE),"")</f>
        <v/>
      </c>
      <c r="BN828" s="100"/>
      <c r="BO828" s="48"/>
      <c r="BP828" s="51" t="str">
        <f>IFERROR(VLOOKUP(Book1345234[[#This Row],[Administrative, Regulatory and Other Obstacle Ranking]],'Data for Pull-down'!$W$4:$X$9,2,FALSE),"")</f>
        <v/>
      </c>
      <c r="BQ828" s="100"/>
      <c r="BR828" s="48"/>
      <c r="BS828" s="51" t="str">
        <f>IFERROR(VLOOKUP(Book1345234[[#This Row],[Environmental Benefit Ranking]],'Data for Pull-down'!$Y$4:$Z$9,2,FALSE),"")</f>
        <v/>
      </c>
      <c r="BT828" s="100"/>
      <c r="BU828" s="52"/>
      <c r="BV828" s="51" t="str">
        <f>IFERROR(VLOOKUP(Book1345234[[#This Row],[Environmental Impact Ranking]],'Data for Pull-down'!$AA$4:$AB$9,2,FALSE),"")</f>
        <v/>
      </c>
      <c r="BW828" s="117"/>
      <c r="BX828" s="123"/>
      <c r="BY828" s="48"/>
      <c r="BZ828" s="51" t="str">
        <f>IFERROR(VLOOKUP(Book1345234[[#This Row],[Mobility Ranking]],'Data for Pull-down'!$AC$4:$AD$9,2,FALSE),"")</f>
        <v/>
      </c>
      <c r="CA828" s="117"/>
      <c r="CB828" s="48"/>
      <c r="CC828" s="51" t="str">
        <f>IFERROR(VLOOKUP(Book1345234[[#This Row],[Regional Ranking]],'Data for Pull-down'!$AE$4:$AF$9,2,FALSE),"")</f>
        <v/>
      </c>
    </row>
    <row r="829" spans="1:81">
      <c r="A829" s="164"/>
      <c r="B829" s="142"/>
      <c r="C829" s="143">
        <f>Book1345234[[#This Row],[FMP]]*2</f>
        <v>0</v>
      </c>
      <c r="D829" s="43"/>
      <c r="E829" s="43"/>
      <c r="F829" s="52"/>
      <c r="G829" s="48"/>
      <c r="H829" s="48"/>
      <c r="I829" s="48"/>
      <c r="J829" s="48"/>
      <c r="K829" s="45" t="str">
        <f>IFERROR(Book1345234[[#This Row],[Project Cost]]/Book1345234[[#This Row],['# of Structures Removed from 1% Annual Chance FP]],"")</f>
        <v/>
      </c>
      <c r="L829" s="48"/>
      <c r="M829" s="48"/>
      <c r="N829" s="45"/>
      <c r="O829" s="156"/>
      <c r="P829" s="125"/>
      <c r="Q829" s="52"/>
      <c r="R829" s="48"/>
      <c r="S829" s="51" t="str">
        <f>IFERROR(VLOOKUP(Book1345234[[#This Row],[ Severity Ranking: Pre-Project Average Depth of Flooding (100-year)]],'Data for Pull-down'!$A$4:$B$9,2,FALSE),"")</f>
        <v/>
      </c>
      <c r="T829" s="100"/>
      <c r="U829" s="52"/>
      <c r="V829" s="52"/>
      <c r="W829" s="52"/>
      <c r="X829" s="48"/>
      <c r="Y829" s="51" t="str">
        <f>IFERROR(VLOOKUP(Book1345234[[#This Row],[Severity Ranking: Community Need (% Population)]],'Data for Pull-down'!$C$4:$D$9,2,FALSE),"")</f>
        <v/>
      </c>
      <c r="Z829" s="99"/>
      <c r="AA829" s="45"/>
      <c r="AB829" s="48"/>
      <c r="AC829" s="51" t="str">
        <f>IFERROR(VLOOKUP(Book1345234[[#This Row],[Flood Risk Reduction ]],'Data for Pull-down'!$E$4:$F$9,2,FALSE),"")</f>
        <v/>
      </c>
      <c r="AD829" s="99"/>
      <c r="AE829" s="118"/>
      <c r="AF829" s="52"/>
      <c r="AG829" s="52"/>
      <c r="AH829" s="48"/>
      <c r="AI829" s="51" t="str">
        <f>IFERROR(VLOOKUP(Book1345234[[#This Row],[Flood Damage Reduction]],'Data for Pull-down'!$G$4:$H$9,2,FALSE),"")</f>
        <v/>
      </c>
      <c r="AJ829" s="145"/>
      <c r="AK829" s="123"/>
      <c r="AL829" s="52"/>
      <c r="AM829" s="51" t="str">
        <f>IFERROR(VLOOKUP(Book1345234[[#This Row],[ Reduction in Critical Facilities Flood Risk]],'Data for Pull-down'!$I$5:$J$9,2,FALSE),"")</f>
        <v/>
      </c>
      <c r="AN829" s="100">
        <f>'Life and Safety Tabular Data'!L827</f>
        <v>0</v>
      </c>
      <c r="AO829" s="146"/>
      <c r="AP829" s="48"/>
      <c r="AQ829" s="51" t="str">
        <f>IFERROR(VLOOKUP(Book1345234[[#This Row],[Life and Safety Ranking (Injury/Loss of Life)]],'Data for Pull-down'!$K$4:$L$9,2,FALSE),"")</f>
        <v/>
      </c>
      <c r="AR829" s="100"/>
      <c r="AS829" s="146"/>
      <c r="AT829" s="146"/>
      <c r="AU829" s="146"/>
      <c r="AV829" s="48"/>
      <c r="AW829" s="51" t="str">
        <f>IFERROR(VLOOKUP(Book1345234[[#This Row],[Water Supply Yield Ranking]],'Data for Pull-down'!$M$4:$N$9,2,FALSE),"")</f>
        <v/>
      </c>
      <c r="AX829" s="100"/>
      <c r="AY829" s="52"/>
      <c r="AZ829" s="48"/>
      <c r="BA829" s="51" t="str">
        <f>IFERROR(VLOOKUP(Book1345234[[#This Row],[Social Vulnerability Ranking]],'Data for Pull-down'!$O$4:$P$9,2,FALSE),"")</f>
        <v/>
      </c>
      <c r="BB829" s="100"/>
      <c r="BC829" s="146"/>
      <c r="BD829" s="48"/>
      <c r="BE829" s="51" t="str">
        <f>IFERROR(VLOOKUP(Book1345234[[#This Row],[Nature-Based Solutions Ranking]],'Data for Pull-down'!$Q$4:$R$9,2,FALSE),"")</f>
        <v/>
      </c>
      <c r="BF829" s="100"/>
      <c r="BG829" s="52"/>
      <c r="BH829" s="48"/>
      <c r="BI829" s="51" t="str">
        <f>IFERROR(VLOOKUP(Book1345234[[#This Row],[Multiple Benefit Ranking]],'Data for Pull-down'!$S$4:$T$9,2,FALSE),"")</f>
        <v/>
      </c>
      <c r="BJ829" s="125"/>
      <c r="BK829" s="146"/>
      <c r="BL829" s="48"/>
      <c r="BM829" s="51" t="str">
        <f>IFERROR(VLOOKUP(Book1345234[[#This Row],[Operations and Maintenance Ranking]],'Data for Pull-down'!$U$4:$V$9,2,FALSE),"")</f>
        <v/>
      </c>
      <c r="BN829" s="100"/>
      <c r="BO829" s="48"/>
      <c r="BP829" s="51" t="str">
        <f>IFERROR(VLOOKUP(Book1345234[[#This Row],[Administrative, Regulatory and Other Obstacle Ranking]],'Data for Pull-down'!$W$4:$X$9,2,FALSE),"")</f>
        <v/>
      </c>
      <c r="BQ829" s="100"/>
      <c r="BR829" s="48"/>
      <c r="BS829" s="51" t="str">
        <f>IFERROR(VLOOKUP(Book1345234[[#This Row],[Environmental Benefit Ranking]],'Data for Pull-down'!$Y$4:$Z$9,2,FALSE),"")</f>
        <v/>
      </c>
      <c r="BT829" s="100"/>
      <c r="BU829" s="52"/>
      <c r="BV829" s="51" t="str">
        <f>IFERROR(VLOOKUP(Book1345234[[#This Row],[Environmental Impact Ranking]],'Data for Pull-down'!$AA$4:$AB$9,2,FALSE),"")</f>
        <v/>
      </c>
      <c r="BW829" s="117"/>
      <c r="BX829" s="123"/>
      <c r="BY829" s="48"/>
      <c r="BZ829" s="51" t="str">
        <f>IFERROR(VLOOKUP(Book1345234[[#This Row],[Mobility Ranking]],'Data for Pull-down'!$AC$4:$AD$9,2,FALSE),"")</f>
        <v/>
      </c>
      <c r="CA829" s="117"/>
      <c r="CB829" s="48"/>
      <c r="CC829" s="51" t="str">
        <f>IFERROR(VLOOKUP(Book1345234[[#This Row],[Regional Ranking]],'Data for Pull-down'!$AE$4:$AF$9,2,FALSE),"")</f>
        <v/>
      </c>
    </row>
    <row r="830" spans="1:81">
      <c r="A830" s="164"/>
      <c r="B830" s="142"/>
      <c r="C830" s="143">
        <f>Book1345234[[#This Row],[FMP]]*2</f>
        <v>0</v>
      </c>
      <c r="D830" s="43"/>
      <c r="E830" s="43"/>
      <c r="F830" s="52"/>
      <c r="G830" s="48"/>
      <c r="H830" s="48"/>
      <c r="I830" s="48"/>
      <c r="J830" s="48"/>
      <c r="K830" s="45" t="str">
        <f>IFERROR(Book1345234[[#This Row],[Project Cost]]/Book1345234[[#This Row],['# of Structures Removed from 1% Annual Chance FP]],"")</f>
        <v/>
      </c>
      <c r="L830" s="48"/>
      <c r="M830" s="48"/>
      <c r="N830" s="45"/>
      <c r="O830" s="156"/>
      <c r="P830" s="125"/>
      <c r="Q830" s="52"/>
      <c r="R830" s="48"/>
      <c r="S830" s="51" t="str">
        <f>IFERROR(VLOOKUP(Book1345234[[#This Row],[ Severity Ranking: Pre-Project Average Depth of Flooding (100-year)]],'Data for Pull-down'!$A$4:$B$9,2,FALSE),"")</f>
        <v/>
      </c>
      <c r="T830" s="100"/>
      <c r="U830" s="52"/>
      <c r="V830" s="52"/>
      <c r="W830" s="52"/>
      <c r="X830" s="48"/>
      <c r="Y830" s="51" t="str">
        <f>IFERROR(VLOOKUP(Book1345234[[#This Row],[Severity Ranking: Community Need (% Population)]],'Data for Pull-down'!$C$4:$D$9,2,FALSE),"")</f>
        <v/>
      </c>
      <c r="Z830" s="99"/>
      <c r="AA830" s="45"/>
      <c r="AB830" s="48"/>
      <c r="AC830" s="51" t="str">
        <f>IFERROR(VLOOKUP(Book1345234[[#This Row],[Flood Risk Reduction ]],'Data for Pull-down'!$E$4:$F$9,2,FALSE),"")</f>
        <v/>
      </c>
      <c r="AD830" s="99"/>
      <c r="AE830" s="118"/>
      <c r="AF830" s="52"/>
      <c r="AG830" s="52"/>
      <c r="AH830" s="48"/>
      <c r="AI830" s="51" t="str">
        <f>IFERROR(VLOOKUP(Book1345234[[#This Row],[Flood Damage Reduction]],'Data for Pull-down'!$G$4:$H$9,2,FALSE),"")</f>
        <v/>
      </c>
      <c r="AJ830" s="145"/>
      <c r="AK830" s="123"/>
      <c r="AL830" s="52"/>
      <c r="AM830" s="51" t="str">
        <f>IFERROR(VLOOKUP(Book1345234[[#This Row],[ Reduction in Critical Facilities Flood Risk]],'Data for Pull-down'!$I$5:$J$9,2,FALSE),"")</f>
        <v/>
      </c>
      <c r="AN830" s="100">
        <f>'Life and Safety Tabular Data'!L828</f>
        <v>0</v>
      </c>
      <c r="AO830" s="146"/>
      <c r="AP830" s="48"/>
      <c r="AQ830" s="51" t="str">
        <f>IFERROR(VLOOKUP(Book1345234[[#This Row],[Life and Safety Ranking (Injury/Loss of Life)]],'Data for Pull-down'!$K$4:$L$9,2,FALSE),"")</f>
        <v/>
      </c>
      <c r="AR830" s="100"/>
      <c r="AS830" s="146"/>
      <c r="AT830" s="146"/>
      <c r="AU830" s="146"/>
      <c r="AV830" s="48"/>
      <c r="AW830" s="51" t="str">
        <f>IFERROR(VLOOKUP(Book1345234[[#This Row],[Water Supply Yield Ranking]],'Data for Pull-down'!$M$4:$N$9,2,FALSE),"")</f>
        <v/>
      </c>
      <c r="AX830" s="100"/>
      <c r="AY830" s="52"/>
      <c r="AZ830" s="48"/>
      <c r="BA830" s="51" t="str">
        <f>IFERROR(VLOOKUP(Book1345234[[#This Row],[Social Vulnerability Ranking]],'Data for Pull-down'!$O$4:$P$9,2,FALSE),"")</f>
        <v/>
      </c>
      <c r="BB830" s="100"/>
      <c r="BC830" s="146"/>
      <c r="BD830" s="48"/>
      <c r="BE830" s="51" t="str">
        <f>IFERROR(VLOOKUP(Book1345234[[#This Row],[Nature-Based Solutions Ranking]],'Data for Pull-down'!$Q$4:$R$9,2,FALSE),"")</f>
        <v/>
      </c>
      <c r="BF830" s="100"/>
      <c r="BG830" s="52"/>
      <c r="BH830" s="48"/>
      <c r="BI830" s="51" t="str">
        <f>IFERROR(VLOOKUP(Book1345234[[#This Row],[Multiple Benefit Ranking]],'Data for Pull-down'!$S$4:$T$9,2,FALSE),"")</f>
        <v/>
      </c>
      <c r="BJ830" s="125"/>
      <c r="BK830" s="146"/>
      <c r="BL830" s="48"/>
      <c r="BM830" s="51" t="str">
        <f>IFERROR(VLOOKUP(Book1345234[[#This Row],[Operations and Maintenance Ranking]],'Data for Pull-down'!$U$4:$V$9,2,FALSE),"")</f>
        <v/>
      </c>
      <c r="BN830" s="100"/>
      <c r="BO830" s="48"/>
      <c r="BP830" s="51" t="str">
        <f>IFERROR(VLOOKUP(Book1345234[[#This Row],[Administrative, Regulatory and Other Obstacle Ranking]],'Data for Pull-down'!$W$4:$X$9,2,FALSE),"")</f>
        <v/>
      </c>
      <c r="BQ830" s="100"/>
      <c r="BR830" s="48"/>
      <c r="BS830" s="51" t="str">
        <f>IFERROR(VLOOKUP(Book1345234[[#This Row],[Environmental Benefit Ranking]],'Data for Pull-down'!$Y$4:$Z$9,2,FALSE),"")</f>
        <v/>
      </c>
      <c r="BT830" s="100"/>
      <c r="BU830" s="52"/>
      <c r="BV830" s="51" t="str">
        <f>IFERROR(VLOOKUP(Book1345234[[#This Row],[Environmental Impact Ranking]],'Data for Pull-down'!$AA$4:$AB$9,2,FALSE),"")</f>
        <v/>
      </c>
      <c r="BW830" s="117"/>
      <c r="BX830" s="123"/>
      <c r="BY830" s="48"/>
      <c r="BZ830" s="51" t="str">
        <f>IFERROR(VLOOKUP(Book1345234[[#This Row],[Mobility Ranking]],'Data for Pull-down'!$AC$4:$AD$9,2,FALSE),"")</f>
        <v/>
      </c>
      <c r="CA830" s="117"/>
      <c r="CB830" s="48"/>
      <c r="CC830" s="51" t="str">
        <f>IFERROR(VLOOKUP(Book1345234[[#This Row],[Regional Ranking]],'Data for Pull-down'!$AE$4:$AF$9,2,FALSE),"")</f>
        <v/>
      </c>
    </row>
    <row r="831" spans="1:81">
      <c r="A831" s="164"/>
      <c r="B831" s="142"/>
      <c r="C831" s="143">
        <f>Book1345234[[#This Row],[FMP]]*2</f>
        <v>0</v>
      </c>
      <c r="D831" s="43"/>
      <c r="E831" s="43"/>
      <c r="F831" s="52"/>
      <c r="G831" s="48"/>
      <c r="H831" s="48"/>
      <c r="I831" s="48"/>
      <c r="J831" s="48"/>
      <c r="K831" s="45" t="str">
        <f>IFERROR(Book1345234[[#This Row],[Project Cost]]/Book1345234[[#This Row],['# of Structures Removed from 1% Annual Chance FP]],"")</f>
        <v/>
      </c>
      <c r="L831" s="48"/>
      <c r="M831" s="48"/>
      <c r="N831" s="45"/>
      <c r="O831" s="156"/>
      <c r="P831" s="125"/>
      <c r="Q831" s="52"/>
      <c r="R831" s="48"/>
      <c r="S831" s="51" t="str">
        <f>IFERROR(VLOOKUP(Book1345234[[#This Row],[ Severity Ranking: Pre-Project Average Depth of Flooding (100-year)]],'Data for Pull-down'!$A$4:$B$9,2,FALSE),"")</f>
        <v/>
      </c>
      <c r="T831" s="100"/>
      <c r="U831" s="52"/>
      <c r="V831" s="52"/>
      <c r="W831" s="52"/>
      <c r="X831" s="48"/>
      <c r="Y831" s="51" t="str">
        <f>IFERROR(VLOOKUP(Book1345234[[#This Row],[Severity Ranking: Community Need (% Population)]],'Data for Pull-down'!$C$4:$D$9,2,FALSE),"")</f>
        <v/>
      </c>
      <c r="Z831" s="99"/>
      <c r="AA831" s="45"/>
      <c r="AB831" s="48"/>
      <c r="AC831" s="51" t="str">
        <f>IFERROR(VLOOKUP(Book1345234[[#This Row],[Flood Risk Reduction ]],'Data for Pull-down'!$E$4:$F$9,2,FALSE),"")</f>
        <v/>
      </c>
      <c r="AD831" s="99"/>
      <c r="AE831" s="118"/>
      <c r="AF831" s="52"/>
      <c r="AG831" s="52"/>
      <c r="AH831" s="48"/>
      <c r="AI831" s="51" t="str">
        <f>IFERROR(VLOOKUP(Book1345234[[#This Row],[Flood Damage Reduction]],'Data for Pull-down'!$G$4:$H$9,2,FALSE),"")</f>
        <v/>
      </c>
      <c r="AJ831" s="145"/>
      <c r="AK831" s="123"/>
      <c r="AL831" s="52"/>
      <c r="AM831" s="51" t="str">
        <f>IFERROR(VLOOKUP(Book1345234[[#This Row],[ Reduction in Critical Facilities Flood Risk]],'Data for Pull-down'!$I$5:$J$9,2,FALSE),"")</f>
        <v/>
      </c>
      <c r="AN831" s="100">
        <f>'Life and Safety Tabular Data'!L829</f>
        <v>0</v>
      </c>
      <c r="AO831" s="146"/>
      <c r="AP831" s="48"/>
      <c r="AQ831" s="51" t="str">
        <f>IFERROR(VLOOKUP(Book1345234[[#This Row],[Life and Safety Ranking (Injury/Loss of Life)]],'Data for Pull-down'!$K$4:$L$9,2,FALSE),"")</f>
        <v/>
      </c>
      <c r="AR831" s="100"/>
      <c r="AS831" s="146"/>
      <c r="AT831" s="146"/>
      <c r="AU831" s="146"/>
      <c r="AV831" s="48"/>
      <c r="AW831" s="51" t="str">
        <f>IFERROR(VLOOKUP(Book1345234[[#This Row],[Water Supply Yield Ranking]],'Data for Pull-down'!$M$4:$N$9,2,FALSE),"")</f>
        <v/>
      </c>
      <c r="AX831" s="100"/>
      <c r="AY831" s="52"/>
      <c r="AZ831" s="48"/>
      <c r="BA831" s="51" t="str">
        <f>IFERROR(VLOOKUP(Book1345234[[#This Row],[Social Vulnerability Ranking]],'Data for Pull-down'!$O$4:$P$9,2,FALSE),"")</f>
        <v/>
      </c>
      <c r="BB831" s="100"/>
      <c r="BC831" s="146"/>
      <c r="BD831" s="48"/>
      <c r="BE831" s="51" t="str">
        <f>IFERROR(VLOOKUP(Book1345234[[#This Row],[Nature-Based Solutions Ranking]],'Data for Pull-down'!$Q$4:$R$9,2,FALSE),"")</f>
        <v/>
      </c>
      <c r="BF831" s="100"/>
      <c r="BG831" s="52"/>
      <c r="BH831" s="48"/>
      <c r="BI831" s="51" t="str">
        <f>IFERROR(VLOOKUP(Book1345234[[#This Row],[Multiple Benefit Ranking]],'Data for Pull-down'!$S$4:$T$9,2,FALSE),"")</f>
        <v/>
      </c>
      <c r="BJ831" s="125"/>
      <c r="BK831" s="146"/>
      <c r="BL831" s="48"/>
      <c r="BM831" s="51" t="str">
        <f>IFERROR(VLOOKUP(Book1345234[[#This Row],[Operations and Maintenance Ranking]],'Data for Pull-down'!$U$4:$V$9,2,FALSE),"")</f>
        <v/>
      </c>
      <c r="BN831" s="100"/>
      <c r="BO831" s="48"/>
      <c r="BP831" s="51" t="str">
        <f>IFERROR(VLOOKUP(Book1345234[[#This Row],[Administrative, Regulatory and Other Obstacle Ranking]],'Data for Pull-down'!$W$4:$X$9,2,FALSE),"")</f>
        <v/>
      </c>
      <c r="BQ831" s="100"/>
      <c r="BR831" s="48"/>
      <c r="BS831" s="51" t="str">
        <f>IFERROR(VLOOKUP(Book1345234[[#This Row],[Environmental Benefit Ranking]],'Data for Pull-down'!$Y$4:$Z$9,2,FALSE),"")</f>
        <v/>
      </c>
      <c r="BT831" s="100"/>
      <c r="BU831" s="52"/>
      <c r="BV831" s="51" t="str">
        <f>IFERROR(VLOOKUP(Book1345234[[#This Row],[Environmental Impact Ranking]],'Data for Pull-down'!$AA$4:$AB$9,2,FALSE),"")</f>
        <v/>
      </c>
      <c r="BW831" s="117"/>
      <c r="BX831" s="123"/>
      <c r="BY831" s="48"/>
      <c r="BZ831" s="51" t="str">
        <f>IFERROR(VLOOKUP(Book1345234[[#This Row],[Mobility Ranking]],'Data for Pull-down'!$AC$4:$AD$9,2,FALSE),"")</f>
        <v/>
      </c>
      <c r="CA831" s="117"/>
      <c r="CB831" s="48"/>
      <c r="CC831" s="51" t="str">
        <f>IFERROR(VLOOKUP(Book1345234[[#This Row],[Regional Ranking]],'Data for Pull-down'!$AE$4:$AF$9,2,FALSE),"")</f>
        <v/>
      </c>
    </row>
    <row r="832" spans="1:81">
      <c r="A832" s="164"/>
      <c r="B832" s="142"/>
      <c r="C832" s="143">
        <f>Book1345234[[#This Row],[FMP]]*2</f>
        <v>0</v>
      </c>
      <c r="D832" s="43"/>
      <c r="E832" s="43"/>
      <c r="F832" s="52"/>
      <c r="G832" s="48"/>
      <c r="H832" s="48"/>
      <c r="I832" s="48"/>
      <c r="J832" s="48"/>
      <c r="K832" s="45" t="str">
        <f>IFERROR(Book1345234[[#This Row],[Project Cost]]/Book1345234[[#This Row],['# of Structures Removed from 1% Annual Chance FP]],"")</f>
        <v/>
      </c>
      <c r="L832" s="48"/>
      <c r="M832" s="48"/>
      <c r="N832" s="45"/>
      <c r="O832" s="156"/>
      <c r="P832" s="125"/>
      <c r="Q832" s="52"/>
      <c r="R832" s="48"/>
      <c r="S832" s="51" t="str">
        <f>IFERROR(VLOOKUP(Book1345234[[#This Row],[ Severity Ranking: Pre-Project Average Depth of Flooding (100-year)]],'Data for Pull-down'!$A$4:$B$9,2,FALSE),"")</f>
        <v/>
      </c>
      <c r="T832" s="100"/>
      <c r="U832" s="52"/>
      <c r="V832" s="52"/>
      <c r="W832" s="52"/>
      <c r="X832" s="48"/>
      <c r="Y832" s="51" t="str">
        <f>IFERROR(VLOOKUP(Book1345234[[#This Row],[Severity Ranking: Community Need (% Population)]],'Data for Pull-down'!$C$4:$D$9,2,FALSE),"")</f>
        <v/>
      </c>
      <c r="Z832" s="99"/>
      <c r="AA832" s="45"/>
      <c r="AB832" s="48"/>
      <c r="AC832" s="51" t="str">
        <f>IFERROR(VLOOKUP(Book1345234[[#This Row],[Flood Risk Reduction ]],'Data for Pull-down'!$E$4:$F$9,2,FALSE),"")</f>
        <v/>
      </c>
      <c r="AD832" s="99"/>
      <c r="AE832" s="118"/>
      <c r="AF832" s="52"/>
      <c r="AG832" s="52"/>
      <c r="AH832" s="48"/>
      <c r="AI832" s="51" t="str">
        <f>IFERROR(VLOOKUP(Book1345234[[#This Row],[Flood Damage Reduction]],'Data for Pull-down'!$G$4:$H$9,2,FALSE),"")</f>
        <v/>
      </c>
      <c r="AJ832" s="145"/>
      <c r="AK832" s="123"/>
      <c r="AL832" s="52"/>
      <c r="AM832" s="51" t="str">
        <f>IFERROR(VLOOKUP(Book1345234[[#This Row],[ Reduction in Critical Facilities Flood Risk]],'Data for Pull-down'!$I$5:$J$9,2,FALSE),"")</f>
        <v/>
      </c>
      <c r="AN832" s="100">
        <f>'Life and Safety Tabular Data'!L830</f>
        <v>0</v>
      </c>
      <c r="AO832" s="146"/>
      <c r="AP832" s="48"/>
      <c r="AQ832" s="51" t="str">
        <f>IFERROR(VLOOKUP(Book1345234[[#This Row],[Life and Safety Ranking (Injury/Loss of Life)]],'Data for Pull-down'!$K$4:$L$9,2,FALSE),"")</f>
        <v/>
      </c>
      <c r="AR832" s="100"/>
      <c r="AS832" s="146"/>
      <c r="AT832" s="146"/>
      <c r="AU832" s="146"/>
      <c r="AV832" s="48"/>
      <c r="AW832" s="51" t="str">
        <f>IFERROR(VLOOKUP(Book1345234[[#This Row],[Water Supply Yield Ranking]],'Data for Pull-down'!$M$4:$N$9,2,FALSE),"")</f>
        <v/>
      </c>
      <c r="AX832" s="100"/>
      <c r="AY832" s="52"/>
      <c r="AZ832" s="48"/>
      <c r="BA832" s="51" t="str">
        <f>IFERROR(VLOOKUP(Book1345234[[#This Row],[Social Vulnerability Ranking]],'Data for Pull-down'!$O$4:$P$9,2,FALSE),"")</f>
        <v/>
      </c>
      <c r="BB832" s="100"/>
      <c r="BC832" s="146"/>
      <c r="BD832" s="48"/>
      <c r="BE832" s="51" t="str">
        <f>IFERROR(VLOOKUP(Book1345234[[#This Row],[Nature-Based Solutions Ranking]],'Data for Pull-down'!$Q$4:$R$9,2,FALSE),"")</f>
        <v/>
      </c>
      <c r="BF832" s="100"/>
      <c r="BG832" s="52"/>
      <c r="BH832" s="48"/>
      <c r="BI832" s="51" t="str">
        <f>IFERROR(VLOOKUP(Book1345234[[#This Row],[Multiple Benefit Ranking]],'Data for Pull-down'!$S$4:$T$9,2,FALSE),"")</f>
        <v/>
      </c>
      <c r="BJ832" s="125"/>
      <c r="BK832" s="146"/>
      <c r="BL832" s="48"/>
      <c r="BM832" s="51" t="str">
        <f>IFERROR(VLOOKUP(Book1345234[[#This Row],[Operations and Maintenance Ranking]],'Data for Pull-down'!$U$4:$V$9,2,FALSE),"")</f>
        <v/>
      </c>
      <c r="BN832" s="100"/>
      <c r="BO832" s="48"/>
      <c r="BP832" s="51" t="str">
        <f>IFERROR(VLOOKUP(Book1345234[[#This Row],[Administrative, Regulatory and Other Obstacle Ranking]],'Data for Pull-down'!$W$4:$X$9,2,FALSE),"")</f>
        <v/>
      </c>
      <c r="BQ832" s="100"/>
      <c r="BR832" s="48"/>
      <c r="BS832" s="51" t="str">
        <f>IFERROR(VLOOKUP(Book1345234[[#This Row],[Environmental Benefit Ranking]],'Data for Pull-down'!$Y$4:$Z$9,2,FALSE),"")</f>
        <v/>
      </c>
      <c r="BT832" s="100"/>
      <c r="BU832" s="52"/>
      <c r="BV832" s="51" t="str">
        <f>IFERROR(VLOOKUP(Book1345234[[#This Row],[Environmental Impact Ranking]],'Data for Pull-down'!$AA$4:$AB$9,2,FALSE),"")</f>
        <v/>
      </c>
      <c r="BW832" s="117"/>
      <c r="BX832" s="123"/>
      <c r="BY832" s="48"/>
      <c r="BZ832" s="51" t="str">
        <f>IFERROR(VLOOKUP(Book1345234[[#This Row],[Mobility Ranking]],'Data for Pull-down'!$AC$4:$AD$9,2,FALSE),"")</f>
        <v/>
      </c>
      <c r="CA832" s="117"/>
      <c r="CB832" s="48"/>
      <c r="CC832" s="51" t="str">
        <f>IFERROR(VLOOKUP(Book1345234[[#This Row],[Regional Ranking]],'Data for Pull-down'!$AE$4:$AF$9,2,FALSE),"")</f>
        <v/>
      </c>
    </row>
    <row r="833" spans="1:81">
      <c r="A833" s="164"/>
      <c r="B833" s="142"/>
      <c r="C833" s="143">
        <f>Book1345234[[#This Row],[FMP]]*2</f>
        <v>0</v>
      </c>
      <c r="D833" s="43"/>
      <c r="E833" s="43"/>
      <c r="F833" s="52"/>
      <c r="G833" s="48"/>
      <c r="H833" s="48"/>
      <c r="I833" s="48"/>
      <c r="J833" s="48"/>
      <c r="K833" s="45" t="str">
        <f>IFERROR(Book1345234[[#This Row],[Project Cost]]/Book1345234[[#This Row],['# of Structures Removed from 1% Annual Chance FP]],"")</f>
        <v/>
      </c>
      <c r="L833" s="48"/>
      <c r="M833" s="48"/>
      <c r="N833" s="45"/>
      <c r="O833" s="156"/>
      <c r="P833" s="125"/>
      <c r="Q833" s="52"/>
      <c r="R833" s="48"/>
      <c r="S833" s="51" t="str">
        <f>IFERROR(VLOOKUP(Book1345234[[#This Row],[ Severity Ranking: Pre-Project Average Depth of Flooding (100-year)]],'Data for Pull-down'!$A$4:$B$9,2,FALSE),"")</f>
        <v/>
      </c>
      <c r="T833" s="100"/>
      <c r="U833" s="52"/>
      <c r="V833" s="52"/>
      <c r="W833" s="52"/>
      <c r="X833" s="48"/>
      <c r="Y833" s="51" t="str">
        <f>IFERROR(VLOOKUP(Book1345234[[#This Row],[Severity Ranking: Community Need (% Population)]],'Data for Pull-down'!$C$4:$D$9,2,FALSE),"")</f>
        <v/>
      </c>
      <c r="Z833" s="99"/>
      <c r="AA833" s="45"/>
      <c r="AB833" s="48"/>
      <c r="AC833" s="51" t="str">
        <f>IFERROR(VLOOKUP(Book1345234[[#This Row],[Flood Risk Reduction ]],'Data for Pull-down'!$E$4:$F$9,2,FALSE),"")</f>
        <v/>
      </c>
      <c r="AD833" s="99"/>
      <c r="AE833" s="118"/>
      <c r="AF833" s="52"/>
      <c r="AG833" s="52"/>
      <c r="AH833" s="48"/>
      <c r="AI833" s="51" t="str">
        <f>IFERROR(VLOOKUP(Book1345234[[#This Row],[Flood Damage Reduction]],'Data for Pull-down'!$G$4:$H$9,2,FALSE),"")</f>
        <v/>
      </c>
      <c r="AJ833" s="145"/>
      <c r="AK833" s="123"/>
      <c r="AL833" s="52"/>
      <c r="AM833" s="51" t="str">
        <f>IFERROR(VLOOKUP(Book1345234[[#This Row],[ Reduction in Critical Facilities Flood Risk]],'Data for Pull-down'!$I$5:$J$9,2,FALSE),"")</f>
        <v/>
      </c>
      <c r="AN833" s="100">
        <f>'Life and Safety Tabular Data'!L831</f>
        <v>0</v>
      </c>
      <c r="AO833" s="146"/>
      <c r="AP833" s="48"/>
      <c r="AQ833" s="51" t="str">
        <f>IFERROR(VLOOKUP(Book1345234[[#This Row],[Life and Safety Ranking (Injury/Loss of Life)]],'Data for Pull-down'!$K$4:$L$9,2,FALSE),"")</f>
        <v/>
      </c>
      <c r="AR833" s="100"/>
      <c r="AS833" s="146"/>
      <c r="AT833" s="146"/>
      <c r="AU833" s="146"/>
      <c r="AV833" s="48"/>
      <c r="AW833" s="51" t="str">
        <f>IFERROR(VLOOKUP(Book1345234[[#This Row],[Water Supply Yield Ranking]],'Data for Pull-down'!$M$4:$N$9,2,FALSE),"")</f>
        <v/>
      </c>
      <c r="AX833" s="100"/>
      <c r="AY833" s="52"/>
      <c r="AZ833" s="48"/>
      <c r="BA833" s="51" t="str">
        <f>IFERROR(VLOOKUP(Book1345234[[#This Row],[Social Vulnerability Ranking]],'Data for Pull-down'!$O$4:$P$9,2,FALSE),"")</f>
        <v/>
      </c>
      <c r="BB833" s="100"/>
      <c r="BC833" s="146"/>
      <c r="BD833" s="48"/>
      <c r="BE833" s="51" t="str">
        <f>IFERROR(VLOOKUP(Book1345234[[#This Row],[Nature-Based Solutions Ranking]],'Data for Pull-down'!$Q$4:$R$9,2,FALSE),"")</f>
        <v/>
      </c>
      <c r="BF833" s="100"/>
      <c r="BG833" s="52"/>
      <c r="BH833" s="48"/>
      <c r="BI833" s="51" t="str">
        <f>IFERROR(VLOOKUP(Book1345234[[#This Row],[Multiple Benefit Ranking]],'Data for Pull-down'!$S$4:$T$9,2,FALSE),"")</f>
        <v/>
      </c>
      <c r="BJ833" s="125"/>
      <c r="BK833" s="146"/>
      <c r="BL833" s="48"/>
      <c r="BM833" s="51" t="str">
        <f>IFERROR(VLOOKUP(Book1345234[[#This Row],[Operations and Maintenance Ranking]],'Data for Pull-down'!$U$4:$V$9,2,FALSE),"")</f>
        <v/>
      </c>
      <c r="BN833" s="100"/>
      <c r="BO833" s="48"/>
      <c r="BP833" s="51" t="str">
        <f>IFERROR(VLOOKUP(Book1345234[[#This Row],[Administrative, Regulatory and Other Obstacle Ranking]],'Data for Pull-down'!$W$4:$X$9,2,FALSE),"")</f>
        <v/>
      </c>
      <c r="BQ833" s="100"/>
      <c r="BR833" s="48"/>
      <c r="BS833" s="51" t="str">
        <f>IFERROR(VLOOKUP(Book1345234[[#This Row],[Environmental Benefit Ranking]],'Data for Pull-down'!$Y$4:$Z$9,2,FALSE),"")</f>
        <v/>
      </c>
      <c r="BT833" s="100"/>
      <c r="BU833" s="52"/>
      <c r="BV833" s="51" t="str">
        <f>IFERROR(VLOOKUP(Book1345234[[#This Row],[Environmental Impact Ranking]],'Data for Pull-down'!$AA$4:$AB$9,2,FALSE),"")</f>
        <v/>
      </c>
      <c r="BW833" s="117"/>
      <c r="BX833" s="123"/>
      <c r="BY833" s="48"/>
      <c r="BZ833" s="51" t="str">
        <f>IFERROR(VLOOKUP(Book1345234[[#This Row],[Mobility Ranking]],'Data for Pull-down'!$AC$4:$AD$9,2,FALSE),"")</f>
        <v/>
      </c>
      <c r="CA833" s="117"/>
      <c r="CB833" s="48"/>
      <c r="CC833" s="51" t="str">
        <f>IFERROR(VLOOKUP(Book1345234[[#This Row],[Regional Ranking]],'Data for Pull-down'!$AE$4:$AF$9,2,FALSE),"")</f>
        <v/>
      </c>
    </row>
    <row r="834" spans="1:81">
      <c r="A834" s="164"/>
      <c r="B834" s="142"/>
      <c r="C834" s="143">
        <f>Book1345234[[#This Row],[FMP]]*2</f>
        <v>0</v>
      </c>
      <c r="D834" s="43"/>
      <c r="E834" s="43"/>
      <c r="F834" s="52"/>
      <c r="G834" s="48"/>
      <c r="H834" s="48"/>
      <c r="I834" s="48"/>
      <c r="J834" s="48"/>
      <c r="K834" s="45" t="str">
        <f>IFERROR(Book1345234[[#This Row],[Project Cost]]/Book1345234[[#This Row],['# of Structures Removed from 1% Annual Chance FP]],"")</f>
        <v/>
      </c>
      <c r="L834" s="48"/>
      <c r="M834" s="48"/>
      <c r="N834" s="45"/>
      <c r="O834" s="156"/>
      <c r="P834" s="125"/>
      <c r="Q834" s="52"/>
      <c r="R834" s="48"/>
      <c r="S834" s="51" t="str">
        <f>IFERROR(VLOOKUP(Book1345234[[#This Row],[ Severity Ranking: Pre-Project Average Depth of Flooding (100-year)]],'Data for Pull-down'!$A$4:$B$9,2,FALSE),"")</f>
        <v/>
      </c>
      <c r="T834" s="100"/>
      <c r="U834" s="52"/>
      <c r="V834" s="52"/>
      <c r="W834" s="52"/>
      <c r="X834" s="48"/>
      <c r="Y834" s="51" t="str">
        <f>IFERROR(VLOOKUP(Book1345234[[#This Row],[Severity Ranking: Community Need (% Population)]],'Data for Pull-down'!$C$4:$D$9,2,FALSE),"")</f>
        <v/>
      </c>
      <c r="Z834" s="99"/>
      <c r="AA834" s="45"/>
      <c r="AB834" s="48"/>
      <c r="AC834" s="51" t="str">
        <f>IFERROR(VLOOKUP(Book1345234[[#This Row],[Flood Risk Reduction ]],'Data for Pull-down'!$E$4:$F$9,2,FALSE),"")</f>
        <v/>
      </c>
      <c r="AD834" s="99"/>
      <c r="AE834" s="118"/>
      <c r="AF834" s="52"/>
      <c r="AG834" s="52"/>
      <c r="AH834" s="48"/>
      <c r="AI834" s="51" t="str">
        <f>IFERROR(VLOOKUP(Book1345234[[#This Row],[Flood Damage Reduction]],'Data for Pull-down'!$G$4:$H$9,2,FALSE),"")</f>
        <v/>
      </c>
      <c r="AJ834" s="145"/>
      <c r="AK834" s="123"/>
      <c r="AL834" s="52"/>
      <c r="AM834" s="51" t="str">
        <f>IFERROR(VLOOKUP(Book1345234[[#This Row],[ Reduction in Critical Facilities Flood Risk]],'Data for Pull-down'!$I$5:$J$9,2,FALSE),"")</f>
        <v/>
      </c>
      <c r="AN834" s="100">
        <f>'Life and Safety Tabular Data'!L832</f>
        <v>0</v>
      </c>
      <c r="AO834" s="146"/>
      <c r="AP834" s="48"/>
      <c r="AQ834" s="51" t="str">
        <f>IFERROR(VLOOKUP(Book1345234[[#This Row],[Life and Safety Ranking (Injury/Loss of Life)]],'Data for Pull-down'!$K$4:$L$9,2,FALSE),"")</f>
        <v/>
      </c>
      <c r="AR834" s="100"/>
      <c r="AS834" s="146"/>
      <c r="AT834" s="146"/>
      <c r="AU834" s="146"/>
      <c r="AV834" s="48"/>
      <c r="AW834" s="51" t="str">
        <f>IFERROR(VLOOKUP(Book1345234[[#This Row],[Water Supply Yield Ranking]],'Data for Pull-down'!$M$4:$N$9,2,FALSE),"")</f>
        <v/>
      </c>
      <c r="AX834" s="100"/>
      <c r="AY834" s="52"/>
      <c r="AZ834" s="48"/>
      <c r="BA834" s="51" t="str">
        <f>IFERROR(VLOOKUP(Book1345234[[#This Row],[Social Vulnerability Ranking]],'Data for Pull-down'!$O$4:$P$9,2,FALSE),"")</f>
        <v/>
      </c>
      <c r="BB834" s="100"/>
      <c r="BC834" s="146"/>
      <c r="BD834" s="48"/>
      <c r="BE834" s="51" t="str">
        <f>IFERROR(VLOOKUP(Book1345234[[#This Row],[Nature-Based Solutions Ranking]],'Data for Pull-down'!$Q$4:$R$9,2,FALSE),"")</f>
        <v/>
      </c>
      <c r="BF834" s="100"/>
      <c r="BG834" s="52"/>
      <c r="BH834" s="48"/>
      <c r="BI834" s="51" t="str">
        <f>IFERROR(VLOOKUP(Book1345234[[#This Row],[Multiple Benefit Ranking]],'Data for Pull-down'!$S$4:$T$9,2,FALSE),"")</f>
        <v/>
      </c>
      <c r="BJ834" s="125"/>
      <c r="BK834" s="146"/>
      <c r="BL834" s="48"/>
      <c r="BM834" s="51" t="str">
        <f>IFERROR(VLOOKUP(Book1345234[[#This Row],[Operations and Maintenance Ranking]],'Data for Pull-down'!$U$4:$V$9,2,FALSE),"")</f>
        <v/>
      </c>
      <c r="BN834" s="100"/>
      <c r="BO834" s="48"/>
      <c r="BP834" s="51" t="str">
        <f>IFERROR(VLOOKUP(Book1345234[[#This Row],[Administrative, Regulatory and Other Obstacle Ranking]],'Data for Pull-down'!$W$4:$X$9,2,FALSE),"")</f>
        <v/>
      </c>
      <c r="BQ834" s="100"/>
      <c r="BR834" s="48"/>
      <c r="BS834" s="51" t="str">
        <f>IFERROR(VLOOKUP(Book1345234[[#This Row],[Environmental Benefit Ranking]],'Data for Pull-down'!$Y$4:$Z$9,2,FALSE),"")</f>
        <v/>
      </c>
      <c r="BT834" s="100"/>
      <c r="BU834" s="52"/>
      <c r="BV834" s="51" t="str">
        <f>IFERROR(VLOOKUP(Book1345234[[#This Row],[Environmental Impact Ranking]],'Data for Pull-down'!$AA$4:$AB$9,2,FALSE),"")</f>
        <v/>
      </c>
      <c r="BW834" s="117"/>
      <c r="BX834" s="123"/>
      <c r="BY834" s="48"/>
      <c r="BZ834" s="51" t="str">
        <f>IFERROR(VLOOKUP(Book1345234[[#This Row],[Mobility Ranking]],'Data for Pull-down'!$AC$4:$AD$9,2,FALSE),"")</f>
        <v/>
      </c>
      <c r="CA834" s="117"/>
      <c r="CB834" s="48"/>
      <c r="CC834" s="51" t="str">
        <f>IFERROR(VLOOKUP(Book1345234[[#This Row],[Regional Ranking]],'Data for Pull-down'!$AE$4:$AF$9,2,FALSE),"")</f>
        <v/>
      </c>
    </row>
    <row r="835" spans="1:81">
      <c r="A835" s="164"/>
      <c r="B835" s="142"/>
      <c r="C835" s="143">
        <f>Book1345234[[#This Row],[FMP]]*2</f>
        <v>0</v>
      </c>
      <c r="D835" s="43"/>
      <c r="E835" s="43"/>
      <c r="F835" s="52"/>
      <c r="G835" s="48"/>
      <c r="H835" s="48"/>
      <c r="I835" s="48"/>
      <c r="J835" s="48"/>
      <c r="K835" s="45" t="str">
        <f>IFERROR(Book1345234[[#This Row],[Project Cost]]/Book1345234[[#This Row],['# of Structures Removed from 1% Annual Chance FP]],"")</f>
        <v/>
      </c>
      <c r="L835" s="48"/>
      <c r="M835" s="48"/>
      <c r="N835" s="45"/>
      <c r="O835" s="156"/>
      <c r="P835" s="125"/>
      <c r="Q835" s="52"/>
      <c r="R835" s="48"/>
      <c r="S835" s="51" t="str">
        <f>IFERROR(VLOOKUP(Book1345234[[#This Row],[ Severity Ranking: Pre-Project Average Depth of Flooding (100-year)]],'Data for Pull-down'!$A$4:$B$9,2,FALSE),"")</f>
        <v/>
      </c>
      <c r="T835" s="100"/>
      <c r="U835" s="52"/>
      <c r="V835" s="52"/>
      <c r="W835" s="52"/>
      <c r="X835" s="48"/>
      <c r="Y835" s="51" t="str">
        <f>IFERROR(VLOOKUP(Book1345234[[#This Row],[Severity Ranking: Community Need (% Population)]],'Data for Pull-down'!$C$4:$D$9,2,FALSE),"")</f>
        <v/>
      </c>
      <c r="Z835" s="99"/>
      <c r="AA835" s="45"/>
      <c r="AB835" s="48"/>
      <c r="AC835" s="51" t="str">
        <f>IFERROR(VLOOKUP(Book1345234[[#This Row],[Flood Risk Reduction ]],'Data for Pull-down'!$E$4:$F$9,2,FALSE),"")</f>
        <v/>
      </c>
      <c r="AD835" s="99"/>
      <c r="AE835" s="118"/>
      <c r="AF835" s="52"/>
      <c r="AG835" s="52"/>
      <c r="AH835" s="48"/>
      <c r="AI835" s="51" t="str">
        <f>IFERROR(VLOOKUP(Book1345234[[#This Row],[Flood Damage Reduction]],'Data for Pull-down'!$G$4:$H$9,2,FALSE),"")</f>
        <v/>
      </c>
      <c r="AJ835" s="145"/>
      <c r="AK835" s="123"/>
      <c r="AL835" s="52"/>
      <c r="AM835" s="51" t="str">
        <f>IFERROR(VLOOKUP(Book1345234[[#This Row],[ Reduction in Critical Facilities Flood Risk]],'Data for Pull-down'!$I$5:$J$9,2,FALSE),"")</f>
        <v/>
      </c>
      <c r="AN835" s="100">
        <f>'Life and Safety Tabular Data'!L833</f>
        <v>0</v>
      </c>
      <c r="AO835" s="146"/>
      <c r="AP835" s="48"/>
      <c r="AQ835" s="51" t="str">
        <f>IFERROR(VLOOKUP(Book1345234[[#This Row],[Life and Safety Ranking (Injury/Loss of Life)]],'Data for Pull-down'!$K$4:$L$9,2,FALSE),"")</f>
        <v/>
      </c>
      <c r="AR835" s="100"/>
      <c r="AS835" s="146"/>
      <c r="AT835" s="146"/>
      <c r="AU835" s="146"/>
      <c r="AV835" s="48"/>
      <c r="AW835" s="51" t="str">
        <f>IFERROR(VLOOKUP(Book1345234[[#This Row],[Water Supply Yield Ranking]],'Data for Pull-down'!$M$4:$N$9,2,FALSE),"")</f>
        <v/>
      </c>
      <c r="AX835" s="100"/>
      <c r="AY835" s="52"/>
      <c r="AZ835" s="48"/>
      <c r="BA835" s="51" t="str">
        <f>IFERROR(VLOOKUP(Book1345234[[#This Row],[Social Vulnerability Ranking]],'Data for Pull-down'!$O$4:$P$9,2,FALSE),"")</f>
        <v/>
      </c>
      <c r="BB835" s="100"/>
      <c r="BC835" s="146"/>
      <c r="BD835" s="48"/>
      <c r="BE835" s="51" t="str">
        <f>IFERROR(VLOOKUP(Book1345234[[#This Row],[Nature-Based Solutions Ranking]],'Data for Pull-down'!$Q$4:$R$9,2,FALSE),"")</f>
        <v/>
      </c>
      <c r="BF835" s="100"/>
      <c r="BG835" s="52"/>
      <c r="BH835" s="48"/>
      <c r="BI835" s="51" t="str">
        <f>IFERROR(VLOOKUP(Book1345234[[#This Row],[Multiple Benefit Ranking]],'Data for Pull-down'!$S$4:$T$9,2,FALSE),"")</f>
        <v/>
      </c>
      <c r="BJ835" s="125"/>
      <c r="BK835" s="146"/>
      <c r="BL835" s="48"/>
      <c r="BM835" s="51" t="str">
        <f>IFERROR(VLOOKUP(Book1345234[[#This Row],[Operations and Maintenance Ranking]],'Data for Pull-down'!$U$4:$V$9,2,FALSE),"")</f>
        <v/>
      </c>
      <c r="BN835" s="100"/>
      <c r="BO835" s="48"/>
      <c r="BP835" s="51" t="str">
        <f>IFERROR(VLOOKUP(Book1345234[[#This Row],[Administrative, Regulatory and Other Obstacle Ranking]],'Data for Pull-down'!$W$4:$X$9,2,FALSE),"")</f>
        <v/>
      </c>
      <c r="BQ835" s="100"/>
      <c r="BR835" s="48"/>
      <c r="BS835" s="51" t="str">
        <f>IFERROR(VLOOKUP(Book1345234[[#This Row],[Environmental Benefit Ranking]],'Data for Pull-down'!$Y$4:$Z$9,2,FALSE),"")</f>
        <v/>
      </c>
      <c r="BT835" s="100"/>
      <c r="BU835" s="52"/>
      <c r="BV835" s="51" t="str">
        <f>IFERROR(VLOOKUP(Book1345234[[#This Row],[Environmental Impact Ranking]],'Data for Pull-down'!$AA$4:$AB$9,2,FALSE),"")</f>
        <v/>
      </c>
      <c r="BW835" s="117"/>
      <c r="BX835" s="123"/>
      <c r="BY835" s="48"/>
      <c r="BZ835" s="51" t="str">
        <f>IFERROR(VLOOKUP(Book1345234[[#This Row],[Mobility Ranking]],'Data for Pull-down'!$AC$4:$AD$9,2,FALSE),"")</f>
        <v/>
      </c>
      <c r="CA835" s="117"/>
      <c r="CB835" s="48"/>
      <c r="CC835" s="51" t="str">
        <f>IFERROR(VLOOKUP(Book1345234[[#This Row],[Regional Ranking]],'Data for Pull-down'!$AE$4:$AF$9,2,FALSE),"")</f>
        <v/>
      </c>
    </row>
    <row r="836" spans="1:81">
      <c r="A836" s="164"/>
      <c r="B836" s="142"/>
      <c r="C836" s="143">
        <f>Book1345234[[#This Row],[FMP]]*2</f>
        <v>0</v>
      </c>
      <c r="D836" s="43"/>
      <c r="E836" s="43"/>
      <c r="F836" s="52"/>
      <c r="G836" s="48"/>
      <c r="H836" s="48"/>
      <c r="I836" s="48"/>
      <c r="J836" s="48"/>
      <c r="K836" s="45" t="str">
        <f>IFERROR(Book1345234[[#This Row],[Project Cost]]/Book1345234[[#This Row],['# of Structures Removed from 1% Annual Chance FP]],"")</f>
        <v/>
      </c>
      <c r="L836" s="48"/>
      <c r="M836" s="48"/>
      <c r="N836" s="45"/>
      <c r="O836" s="156"/>
      <c r="P836" s="125"/>
      <c r="Q836" s="52"/>
      <c r="R836" s="48"/>
      <c r="S836" s="51" t="str">
        <f>IFERROR(VLOOKUP(Book1345234[[#This Row],[ Severity Ranking: Pre-Project Average Depth of Flooding (100-year)]],'Data for Pull-down'!$A$4:$B$9,2,FALSE),"")</f>
        <v/>
      </c>
      <c r="T836" s="100"/>
      <c r="U836" s="52"/>
      <c r="V836" s="52"/>
      <c r="W836" s="52"/>
      <c r="X836" s="48"/>
      <c r="Y836" s="51" t="str">
        <f>IFERROR(VLOOKUP(Book1345234[[#This Row],[Severity Ranking: Community Need (% Population)]],'Data for Pull-down'!$C$4:$D$9,2,FALSE),"")</f>
        <v/>
      </c>
      <c r="Z836" s="99"/>
      <c r="AA836" s="45"/>
      <c r="AB836" s="48"/>
      <c r="AC836" s="51" t="str">
        <f>IFERROR(VLOOKUP(Book1345234[[#This Row],[Flood Risk Reduction ]],'Data for Pull-down'!$E$4:$F$9,2,FALSE),"")</f>
        <v/>
      </c>
      <c r="AD836" s="99"/>
      <c r="AE836" s="118"/>
      <c r="AF836" s="52"/>
      <c r="AG836" s="52"/>
      <c r="AH836" s="48"/>
      <c r="AI836" s="51" t="str">
        <f>IFERROR(VLOOKUP(Book1345234[[#This Row],[Flood Damage Reduction]],'Data for Pull-down'!$G$4:$H$9,2,FALSE),"")</f>
        <v/>
      </c>
      <c r="AJ836" s="145"/>
      <c r="AK836" s="123"/>
      <c r="AL836" s="52"/>
      <c r="AM836" s="51" t="str">
        <f>IFERROR(VLOOKUP(Book1345234[[#This Row],[ Reduction in Critical Facilities Flood Risk]],'Data for Pull-down'!$I$5:$J$9,2,FALSE),"")</f>
        <v/>
      </c>
      <c r="AN836" s="100">
        <f>'Life and Safety Tabular Data'!L834</f>
        <v>0</v>
      </c>
      <c r="AO836" s="146"/>
      <c r="AP836" s="48"/>
      <c r="AQ836" s="51" t="str">
        <f>IFERROR(VLOOKUP(Book1345234[[#This Row],[Life and Safety Ranking (Injury/Loss of Life)]],'Data for Pull-down'!$K$4:$L$9,2,FALSE),"")</f>
        <v/>
      </c>
      <c r="AR836" s="100"/>
      <c r="AS836" s="146"/>
      <c r="AT836" s="146"/>
      <c r="AU836" s="146"/>
      <c r="AV836" s="48"/>
      <c r="AW836" s="51" t="str">
        <f>IFERROR(VLOOKUP(Book1345234[[#This Row],[Water Supply Yield Ranking]],'Data for Pull-down'!$M$4:$N$9,2,FALSE),"")</f>
        <v/>
      </c>
      <c r="AX836" s="100"/>
      <c r="AY836" s="52"/>
      <c r="AZ836" s="48"/>
      <c r="BA836" s="51" t="str">
        <f>IFERROR(VLOOKUP(Book1345234[[#This Row],[Social Vulnerability Ranking]],'Data for Pull-down'!$O$4:$P$9,2,FALSE),"")</f>
        <v/>
      </c>
      <c r="BB836" s="100"/>
      <c r="BC836" s="146"/>
      <c r="BD836" s="48"/>
      <c r="BE836" s="51" t="str">
        <f>IFERROR(VLOOKUP(Book1345234[[#This Row],[Nature-Based Solutions Ranking]],'Data for Pull-down'!$Q$4:$R$9,2,FALSE),"")</f>
        <v/>
      </c>
      <c r="BF836" s="100"/>
      <c r="BG836" s="52"/>
      <c r="BH836" s="48"/>
      <c r="BI836" s="51" t="str">
        <f>IFERROR(VLOOKUP(Book1345234[[#This Row],[Multiple Benefit Ranking]],'Data for Pull-down'!$S$4:$T$9,2,FALSE),"")</f>
        <v/>
      </c>
      <c r="BJ836" s="125"/>
      <c r="BK836" s="146"/>
      <c r="BL836" s="48"/>
      <c r="BM836" s="51" t="str">
        <f>IFERROR(VLOOKUP(Book1345234[[#This Row],[Operations and Maintenance Ranking]],'Data for Pull-down'!$U$4:$V$9,2,FALSE),"")</f>
        <v/>
      </c>
      <c r="BN836" s="100"/>
      <c r="BO836" s="48"/>
      <c r="BP836" s="51" t="str">
        <f>IFERROR(VLOOKUP(Book1345234[[#This Row],[Administrative, Regulatory and Other Obstacle Ranking]],'Data for Pull-down'!$W$4:$X$9,2,FALSE),"")</f>
        <v/>
      </c>
      <c r="BQ836" s="100"/>
      <c r="BR836" s="48"/>
      <c r="BS836" s="51" t="str">
        <f>IFERROR(VLOOKUP(Book1345234[[#This Row],[Environmental Benefit Ranking]],'Data for Pull-down'!$Y$4:$Z$9,2,FALSE),"")</f>
        <v/>
      </c>
      <c r="BT836" s="100"/>
      <c r="BU836" s="52"/>
      <c r="BV836" s="51" t="str">
        <f>IFERROR(VLOOKUP(Book1345234[[#This Row],[Environmental Impact Ranking]],'Data for Pull-down'!$AA$4:$AB$9,2,FALSE),"")</f>
        <v/>
      </c>
      <c r="BW836" s="117"/>
      <c r="BX836" s="123"/>
      <c r="BY836" s="48"/>
      <c r="BZ836" s="51" t="str">
        <f>IFERROR(VLOOKUP(Book1345234[[#This Row],[Mobility Ranking]],'Data for Pull-down'!$AC$4:$AD$9,2,FALSE),"")</f>
        <v/>
      </c>
      <c r="CA836" s="117"/>
      <c r="CB836" s="48"/>
      <c r="CC836" s="51" t="str">
        <f>IFERROR(VLOOKUP(Book1345234[[#This Row],[Regional Ranking]],'Data for Pull-down'!$AE$4:$AF$9,2,FALSE),"")</f>
        <v/>
      </c>
    </row>
    <row r="837" spans="1:81">
      <c r="A837" s="164"/>
      <c r="B837" s="142"/>
      <c r="C837" s="143">
        <f>Book1345234[[#This Row],[FMP]]*2</f>
        <v>0</v>
      </c>
      <c r="D837" s="43"/>
      <c r="E837" s="43"/>
      <c r="F837" s="52"/>
      <c r="G837" s="48"/>
      <c r="H837" s="48"/>
      <c r="I837" s="48"/>
      <c r="J837" s="48"/>
      <c r="K837" s="45" t="str">
        <f>IFERROR(Book1345234[[#This Row],[Project Cost]]/Book1345234[[#This Row],['# of Structures Removed from 1% Annual Chance FP]],"")</f>
        <v/>
      </c>
      <c r="L837" s="48"/>
      <c r="M837" s="48"/>
      <c r="N837" s="45"/>
      <c r="O837" s="156"/>
      <c r="P837" s="125"/>
      <c r="Q837" s="52"/>
      <c r="R837" s="48"/>
      <c r="S837" s="51" t="str">
        <f>IFERROR(VLOOKUP(Book1345234[[#This Row],[ Severity Ranking: Pre-Project Average Depth of Flooding (100-year)]],'Data for Pull-down'!$A$4:$B$9,2,FALSE),"")</f>
        <v/>
      </c>
      <c r="T837" s="100"/>
      <c r="U837" s="52"/>
      <c r="V837" s="52"/>
      <c r="W837" s="52"/>
      <c r="X837" s="48"/>
      <c r="Y837" s="51" t="str">
        <f>IFERROR(VLOOKUP(Book1345234[[#This Row],[Severity Ranking: Community Need (% Population)]],'Data for Pull-down'!$C$4:$D$9,2,FALSE),"")</f>
        <v/>
      </c>
      <c r="Z837" s="99"/>
      <c r="AA837" s="45"/>
      <c r="AB837" s="48"/>
      <c r="AC837" s="51" t="str">
        <f>IFERROR(VLOOKUP(Book1345234[[#This Row],[Flood Risk Reduction ]],'Data for Pull-down'!$E$4:$F$9,2,FALSE),"")</f>
        <v/>
      </c>
      <c r="AD837" s="99"/>
      <c r="AE837" s="118"/>
      <c r="AF837" s="52"/>
      <c r="AG837" s="52"/>
      <c r="AH837" s="48"/>
      <c r="AI837" s="51" t="str">
        <f>IFERROR(VLOOKUP(Book1345234[[#This Row],[Flood Damage Reduction]],'Data for Pull-down'!$G$4:$H$9,2,FALSE),"")</f>
        <v/>
      </c>
      <c r="AJ837" s="145"/>
      <c r="AK837" s="123"/>
      <c r="AL837" s="52"/>
      <c r="AM837" s="51" t="str">
        <f>IFERROR(VLOOKUP(Book1345234[[#This Row],[ Reduction in Critical Facilities Flood Risk]],'Data for Pull-down'!$I$5:$J$9,2,FALSE),"")</f>
        <v/>
      </c>
      <c r="AN837" s="100">
        <f>'Life and Safety Tabular Data'!L835</f>
        <v>0</v>
      </c>
      <c r="AO837" s="146"/>
      <c r="AP837" s="48"/>
      <c r="AQ837" s="51" t="str">
        <f>IFERROR(VLOOKUP(Book1345234[[#This Row],[Life and Safety Ranking (Injury/Loss of Life)]],'Data for Pull-down'!$K$4:$L$9,2,FALSE),"")</f>
        <v/>
      </c>
      <c r="AR837" s="100"/>
      <c r="AS837" s="146"/>
      <c r="AT837" s="146"/>
      <c r="AU837" s="146"/>
      <c r="AV837" s="48"/>
      <c r="AW837" s="51" t="str">
        <f>IFERROR(VLOOKUP(Book1345234[[#This Row],[Water Supply Yield Ranking]],'Data for Pull-down'!$M$4:$N$9,2,FALSE),"")</f>
        <v/>
      </c>
      <c r="AX837" s="100"/>
      <c r="AY837" s="52"/>
      <c r="AZ837" s="48"/>
      <c r="BA837" s="51" t="str">
        <f>IFERROR(VLOOKUP(Book1345234[[#This Row],[Social Vulnerability Ranking]],'Data for Pull-down'!$O$4:$P$9,2,FALSE),"")</f>
        <v/>
      </c>
      <c r="BB837" s="100"/>
      <c r="BC837" s="146"/>
      <c r="BD837" s="48"/>
      <c r="BE837" s="51" t="str">
        <f>IFERROR(VLOOKUP(Book1345234[[#This Row],[Nature-Based Solutions Ranking]],'Data for Pull-down'!$Q$4:$R$9,2,FALSE),"")</f>
        <v/>
      </c>
      <c r="BF837" s="100"/>
      <c r="BG837" s="52"/>
      <c r="BH837" s="48"/>
      <c r="BI837" s="51" t="str">
        <f>IFERROR(VLOOKUP(Book1345234[[#This Row],[Multiple Benefit Ranking]],'Data for Pull-down'!$S$4:$T$9,2,FALSE),"")</f>
        <v/>
      </c>
      <c r="BJ837" s="125"/>
      <c r="BK837" s="146"/>
      <c r="BL837" s="48"/>
      <c r="BM837" s="51" t="str">
        <f>IFERROR(VLOOKUP(Book1345234[[#This Row],[Operations and Maintenance Ranking]],'Data for Pull-down'!$U$4:$V$9,2,FALSE),"")</f>
        <v/>
      </c>
      <c r="BN837" s="100"/>
      <c r="BO837" s="48"/>
      <c r="BP837" s="51" t="str">
        <f>IFERROR(VLOOKUP(Book1345234[[#This Row],[Administrative, Regulatory and Other Obstacle Ranking]],'Data for Pull-down'!$W$4:$X$9,2,FALSE),"")</f>
        <v/>
      </c>
      <c r="BQ837" s="100"/>
      <c r="BR837" s="48"/>
      <c r="BS837" s="51" t="str">
        <f>IFERROR(VLOOKUP(Book1345234[[#This Row],[Environmental Benefit Ranking]],'Data for Pull-down'!$Y$4:$Z$9,2,FALSE),"")</f>
        <v/>
      </c>
      <c r="BT837" s="100"/>
      <c r="BU837" s="52"/>
      <c r="BV837" s="51" t="str">
        <f>IFERROR(VLOOKUP(Book1345234[[#This Row],[Environmental Impact Ranking]],'Data for Pull-down'!$AA$4:$AB$9,2,FALSE),"")</f>
        <v/>
      </c>
      <c r="BW837" s="117"/>
      <c r="BX837" s="123"/>
      <c r="BY837" s="48"/>
      <c r="BZ837" s="51" t="str">
        <f>IFERROR(VLOOKUP(Book1345234[[#This Row],[Mobility Ranking]],'Data for Pull-down'!$AC$4:$AD$9,2,FALSE),"")</f>
        <v/>
      </c>
      <c r="CA837" s="117"/>
      <c r="CB837" s="48"/>
      <c r="CC837" s="51" t="str">
        <f>IFERROR(VLOOKUP(Book1345234[[#This Row],[Regional Ranking]],'Data for Pull-down'!$AE$4:$AF$9,2,FALSE),"")</f>
        <v/>
      </c>
    </row>
    <row r="838" spans="1:81">
      <c r="A838" s="164"/>
      <c r="B838" s="142"/>
      <c r="C838" s="143">
        <f>Book1345234[[#This Row],[FMP]]*2</f>
        <v>0</v>
      </c>
      <c r="D838" s="43"/>
      <c r="E838" s="43"/>
      <c r="F838" s="52"/>
      <c r="G838" s="48"/>
      <c r="H838" s="48"/>
      <c r="I838" s="48"/>
      <c r="J838" s="48"/>
      <c r="K838" s="45" t="str">
        <f>IFERROR(Book1345234[[#This Row],[Project Cost]]/Book1345234[[#This Row],['# of Structures Removed from 1% Annual Chance FP]],"")</f>
        <v/>
      </c>
      <c r="L838" s="48"/>
      <c r="M838" s="48"/>
      <c r="N838" s="45"/>
      <c r="O838" s="156"/>
      <c r="P838" s="125"/>
      <c r="Q838" s="52"/>
      <c r="R838" s="48"/>
      <c r="S838" s="51" t="str">
        <f>IFERROR(VLOOKUP(Book1345234[[#This Row],[ Severity Ranking: Pre-Project Average Depth of Flooding (100-year)]],'Data for Pull-down'!$A$4:$B$9,2,FALSE),"")</f>
        <v/>
      </c>
      <c r="T838" s="100"/>
      <c r="U838" s="52"/>
      <c r="V838" s="52"/>
      <c r="W838" s="52"/>
      <c r="X838" s="48"/>
      <c r="Y838" s="51" t="str">
        <f>IFERROR(VLOOKUP(Book1345234[[#This Row],[Severity Ranking: Community Need (% Population)]],'Data for Pull-down'!$C$4:$D$9,2,FALSE),"")</f>
        <v/>
      </c>
      <c r="Z838" s="99"/>
      <c r="AA838" s="45"/>
      <c r="AB838" s="48"/>
      <c r="AC838" s="51" t="str">
        <f>IFERROR(VLOOKUP(Book1345234[[#This Row],[Flood Risk Reduction ]],'Data for Pull-down'!$E$4:$F$9,2,FALSE),"")</f>
        <v/>
      </c>
      <c r="AD838" s="99"/>
      <c r="AE838" s="118"/>
      <c r="AF838" s="52"/>
      <c r="AG838" s="52"/>
      <c r="AH838" s="48"/>
      <c r="AI838" s="51" t="str">
        <f>IFERROR(VLOOKUP(Book1345234[[#This Row],[Flood Damage Reduction]],'Data for Pull-down'!$G$4:$H$9,2,FALSE),"")</f>
        <v/>
      </c>
      <c r="AJ838" s="145"/>
      <c r="AK838" s="123"/>
      <c r="AL838" s="52"/>
      <c r="AM838" s="51" t="str">
        <f>IFERROR(VLOOKUP(Book1345234[[#This Row],[ Reduction in Critical Facilities Flood Risk]],'Data for Pull-down'!$I$5:$J$9,2,FALSE),"")</f>
        <v/>
      </c>
      <c r="AN838" s="100">
        <f>'Life and Safety Tabular Data'!L836</f>
        <v>0</v>
      </c>
      <c r="AO838" s="146"/>
      <c r="AP838" s="48"/>
      <c r="AQ838" s="51" t="str">
        <f>IFERROR(VLOOKUP(Book1345234[[#This Row],[Life and Safety Ranking (Injury/Loss of Life)]],'Data for Pull-down'!$K$4:$L$9,2,FALSE),"")</f>
        <v/>
      </c>
      <c r="AR838" s="100"/>
      <c r="AS838" s="146"/>
      <c r="AT838" s="146"/>
      <c r="AU838" s="146"/>
      <c r="AV838" s="48"/>
      <c r="AW838" s="51" t="str">
        <f>IFERROR(VLOOKUP(Book1345234[[#This Row],[Water Supply Yield Ranking]],'Data for Pull-down'!$M$4:$N$9,2,FALSE),"")</f>
        <v/>
      </c>
      <c r="AX838" s="100"/>
      <c r="AY838" s="52"/>
      <c r="AZ838" s="48"/>
      <c r="BA838" s="51" t="str">
        <f>IFERROR(VLOOKUP(Book1345234[[#This Row],[Social Vulnerability Ranking]],'Data for Pull-down'!$O$4:$P$9,2,FALSE),"")</f>
        <v/>
      </c>
      <c r="BB838" s="100"/>
      <c r="BC838" s="146"/>
      <c r="BD838" s="48"/>
      <c r="BE838" s="51" t="str">
        <f>IFERROR(VLOOKUP(Book1345234[[#This Row],[Nature-Based Solutions Ranking]],'Data for Pull-down'!$Q$4:$R$9,2,FALSE),"")</f>
        <v/>
      </c>
      <c r="BF838" s="100"/>
      <c r="BG838" s="52"/>
      <c r="BH838" s="48"/>
      <c r="BI838" s="51" t="str">
        <f>IFERROR(VLOOKUP(Book1345234[[#This Row],[Multiple Benefit Ranking]],'Data for Pull-down'!$S$4:$T$9,2,FALSE),"")</f>
        <v/>
      </c>
      <c r="BJ838" s="125"/>
      <c r="BK838" s="146"/>
      <c r="BL838" s="48"/>
      <c r="BM838" s="51" t="str">
        <f>IFERROR(VLOOKUP(Book1345234[[#This Row],[Operations and Maintenance Ranking]],'Data for Pull-down'!$U$4:$V$9,2,FALSE),"")</f>
        <v/>
      </c>
      <c r="BN838" s="100"/>
      <c r="BO838" s="48"/>
      <c r="BP838" s="51" t="str">
        <f>IFERROR(VLOOKUP(Book1345234[[#This Row],[Administrative, Regulatory and Other Obstacle Ranking]],'Data for Pull-down'!$W$4:$X$9,2,FALSE),"")</f>
        <v/>
      </c>
      <c r="BQ838" s="100"/>
      <c r="BR838" s="48"/>
      <c r="BS838" s="51" t="str">
        <f>IFERROR(VLOOKUP(Book1345234[[#This Row],[Environmental Benefit Ranking]],'Data for Pull-down'!$Y$4:$Z$9,2,FALSE),"")</f>
        <v/>
      </c>
      <c r="BT838" s="100"/>
      <c r="BU838" s="52"/>
      <c r="BV838" s="51" t="str">
        <f>IFERROR(VLOOKUP(Book1345234[[#This Row],[Environmental Impact Ranking]],'Data for Pull-down'!$AA$4:$AB$9,2,FALSE),"")</f>
        <v/>
      </c>
      <c r="BW838" s="117"/>
      <c r="BX838" s="123"/>
      <c r="BY838" s="48"/>
      <c r="BZ838" s="51" t="str">
        <f>IFERROR(VLOOKUP(Book1345234[[#This Row],[Mobility Ranking]],'Data for Pull-down'!$AC$4:$AD$9,2,FALSE),"")</f>
        <v/>
      </c>
      <c r="CA838" s="117"/>
      <c r="CB838" s="48"/>
      <c r="CC838" s="51" t="str">
        <f>IFERROR(VLOOKUP(Book1345234[[#This Row],[Regional Ranking]],'Data for Pull-down'!$AE$4:$AF$9,2,FALSE),"")</f>
        <v/>
      </c>
    </row>
    <row r="839" spans="1:81">
      <c r="A839" s="164"/>
      <c r="B839" s="142"/>
      <c r="C839" s="143">
        <f>Book1345234[[#This Row],[FMP]]*2</f>
        <v>0</v>
      </c>
      <c r="D839" s="43"/>
      <c r="E839" s="43"/>
      <c r="F839" s="52"/>
      <c r="G839" s="48"/>
      <c r="H839" s="48"/>
      <c r="I839" s="48"/>
      <c r="J839" s="48"/>
      <c r="K839" s="45" t="str">
        <f>IFERROR(Book1345234[[#This Row],[Project Cost]]/Book1345234[[#This Row],['# of Structures Removed from 1% Annual Chance FP]],"")</f>
        <v/>
      </c>
      <c r="L839" s="48"/>
      <c r="M839" s="48"/>
      <c r="N839" s="45"/>
      <c r="O839" s="156"/>
      <c r="P839" s="125"/>
      <c r="Q839" s="52"/>
      <c r="R839" s="48"/>
      <c r="S839" s="51" t="str">
        <f>IFERROR(VLOOKUP(Book1345234[[#This Row],[ Severity Ranking: Pre-Project Average Depth of Flooding (100-year)]],'Data for Pull-down'!$A$4:$B$9,2,FALSE),"")</f>
        <v/>
      </c>
      <c r="T839" s="100"/>
      <c r="U839" s="52"/>
      <c r="V839" s="52"/>
      <c r="W839" s="52"/>
      <c r="X839" s="48"/>
      <c r="Y839" s="51" t="str">
        <f>IFERROR(VLOOKUP(Book1345234[[#This Row],[Severity Ranking: Community Need (% Population)]],'Data for Pull-down'!$C$4:$D$9,2,FALSE),"")</f>
        <v/>
      </c>
      <c r="Z839" s="99"/>
      <c r="AA839" s="45"/>
      <c r="AB839" s="48"/>
      <c r="AC839" s="51" t="str">
        <f>IFERROR(VLOOKUP(Book1345234[[#This Row],[Flood Risk Reduction ]],'Data for Pull-down'!$E$4:$F$9,2,FALSE),"")</f>
        <v/>
      </c>
      <c r="AD839" s="99"/>
      <c r="AE839" s="118"/>
      <c r="AF839" s="52"/>
      <c r="AG839" s="52"/>
      <c r="AH839" s="48"/>
      <c r="AI839" s="51" t="str">
        <f>IFERROR(VLOOKUP(Book1345234[[#This Row],[Flood Damage Reduction]],'Data for Pull-down'!$G$4:$H$9,2,FALSE),"")</f>
        <v/>
      </c>
      <c r="AJ839" s="145"/>
      <c r="AK839" s="123"/>
      <c r="AL839" s="52"/>
      <c r="AM839" s="51" t="str">
        <f>IFERROR(VLOOKUP(Book1345234[[#This Row],[ Reduction in Critical Facilities Flood Risk]],'Data for Pull-down'!$I$5:$J$9,2,FALSE),"")</f>
        <v/>
      </c>
      <c r="AN839" s="100">
        <f>'Life and Safety Tabular Data'!L837</f>
        <v>0</v>
      </c>
      <c r="AO839" s="146"/>
      <c r="AP839" s="48"/>
      <c r="AQ839" s="51" t="str">
        <f>IFERROR(VLOOKUP(Book1345234[[#This Row],[Life and Safety Ranking (Injury/Loss of Life)]],'Data for Pull-down'!$K$4:$L$9,2,FALSE),"")</f>
        <v/>
      </c>
      <c r="AR839" s="100"/>
      <c r="AS839" s="146"/>
      <c r="AT839" s="146"/>
      <c r="AU839" s="146"/>
      <c r="AV839" s="48"/>
      <c r="AW839" s="51" t="str">
        <f>IFERROR(VLOOKUP(Book1345234[[#This Row],[Water Supply Yield Ranking]],'Data for Pull-down'!$M$4:$N$9,2,FALSE),"")</f>
        <v/>
      </c>
      <c r="AX839" s="100"/>
      <c r="AY839" s="52"/>
      <c r="AZ839" s="48"/>
      <c r="BA839" s="51" t="str">
        <f>IFERROR(VLOOKUP(Book1345234[[#This Row],[Social Vulnerability Ranking]],'Data for Pull-down'!$O$4:$P$9,2,FALSE),"")</f>
        <v/>
      </c>
      <c r="BB839" s="100"/>
      <c r="BC839" s="146"/>
      <c r="BD839" s="48"/>
      <c r="BE839" s="51" t="str">
        <f>IFERROR(VLOOKUP(Book1345234[[#This Row],[Nature-Based Solutions Ranking]],'Data for Pull-down'!$Q$4:$R$9,2,FALSE),"")</f>
        <v/>
      </c>
      <c r="BF839" s="100"/>
      <c r="BG839" s="52"/>
      <c r="BH839" s="48"/>
      <c r="BI839" s="51" t="str">
        <f>IFERROR(VLOOKUP(Book1345234[[#This Row],[Multiple Benefit Ranking]],'Data for Pull-down'!$S$4:$T$9,2,FALSE),"")</f>
        <v/>
      </c>
      <c r="BJ839" s="125"/>
      <c r="BK839" s="146"/>
      <c r="BL839" s="48"/>
      <c r="BM839" s="51" t="str">
        <f>IFERROR(VLOOKUP(Book1345234[[#This Row],[Operations and Maintenance Ranking]],'Data for Pull-down'!$U$4:$V$9,2,FALSE),"")</f>
        <v/>
      </c>
      <c r="BN839" s="100"/>
      <c r="BO839" s="48"/>
      <c r="BP839" s="51" t="str">
        <f>IFERROR(VLOOKUP(Book1345234[[#This Row],[Administrative, Regulatory and Other Obstacle Ranking]],'Data for Pull-down'!$W$4:$X$9,2,FALSE),"")</f>
        <v/>
      </c>
      <c r="BQ839" s="100"/>
      <c r="BR839" s="48"/>
      <c r="BS839" s="51" t="str">
        <f>IFERROR(VLOOKUP(Book1345234[[#This Row],[Environmental Benefit Ranking]],'Data for Pull-down'!$Y$4:$Z$9,2,FALSE),"")</f>
        <v/>
      </c>
      <c r="BT839" s="100"/>
      <c r="BU839" s="52"/>
      <c r="BV839" s="51" t="str">
        <f>IFERROR(VLOOKUP(Book1345234[[#This Row],[Environmental Impact Ranking]],'Data for Pull-down'!$AA$4:$AB$9,2,FALSE),"")</f>
        <v/>
      </c>
      <c r="BW839" s="117"/>
      <c r="BX839" s="123"/>
      <c r="BY839" s="48"/>
      <c r="BZ839" s="51" t="str">
        <f>IFERROR(VLOOKUP(Book1345234[[#This Row],[Mobility Ranking]],'Data for Pull-down'!$AC$4:$AD$9,2,FALSE),"")</f>
        <v/>
      </c>
      <c r="CA839" s="117"/>
      <c r="CB839" s="48"/>
      <c r="CC839" s="51" t="str">
        <f>IFERROR(VLOOKUP(Book1345234[[#This Row],[Regional Ranking]],'Data for Pull-down'!$AE$4:$AF$9,2,FALSE),"")</f>
        <v/>
      </c>
    </row>
    <row r="840" spans="1:81">
      <c r="A840" s="164"/>
      <c r="B840" s="142"/>
      <c r="C840" s="143">
        <f>Book1345234[[#This Row],[FMP]]*2</f>
        <v>0</v>
      </c>
      <c r="D840" s="43"/>
      <c r="E840" s="43"/>
      <c r="F840" s="52"/>
      <c r="G840" s="48"/>
      <c r="H840" s="48"/>
      <c r="I840" s="48"/>
      <c r="J840" s="48"/>
      <c r="K840" s="45" t="str">
        <f>IFERROR(Book1345234[[#This Row],[Project Cost]]/Book1345234[[#This Row],['# of Structures Removed from 1% Annual Chance FP]],"")</f>
        <v/>
      </c>
      <c r="L840" s="48"/>
      <c r="M840" s="48"/>
      <c r="N840" s="45"/>
      <c r="O840" s="156"/>
      <c r="P840" s="125"/>
      <c r="Q840" s="52"/>
      <c r="R840" s="48"/>
      <c r="S840" s="51" t="str">
        <f>IFERROR(VLOOKUP(Book1345234[[#This Row],[ Severity Ranking: Pre-Project Average Depth of Flooding (100-year)]],'Data for Pull-down'!$A$4:$B$9,2,FALSE),"")</f>
        <v/>
      </c>
      <c r="T840" s="100"/>
      <c r="U840" s="52"/>
      <c r="V840" s="52"/>
      <c r="W840" s="52"/>
      <c r="X840" s="48"/>
      <c r="Y840" s="51" t="str">
        <f>IFERROR(VLOOKUP(Book1345234[[#This Row],[Severity Ranking: Community Need (% Population)]],'Data for Pull-down'!$C$4:$D$9,2,FALSE),"")</f>
        <v/>
      </c>
      <c r="Z840" s="99"/>
      <c r="AA840" s="45"/>
      <c r="AB840" s="48"/>
      <c r="AC840" s="51" t="str">
        <f>IFERROR(VLOOKUP(Book1345234[[#This Row],[Flood Risk Reduction ]],'Data for Pull-down'!$E$4:$F$9,2,FALSE),"")</f>
        <v/>
      </c>
      <c r="AD840" s="99"/>
      <c r="AE840" s="118"/>
      <c r="AF840" s="52"/>
      <c r="AG840" s="52"/>
      <c r="AH840" s="48"/>
      <c r="AI840" s="51" t="str">
        <f>IFERROR(VLOOKUP(Book1345234[[#This Row],[Flood Damage Reduction]],'Data for Pull-down'!$G$4:$H$9,2,FALSE),"")</f>
        <v/>
      </c>
      <c r="AJ840" s="145"/>
      <c r="AK840" s="123"/>
      <c r="AL840" s="52"/>
      <c r="AM840" s="51" t="str">
        <f>IFERROR(VLOOKUP(Book1345234[[#This Row],[ Reduction in Critical Facilities Flood Risk]],'Data for Pull-down'!$I$5:$J$9,2,FALSE),"")</f>
        <v/>
      </c>
      <c r="AN840" s="100">
        <f>'Life and Safety Tabular Data'!L838</f>
        <v>0</v>
      </c>
      <c r="AO840" s="146"/>
      <c r="AP840" s="48"/>
      <c r="AQ840" s="51" t="str">
        <f>IFERROR(VLOOKUP(Book1345234[[#This Row],[Life and Safety Ranking (Injury/Loss of Life)]],'Data for Pull-down'!$K$4:$L$9,2,FALSE),"")</f>
        <v/>
      </c>
      <c r="AR840" s="100"/>
      <c r="AS840" s="146"/>
      <c r="AT840" s="146"/>
      <c r="AU840" s="146"/>
      <c r="AV840" s="48"/>
      <c r="AW840" s="51" t="str">
        <f>IFERROR(VLOOKUP(Book1345234[[#This Row],[Water Supply Yield Ranking]],'Data for Pull-down'!$M$4:$N$9,2,FALSE),"")</f>
        <v/>
      </c>
      <c r="AX840" s="100"/>
      <c r="AY840" s="52"/>
      <c r="AZ840" s="48"/>
      <c r="BA840" s="51" t="str">
        <f>IFERROR(VLOOKUP(Book1345234[[#This Row],[Social Vulnerability Ranking]],'Data for Pull-down'!$O$4:$P$9,2,FALSE),"")</f>
        <v/>
      </c>
      <c r="BB840" s="100"/>
      <c r="BC840" s="146"/>
      <c r="BD840" s="48"/>
      <c r="BE840" s="51" t="str">
        <f>IFERROR(VLOOKUP(Book1345234[[#This Row],[Nature-Based Solutions Ranking]],'Data for Pull-down'!$Q$4:$R$9,2,FALSE),"")</f>
        <v/>
      </c>
      <c r="BF840" s="100"/>
      <c r="BG840" s="52"/>
      <c r="BH840" s="48"/>
      <c r="BI840" s="51" t="str">
        <f>IFERROR(VLOOKUP(Book1345234[[#This Row],[Multiple Benefit Ranking]],'Data for Pull-down'!$S$4:$T$9,2,FALSE),"")</f>
        <v/>
      </c>
      <c r="BJ840" s="125"/>
      <c r="BK840" s="146"/>
      <c r="BL840" s="48"/>
      <c r="BM840" s="51" t="str">
        <f>IFERROR(VLOOKUP(Book1345234[[#This Row],[Operations and Maintenance Ranking]],'Data for Pull-down'!$U$4:$V$9,2,FALSE),"")</f>
        <v/>
      </c>
      <c r="BN840" s="100"/>
      <c r="BO840" s="48"/>
      <c r="BP840" s="51" t="str">
        <f>IFERROR(VLOOKUP(Book1345234[[#This Row],[Administrative, Regulatory and Other Obstacle Ranking]],'Data for Pull-down'!$W$4:$X$9,2,FALSE),"")</f>
        <v/>
      </c>
      <c r="BQ840" s="100"/>
      <c r="BR840" s="48"/>
      <c r="BS840" s="51" t="str">
        <f>IFERROR(VLOOKUP(Book1345234[[#This Row],[Environmental Benefit Ranking]],'Data for Pull-down'!$Y$4:$Z$9,2,FALSE),"")</f>
        <v/>
      </c>
      <c r="BT840" s="100"/>
      <c r="BU840" s="52"/>
      <c r="BV840" s="51" t="str">
        <f>IFERROR(VLOOKUP(Book1345234[[#This Row],[Environmental Impact Ranking]],'Data for Pull-down'!$AA$4:$AB$9,2,FALSE),"")</f>
        <v/>
      </c>
      <c r="BW840" s="117"/>
      <c r="BX840" s="123"/>
      <c r="BY840" s="48"/>
      <c r="BZ840" s="51" t="str">
        <f>IFERROR(VLOOKUP(Book1345234[[#This Row],[Mobility Ranking]],'Data for Pull-down'!$AC$4:$AD$9,2,FALSE),"")</f>
        <v/>
      </c>
      <c r="CA840" s="117"/>
      <c r="CB840" s="48"/>
      <c r="CC840" s="51" t="str">
        <f>IFERROR(VLOOKUP(Book1345234[[#This Row],[Regional Ranking]],'Data for Pull-down'!$AE$4:$AF$9,2,FALSE),"")</f>
        <v/>
      </c>
    </row>
    <row r="841" spans="1:81">
      <c r="A841" s="164"/>
      <c r="B841" s="142"/>
      <c r="C841" s="143">
        <f>Book1345234[[#This Row],[FMP]]*2</f>
        <v>0</v>
      </c>
      <c r="D841" s="43"/>
      <c r="E841" s="43"/>
      <c r="F841" s="52"/>
      <c r="G841" s="48"/>
      <c r="H841" s="48"/>
      <c r="I841" s="48"/>
      <c r="J841" s="48"/>
      <c r="K841" s="45" t="str">
        <f>IFERROR(Book1345234[[#This Row],[Project Cost]]/Book1345234[[#This Row],['# of Structures Removed from 1% Annual Chance FP]],"")</f>
        <v/>
      </c>
      <c r="L841" s="48"/>
      <c r="M841" s="48"/>
      <c r="N841" s="45"/>
      <c r="O841" s="156"/>
      <c r="P841" s="125"/>
      <c r="Q841" s="52"/>
      <c r="R841" s="48"/>
      <c r="S841" s="51" t="str">
        <f>IFERROR(VLOOKUP(Book1345234[[#This Row],[ Severity Ranking: Pre-Project Average Depth of Flooding (100-year)]],'Data for Pull-down'!$A$4:$B$9,2,FALSE),"")</f>
        <v/>
      </c>
      <c r="T841" s="100"/>
      <c r="U841" s="52"/>
      <c r="V841" s="52"/>
      <c r="W841" s="52"/>
      <c r="X841" s="48"/>
      <c r="Y841" s="51" t="str">
        <f>IFERROR(VLOOKUP(Book1345234[[#This Row],[Severity Ranking: Community Need (% Population)]],'Data for Pull-down'!$C$4:$D$9,2,FALSE),"")</f>
        <v/>
      </c>
      <c r="Z841" s="99"/>
      <c r="AA841" s="45"/>
      <c r="AB841" s="48"/>
      <c r="AC841" s="51" t="str">
        <f>IFERROR(VLOOKUP(Book1345234[[#This Row],[Flood Risk Reduction ]],'Data for Pull-down'!$E$4:$F$9,2,FALSE),"")</f>
        <v/>
      </c>
      <c r="AD841" s="99"/>
      <c r="AE841" s="118"/>
      <c r="AF841" s="52"/>
      <c r="AG841" s="52"/>
      <c r="AH841" s="48"/>
      <c r="AI841" s="51" t="str">
        <f>IFERROR(VLOOKUP(Book1345234[[#This Row],[Flood Damage Reduction]],'Data for Pull-down'!$G$4:$H$9,2,FALSE),"")</f>
        <v/>
      </c>
      <c r="AJ841" s="145"/>
      <c r="AK841" s="123"/>
      <c r="AL841" s="52"/>
      <c r="AM841" s="51" t="str">
        <f>IFERROR(VLOOKUP(Book1345234[[#This Row],[ Reduction in Critical Facilities Flood Risk]],'Data for Pull-down'!$I$5:$J$9,2,FALSE),"")</f>
        <v/>
      </c>
      <c r="AN841" s="100">
        <f>'Life and Safety Tabular Data'!L839</f>
        <v>0</v>
      </c>
      <c r="AO841" s="146"/>
      <c r="AP841" s="48"/>
      <c r="AQ841" s="51" t="str">
        <f>IFERROR(VLOOKUP(Book1345234[[#This Row],[Life and Safety Ranking (Injury/Loss of Life)]],'Data for Pull-down'!$K$4:$L$9,2,FALSE),"")</f>
        <v/>
      </c>
      <c r="AR841" s="100"/>
      <c r="AS841" s="146"/>
      <c r="AT841" s="146"/>
      <c r="AU841" s="146"/>
      <c r="AV841" s="48"/>
      <c r="AW841" s="51" t="str">
        <f>IFERROR(VLOOKUP(Book1345234[[#This Row],[Water Supply Yield Ranking]],'Data for Pull-down'!$M$4:$N$9,2,FALSE),"")</f>
        <v/>
      </c>
      <c r="AX841" s="100"/>
      <c r="AY841" s="52"/>
      <c r="AZ841" s="48"/>
      <c r="BA841" s="51" t="str">
        <f>IFERROR(VLOOKUP(Book1345234[[#This Row],[Social Vulnerability Ranking]],'Data for Pull-down'!$O$4:$P$9,2,FALSE),"")</f>
        <v/>
      </c>
      <c r="BB841" s="100"/>
      <c r="BC841" s="146"/>
      <c r="BD841" s="48"/>
      <c r="BE841" s="51" t="str">
        <f>IFERROR(VLOOKUP(Book1345234[[#This Row],[Nature-Based Solutions Ranking]],'Data for Pull-down'!$Q$4:$R$9,2,FALSE),"")</f>
        <v/>
      </c>
      <c r="BF841" s="100"/>
      <c r="BG841" s="52"/>
      <c r="BH841" s="48"/>
      <c r="BI841" s="51" t="str">
        <f>IFERROR(VLOOKUP(Book1345234[[#This Row],[Multiple Benefit Ranking]],'Data for Pull-down'!$S$4:$T$9,2,FALSE),"")</f>
        <v/>
      </c>
      <c r="BJ841" s="125"/>
      <c r="BK841" s="146"/>
      <c r="BL841" s="48"/>
      <c r="BM841" s="51" t="str">
        <f>IFERROR(VLOOKUP(Book1345234[[#This Row],[Operations and Maintenance Ranking]],'Data for Pull-down'!$U$4:$V$9,2,FALSE),"")</f>
        <v/>
      </c>
      <c r="BN841" s="100"/>
      <c r="BO841" s="48"/>
      <c r="BP841" s="51" t="str">
        <f>IFERROR(VLOOKUP(Book1345234[[#This Row],[Administrative, Regulatory and Other Obstacle Ranking]],'Data for Pull-down'!$W$4:$X$9,2,FALSE),"")</f>
        <v/>
      </c>
      <c r="BQ841" s="100"/>
      <c r="BR841" s="48"/>
      <c r="BS841" s="51" t="str">
        <f>IFERROR(VLOOKUP(Book1345234[[#This Row],[Environmental Benefit Ranking]],'Data for Pull-down'!$Y$4:$Z$9,2,FALSE),"")</f>
        <v/>
      </c>
      <c r="BT841" s="100"/>
      <c r="BU841" s="52"/>
      <c r="BV841" s="51" t="str">
        <f>IFERROR(VLOOKUP(Book1345234[[#This Row],[Environmental Impact Ranking]],'Data for Pull-down'!$AA$4:$AB$9,2,FALSE),"")</f>
        <v/>
      </c>
      <c r="BW841" s="117"/>
      <c r="BX841" s="123"/>
      <c r="BY841" s="48"/>
      <c r="BZ841" s="51" t="str">
        <f>IFERROR(VLOOKUP(Book1345234[[#This Row],[Mobility Ranking]],'Data for Pull-down'!$AC$4:$AD$9,2,FALSE),"")</f>
        <v/>
      </c>
      <c r="CA841" s="117"/>
      <c r="CB841" s="48"/>
      <c r="CC841" s="51" t="str">
        <f>IFERROR(VLOOKUP(Book1345234[[#This Row],[Regional Ranking]],'Data for Pull-down'!$AE$4:$AF$9,2,FALSE),"")</f>
        <v/>
      </c>
    </row>
    <row r="842" spans="1:81">
      <c r="A842" s="164"/>
      <c r="B842" s="142"/>
      <c r="C842" s="143">
        <f>Book1345234[[#This Row],[FMP]]*2</f>
        <v>0</v>
      </c>
      <c r="D842" s="43"/>
      <c r="E842" s="43"/>
      <c r="F842" s="52"/>
      <c r="G842" s="48"/>
      <c r="H842" s="48"/>
      <c r="I842" s="48"/>
      <c r="J842" s="48"/>
      <c r="K842" s="45" t="str">
        <f>IFERROR(Book1345234[[#This Row],[Project Cost]]/Book1345234[[#This Row],['# of Structures Removed from 1% Annual Chance FP]],"")</f>
        <v/>
      </c>
      <c r="L842" s="48"/>
      <c r="M842" s="48"/>
      <c r="N842" s="45"/>
      <c r="O842" s="156"/>
      <c r="P842" s="125"/>
      <c r="Q842" s="52"/>
      <c r="R842" s="48"/>
      <c r="S842" s="51" t="str">
        <f>IFERROR(VLOOKUP(Book1345234[[#This Row],[ Severity Ranking: Pre-Project Average Depth of Flooding (100-year)]],'Data for Pull-down'!$A$4:$B$9,2,FALSE),"")</f>
        <v/>
      </c>
      <c r="T842" s="100"/>
      <c r="U842" s="52"/>
      <c r="V842" s="52"/>
      <c r="W842" s="52"/>
      <c r="X842" s="48"/>
      <c r="Y842" s="51" t="str">
        <f>IFERROR(VLOOKUP(Book1345234[[#This Row],[Severity Ranking: Community Need (% Population)]],'Data for Pull-down'!$C$4:$D$9,2,FALSE),"")</f>
        <v/>
      </c>
      <c r="Z842" s="99"/>
      <c r="AA842" s="45"/>
      <c r="AB842" s="48"/>
      <c r="AC842" s="51" t="str">
        <f>IFERROR(VLOOKUP(Book1345234[[#This Row],[Flood Risk Reduction ]],'Data for Pull-down'!$E$4:$F$9,2,FALSE),"")</f>
        <v/>
      </c>
      <c r="AD842" s="99"/>
      <c r="AE842" s="118"/>
      <c r="AF842" s="52"/>
      <c r="AG842" s="52"/>
      <c r="AH842" s="48"/>
      <c r="AI842" s="51" t="str">
        <f>IFERROR(VLOOKUP(Book1345234[[#This Row],[Flood Damage Reduction]],'Data for Pull-down'!$G$4:$H$9,2,FALSE),"")</f>
        <v/>
      </c>
      <c r="AJ842" s="145"/>
      <c r="AK842" s="123"/>
      <c r="AL842" s="52"/>
      <c r="AM842" s="51" t="str">
        <f>IFERROR(VLOOKUP(Book1345234[[#This Row],[ Reduction in Critical Facilities Flood Risk]],'Data for Pull-down'!$I$5:$J$9,2,FALSE),"")</f>
        <v/>
      </c>
      <c r="AN842" s="100">
        <f>'Life and Safety Tabular Data'!L840</f>
        <v>0</v>
      </c>
      <c r="AO842" s="146"/>
      <c r="AP842" s="48"/>
      <c r="AQ842" s="51" t="str">
        <f>IFERROR(VLOOKUP(Book1345234[[#This Row],[Life and Safety Ranking (Injury/Loss of Life)]],'Data for Pull-down'!$K$4:$L$9,2,FALSE),"")</f>
        <v/>
      </c>
      <c r="AR842" s="100"/>
      <c r="AS842" s="146"/>
      <c r="AT842" s="146"/>
      <c r="AU842" s="146"/>
      <c r="AV842" s="48"/>
      <c r="AW842" s="51" t="str">
        <f>IFERROR(VLOOKUP(Book1345234[[#This Row],[Water Supply Yield Ranking]],'Data for Pull-down'!$M$4:$N$9,2,FALSE),"")</f>
        <v/>
      </c>
      <c r="AX842" s="100"/>
      <c r="AY842" s="52"/>
      <c r="AZ842" s="48"/>
      <c r="BA842" s="51" t="str">
        <f>IFERROR(VLOOKUP(Book1345234[[#This Row],[Social Vulnerability Ranking]],'Data for Pull-down'!$O$4:$P$9,2,FALSE),"")</f>
        <v/>
      </c>
      <c r="BB842" s="100"/>
      <c r="BC842" s="146"/>
      <c r="BD842" s="48"/>
      <c r="BE842" s="51" t="str">
        <f>IFERROR(VLOOKUP(Book1345234[[#This Row],[Nature-Based Solutions Ranking]],'Data for Pull-down'!$Q$4:$R$9,2,FALSE),"")</f>
        <v/>
      </c>
      <c r="BF842" s="100"/>
      <c r="BG842" s="52"/>
      <c r="BH842" s="48"/>
      <c r="BI842" s="51" t="str">
        <f>IFERROR(VLOOKUP(Book1345234[[#This Row],[Multiple Benefit Ranking]],'Data for Pull-down'!$S$4:$T$9,2,FALSE),"")</f>
        <v/>
      </c>
      <c r="BJ842" s="125"/>
      <c r="BK842" s="146"/>
      <c r="BL842" s="48"/>
      <c r="BM842" s="51" t="str">
        <f>IFERROR(VLOOKUP(Book1345234[[#This Row],[Operations and Maintenance Ranking]],'Data for Pull-down'!$U$4:$V$9,2,FALSE),"")</f>
        <v/>
      </c>
      <c r="BN842" s="100"/>
      <c r="BO842" s="48"/>
      <c r="BP842" s="51" t="str">
        <f>IFERROR(VLOOKUP(Book1345234[[#This Row],[Administrative, Regulatory and Other Obstacle Ranking]],'Data for Pull-down'!$W$4:$X$9,2,FALSE),"")</f>
        <v/>
      </c>
      <c r="BQ842" s="100"/>
      <c r="BR842" s="48"/>
      <c r="BS842" s="51" t="str">
        <f>IFERROR(VLOOKUP(Book1345234[[#This Row],[Environmental Benefit Ranking]],'Data for Pull-down'!$Y$4:$Z$9,2,FALSE),"")</f>
        <v/>
      </c>
      <c r="BT842" s="100"/>
      <c r="BU842" s="52"/>
      <c r="BV842" s="51" t="str">
        <f>IFERROR(VLOOKUP(Book1345234[[#This Row],[Environmental Impact Ranking]],'Data for Pull-down'!$AA$4:$AB$9,2,FALSE),"")</f>
        <v/>
      </c>
      <c r="BW842" s="117"/>
      <c r="BX842" s="123"/>
      <c r="BY842" s="48"/>
      <c r="BZ842" s="51" t="str">
        <f>IFERROR(VLOOKUP(Book1345234[[#This Row],[Mobility Ranking]],'Data for Pull-down'!$AC$4:$AD$9,2,FALSE),"")</f>
        <v/>
      </c>
      <c r="CA842" s="117"/>
      <c r="CB842" s="48"/>
      <c r="CC842" s="51" t="str">
        <f>IFERROR(VLOOKUP(Book1345234[[#This Row],[Regional Ranking]],'Data for Pull-down'!$AE$4:$AF$9,2,FALSE),"")</f>
        <v/>
      </c>
    </row>
    <row r="843" spans="1:81">
      <c r="A843" s="164"/>
      <c r="B843" s="142"/>
      <c r="C843" s="143">
        <f>Book1345234[[#This Row],[FMP]]*2</f>
        <v>0</v>
      </c>
      <c r="D843" s="43"/>
      <c r="E843" s="43"/>
      <c r="F843" s="52"/>
      <c r="G843" s="48"/>
      <c r="H843" s="48"/>
      <c r="I843" s="48"/>
      <c r="J843" s="48"/>
      <c r="K843" s="45" t="str">
        <f>IFERROR(Book1345234[[#This Row],[Project Cost]]/Book1345234[[#This Row],['# of Structures Removed from 1% Annual Chance FP]],"")</f>
        <v/>
      </c>
      <c r="L843" s="48"/>
      <c r="M843" s="48"/>
      <c r="N843" s="45"/>
      <c r="O843" s="156"/>
      <c r="P843" s="125"/>
      <c r="Q843" s="52"/>
      <c r="R843" s="48"/>
      <c r="S843" s="51" t="str">
        <f>IFERROR(VLOOKUP(Book1345234[[#This Row],[ Severity Ranking: Pre-Project Average Depth of Flooding (100-year)]],'Data for Pull-down'!$A$4:$B$9,2,FALSE),"")</f>
        <v/>
      </c>
      <c r="T843" s="100"/>
      <c r="U843" s="52"/>
      <c r="V843" s="52"/>
      <c r="W843" s="52"/>
      <c r="X843" s="48"/>
      <c r="Y843" s="51" t="str">
        <f>IFERROR(VLOOKUP(Book1345234[[#This Row],[Severity Ranking: Community Need (% Population)]],'Data for Pull-down'!$C$4:$D$9,2,FALSE),"")</f>
        <v/>
      </c>
      <c r="Z843" s="99"/>
      <c r="AA843" s="45"/>
      <c r="AB843" s="48"/>
      <c r="AC843" s="51" t="str">
        <f>IFERROR(VLOOKUP(Book1345234[[#This Row],[Flood Risk Reduction ]],'Data for Pull-down'!$E$4:$F$9,2,FALSE),"")</f>
        <v/>
      </c>
      <c r="AD843" s="99"/>
      <c r="AE843" s="118"/>
      <c r="AF843" s="52"/>
      <c r="AG843" s="52"/>
      <c r="AH843" s="48"/>
      <c r="AI843" s="51" t="str">
        <f>IFERROR(VLOOKUP(Book1345234[[#This Row],[Flood Damage Reduction]],'Data for Pull-down'!$G$4:$H$9,2,FALSE),"")</f>
        <v/>
      </c>
      <c r="AJ843" s="145"/>
      <c r="AK843" s="123"/>
      <c r="AL843" s="52"/>
      <c r="AM843" s="51" t="str">
        <f>IFERROR(VLOOKUP(Book1345234[[#This Row],[ Reduction in Critical Facilities Flood Risk]],'Data for Pull-down'!$I$5:$J$9,2,FALSE),"")</f>
        <v/>
      </c>
      <c r="AN843" s="100">
        <f>'Life and Safety Tabular Data'!L841</f>
        <v>0</v>
      </c>
      <c r="AO843" s="146"/>
      <c r="AP843" s="48"/>
      <c r="AQ843" s="51" t="str">
        <f>IFERROR(VLOOKUP(Book1345234[[#This Row],[Life and Safety Ranking (Injury/Loss of Life)]],'Data for Pull-down'!$K$4:$L$9,2,FALSE),"")</f>
        <v/>
      </c>
      <c r="AR843" s="100"/>
      <c r="AS843" s="146"/>
      <c r="AT843" s="146"/>
      <c r="AU843" s="146"/>
      <c r="AV843" s="48"/>
      <c r="AW843" s="51" t="str">
        <f>IFERROR(VLOOKUP(Book1345234[[#This Row],[Water Supply Yield Ranking]],'Data for Pull-down'!$M$4:$N$9,2,FALSE),"")</f>
        <v/>
      </c>
      <c r="AX843" s="100"/>
      <c r="AY843" s="52"/>
      <c r="AZ843" s="48"/>
      <c r="BA843" s="51" t="str">
        <f>IFERROR(VLOOKUP(Book1345234[[#This Row],[Social Vulnerability Ranking]],'Data for Pull-down'!$O$4:$P$9,2,FALSE),"")</f>
        <v/>
      </c>
      <c r="BB843" s="100"/>
      <c r="BC843" s="146"/>
      <c r="BD843" s="48"/>
      <c r="BE843" s="51" t="str">
        <f>IFERROR(VLOOKUP(Book1345234[[#This Row],[Nature-Based Solutions Ranking]],'Data for Pull-down'!$Q$4:$R$9,2,FALSE),"")</f>
        <v/>
      </c>
      <c r="BF843" s="100"/>
      <c r="BG843" s="52"/>
      <c r="BH843" s="48"/>
      <c r="BI843" s="51" t="str">
        <f>IFERROR(VLOOKUP(Book1345234[[#This Row],[Multiple Benefit Ranking]],'Data for Pull-down'!$S$4:$T$9,2,FALSE),"")</f>
        <v/>
      </c>
      <c r="BJ843" s="125"/>
      <c r="BK843" s="146"/>
      <c r="BL843" s="48"/>
      <c r="BM843" s="51" t="str">
        <f>IFERROR(VLOOKUP(Book1345234[[#This Row],[Operations and Maintenance Ranking]],'Data for Pull-down'!$U$4:$V$9,2,FALSE),"")</f>
        <v/>
      </c>
      <c r="BN843" s="100"/>
      <c r="BO843" s="48"/>
      <c r="BP843" s="51" t="str">
        <f>IFERROR(VLOOKUP(Book1345234[[#This Row],[Administrative, Regulatory and Other Obstacle Ranking]],'Data for Pull-down'!$W$4:$X$9,2,FALSE),"")</f>
        <v/>
      </c>
      <c r="BQ843" s="100"/>
      <c r="BR843" s="48"/>
      <c r="BS843" s="51" t="str">
        <f>IFERROR(VLOOKUP(Book1345234[[#This Row],[Environmental Benefit Ranking]],'Data for Pull-down'!$Y$4:$Z$9,2,FALSE),"")</f>
        <v/>
      </c>
      <c r="BT843" s="100"/>
      <c r="BU843" s="52"/>
      <c r="BV843" s="51" t="str">
        <f>IFERROR(VLOOKUP(Book1345234[[#This Row],[Environmental Impact Ranking]],'Data for Pull-down'!$AA$4:$AB$9,2,FALSE),"")</f>
        <v/>
      </c>
      <c r="BW843" s="117"/>
      <c r="BX843" s="123"/>
      <c r="BY843" s="48"/>
      <c r="BZ843" s="51" t="str">
        <f>IFERROR(VLOOKUP(Book1345234[[#This Row],[Mobility Ranking]],'Data for Pull-down'!$AC$4:$AD$9,2,FALSE),"")</f>
        <v/>
      </c>
      <c r="CA843" s="117"/>
      <c r="CB843" s="48"/>
      <c r="CC843" s="51" t="str">
        <f>IFERROR(VLOOKUP(Book1345234[[#This Row],[Regional Ranking]],'Data for Pull-down'!$AE$4:$AF$9,2,FALSE),"")</f>
        <v/>
      </c>
    </row>
    <row r="844" spans="1:81">
      <c r="A844" s="164"/>
      <c r="B844" s="142"/>
      <c r="C844" s="143">
        <f>Book1345234[[#This Row],[FMP]]*2</f>
        <v>0</v>
      </c>
      <c r="D844" s="43"/>
      <c r="E844" s="43"/>
      <c r="F844" s="52"/>
      <c r="G844" s="48"/>
      <c r="H844" s="48"/>
      <c r="I844" s="48"/>
      <c r="J844" s="48"/>
      <c r="K844" s="45" t="str">
        <f>IFERROR(Book1345234[[#This Row],[Project Cost]]/Book1345234[[#This Row],['# of Structures Removed from 1% Annual Chance FP]],"")</f>
        <v/>
      </c>
      <c r="L844" s="48"/>
      <c r="M844" s="48"/>
      <c r="N844" s="45"/>
      <c r="O844" s="156"/>
      <c r="P844" s="125"/>
      <c r="Q844" s="52"/>
      <c r="R844" s="48"/>
      <c r="S844" s="51" t="str">
        <f>IFERROR(VLOOKUP(Book1345234[[#This Row],[ Severity Ranking: Pre-Project Average Depth of Flooding (100-year)]],'Data for Pull-down'!$A$4:$B$9,2,FALSE),"")</f>
        <v/>
      </c>
      <c r="T844" s="100"/>
      <c r="U844" s="52"/>
      <c r="V844" s="52"/>
      <c r="W844" s="52"/>
      <c r="X844" s="48"/>
      <c r="Y844" s="51" t="str">
        <f>IFERROR(VLOOKUP(Book1345234[[#This Row],[Severity Ranking: Community Need (% Population)]],'Data for Pull-down'!$C$4:$D$9,2,FALSE),"")</f>
        <v/>
      </c>
      <c r="Z844" s="99"/>
      <c r="AA844" s="45"/>
      <c r="AB844" s="48"/>
      <c r="AC844" s="51" t="str">
        <f>IFERROR(VLOOKUP(Book1345234[[#This Row],[Flood Risk Reduction ]],'Data for Pull-down'!$E$4:$F$9,2,FALSE),"")</f>
        <v/>
      </c>
      <c r="AD844" s="99"/>
      <c r="AE844" s="118"/>
      <c r="AF844" s="52"/>
      <c r="AG844" s="52"/>
      <c r="AH844" s="48"/>
      <c r="AI844" s="51" t="str">
        <f>IFERROR(VLOOKUP(Book1345234[[#This Row],[Flood Damage Reduction]],'Data for Pull-down'!$G$4:$H$9,2,FALSE),"")</f>
        <v/>
      </c>
      <c r="AJ844" s="145"/>
      <c r="AK844" s="123"/>
      <c r="AL844" s="52"/>
      <c r="AM844" s="51" t="str">
        <f>IFERROR(VLOOKUP(Book1345234[[#This Row],[ Reduction in Critical Facilities Flood Risk]],'Data for Pull-down'!$I$5:$J$9,2,FALSE),"")</f>
        <v/>
      </c>
      <c r="AN844" s="100">
        <f>'Life and Safety Tabular Data'!L842</f>
        <v>0</v>
      </c>
      <c r="AO844" s="146"/>
      <c r="AP844" s="48"/>
      <c r="AQ844" s="51" t="str">
        <f>IFERROR(VLOOKUP(Book1345234[[#This Row],[Life and Safety Ranking (Injury/Loss of Life)]],'Data for Pull-down'!$K$4:$L$9,2,FALSE),"")</f>
        <v/>
      </c>
      <c r="AR844" s="100"/>
      <c r="AS844" s="146"/>
      <c r="AT844" s="146"/>
      <c r="AU844" s="146"/>
      <c r="AV844" s="48"/>
      <c r="AW844" s="51" t="str">
        <f>IFERROR(VLOOKUP(Book1345234[[#This Row],[Water Supply Yield Ranking]],'Data for Pull-down'!$M$4:$N$9,2,FALSE),"")</f>
        <v/>
      </c>
      <c r="AX844" s="100"/>
      <c r="AY844" s="52"/>
      <c r="AZ844" s="48"/>
      <c r="BA844" s="51" t="str">
        <f>IFERROR(VLOOKUP(Book1345234[[#This Row],[Social Vulnerability Ranking]],'Data for Pull-down'!$O$4:$P$9,2,FALSE),"")</f>
        <v/>
      </c>
      <c r="BB844" s="100"/>
      <c r="BC844" s="146"/>
      <c r="BD844" s="48"/>
      <c r="BE844" s="51" t="str">
        <f>IFERROR(VLOOKUP(Book1345234[[#This Row],[Nature-Based Solutions Ranking]],'Data for Pull-down'!$Q$4:$R$9,2,FALSE),"")</f>
        <v/>
      </c>
      <c r="BF844" s="100"/>
      <c r="BG844" s="52"/>
      <c r="BH844" s="48"/>
      <c r="BI844" s="51" t="str">
        <f>IFERROR(VLOOKUP(Book1345234[[#This Row],[Multiple Benefit Ranking]],'Data for Pull-down'!$S$4:$T$9,2,FALSE),"")</f>
        <v/>
      </c>
      <c r="BJ844" s="125"/>
      <c r="BK844" s="146"/>
      <c r="BL844" s="48"/>
      <c r="BM844" s="51" t="str">
        <f>IFERROR(VLOOKUP(Book1345234[[#This Row],[Operations and Maintenance Ranking]],'Data for Pull-down'!$U$4:$V$9,2,FALSE),"")</f>
        <v/>
      </c>
      <c r="BN844" s="100"/>
      <c r="BO844" s="48"/>
      <c r="BP844" s="51" t="str">
        <f>IFERROR(VLOOKUP(Book1345234[[#This Row],[Administrative, Regulatory and Other Obstacle Ranking]],'Data for Pull-down'!$W$4:$X$9,2,FALSE),"")</f>
        <v/>
      </c>
      <c r="BQ844" s="100"/>
      <c r="BR844" s="48"/>
      <c r="BS844" s="51" t="str">
        <f>IFERROR(VLOOKUP(Book1345234[[#This Row],[Environmental Benefit Ranking]],'Data for Pull-down'!$Y$4:$Z$9,2,FALSE),"")</f>
        <v/>
      </c>
      <c r="BT844" s="100"/>
      <c r="BU844" s="52"/>
      <c r="BV844" s="51" t="str">
        <f>IFERROR(VLOOKUP(Book1345234[[#This Row],[Environmental Impact Ranking]],'Data for Pull-down'!$AA$4:$AB$9,2,FALSE),"")</f>
        <v/>
      </c>
      <c r="BW844" s="117"/>
      <c r="BX844" s="123"/>
      <c r="BY844" s="48"/>
      <c r="BZ844" s="51" t="str">
        <f>IFERROR(VLOOKUP(Book1345234[[#This Row],[Mobility Ranking]],'Data for Pull-down'!$AC$4:$AD$9,2,FALSE),"")</f>
        <v/>
      </c>
      <c r="CA844" s="117"/>
      <c r="CB844" s="48"/>
      <c r="CC844" s="51" t="str">
        <f>IFERROR(VLOOKUP(Book1345234[[#This Row],[Regional Ranking]],'Data for Pull-down'!$AE$4:$AF$9,2,FALSE),"")</f>
        <v/>
      </c>
    </row>
    <row r="845" spans="1:81">
      <c r="A845" s="164"/>
      <c r="B845" s="142"/>
      <c r="C845" s="143">
        <f>Book1345234[[#This Row],[FMP]]*2</f>
        <v>0</v>
      </c>
      <c r="D845" s="43"/>
      <c r="E845" s="43"/>
      <c r="F845" s="52"/>
      <c r="G845" s="48"/>
      <c r="H845" s="48"/>
      <c r="I845" s="48"/>
      <c r="J845" s="48"/>
      <c r="K845" s="45" t="str">
        <f>IFERROR(Book1345234[[#This Row],[Project Cost]]/Book1345234[[#This Row],['# of Structures Removed from 1% Annual Chance FP]],"")</f>
        <v/>
      </c>
      <c r="L845" s="48"/>
      <c r="M845" s="48"/>
      <c r="N845" s="45"/>
      <c r="O845" s="156"/>
      <c r="P845" s="125"/>
      <c r="Q845" s="52"/>
      <c r="R845" s="48"/>
      <c r="S845" s="51" t="str">
        <f>IFERROR(VLOOKUP(Book1345234[[#This Row],[ Severity Ranking: Pre-Project Average Depth of Flooding (100-year)]],'Data for Pull-down'!$A$4:$B$9,2,FALSE),"")</f>
        <v/>
      </c>
      <c r="T845" s="100"/>
      <c r="U845" s="52"/>
      <c r="V845" s="52"/>
      <c r="W845" s="52"/>
      <c r="X845" s="48"/>
      <c r="Y845" s="51" t="str">
        <f>IFERROR(VLOOKUP(Book1345234[[#This Row],[Severity Ranking: Community Need (% Population)]],'Data for Pull-down'!$C$4:$D$9,2,FALSE),"")</f>
        <v/>
      </c>
      <c r="Z845" s="99"/>
      <c r="AA845" s="45"/>
      <c r="AB845" s="48"/>
      <c r="AC845" s="51" t="str">
        <f>IFERROR(VLOOKUP(Book1345234[[#This Row],[Flood Risk Reduction ]],'Data for Pull-down'!$E$4:$F$9,2,FALSE),"")</f>
        <v/>
      </c>
      <c r="AD845" s="99"/>
      <c r="AE845" s="118"/>
      <c r="AF845" s="52"/>
      <c r="AG845" s="52"/>
      <c r="AH845" s="48"/>
      <c r="AI845" s="51" t="str">
        <f>IFERROR(VLOOKUP(Book1345234[[#This Row],[Flood Damage Reduction]],'Data for Pull-down'!$G$4:$H$9,2,FALSE),"")</f>
        <v/>
      </c>
      <c r="AJ845" s="145"/>
      <c r="AK845" s="123"/>
      <c r="AL845" s="52"/>
      <c r="AM845" s="51" t="str">
        <f>IFERROR(VLOOKUP(Book1345234[[#This Row],[ Reduction in Critical Facilities Flood Risk]],'Data for Pull-down'!$I$5:$J$9,2,FALSE),"")</f>
        <v/>
      </c>
      <c r="AN845" s="100">
        <f>'Life and Safety Tabular Data'!L843</f>
        <v>0</v>
      </c>
      <c r="AO845" s="146"/>
      <c r="AP845" s="48"/>
      <c r="AQ845" s="51" t="str">
        <f>IFERROR(VLOOKUP(Book1345234[[#This Row],[Life and Safety Ranking (Injury/Loss of Life)]],'Data for Pull-down'!$K$4:$L$9,2,FALSE),"")</f>
        <v/>
      </c>
      <c r="AR845" s="100"/>
      <c r="AS845" s="146"/>
      <c r="AT845" s="146"/>
      <c r="AU845" s="146"/>
      <c r="AV845" s="48"/>
      <c r="AW845" s="51" t="str">
        <f>IFERROR(VLOOKUP(Book1345234[[#This Row],[Water Supply Yield Ranking]],'Data for Pull-down'!$M$4:$N$9,2,FALSE),"")</f>
        <v/>
      </c>
      <c r="AX845" s="100"/>
      <c r="AY845" s="52"/>
      <c r="AZ845" s="48"/>
      <c r="BA845" s="51" t="str">
        <f>IFERROR(VLOOKUP(Book1345234[[#This Row],[Social Vulnerability Ranking]],'Data for Pull-down'!$O$4:$P$9,2,FALSE),"")</f>
        <v/>
      </c>
      <c r="BB845" s="100"/>
      <c r="BC845" s="146"/>
      <c r="BD845" s="48"/>
      <c r="BE845" s="51" t="str">
        <f>IFERROR(VLOOKUP(Book1345234[[#This Row],[Nature-Based Solutions Ranking]],'Data for Pull-down'!$Q$4:$R$9,2,FALSE),"")</f>
        <v/>
      </c>
      <c r="BF845" s="100"/>
      <c r="BG845" s="52"/>
      <c r="BH845" s="48"/>
      <c r="BI845" s="51" t="str">
        <f>IFERROR(VLOOKUP(Book1345234[[#This Row],[Multiple Benefit Ranking]],'Data for Pull-down'!$S$4:$T$9,2,FALSE),"")</f>
        <v/>
      </c>
      <c r="BJ845" s="125"/>
      <c r="BK845" s="146"/>
      <c r="BL845" s="48"/>
      <c r="BM845" s="51" t="str">
        <f>IFERROR(VLOOKUP(Book1345234[[#This Row],[Operations and Maintenance Ranking]],'Data for Pull-down'!$U$4:$V$9,2,FALSE),"")</f>
        <v/>
      </c>
      <c r="BN845" s="100"/>
      <c r="BO845" s="48"/>
      <c r="BP845" s="51" t="str">
        <f>IFERROR(VLOOKUP(Book1345234[[#This Row],[Administrative, Regulatory and Other Obstacle Ranking]],'Data for Pull-down'!$W$4:$X$9,2,FALSE),"")</f>
        <v/>
      </c>
      <c r="BQ845" s="100"/>
      <c r="BR845" s="48"/>
      <c r="BS845" s="51" t="str">
        <f>IFERROR(VLOOKUP(Book1345234[[#This Row],[Environmental Benefit Ranking]],'Data for Pull-down'!$Y$4:$Z$9,2,FALSE),"")</f>
        <v/>
      </c>
      <c r="BT845" s="100"/>
      <c r="BU845" s="52"/>
      <c r="BV845" s="51" t="str">
        <f>IFERROR(VLOOKUP(Book1345234[[#This Row],[Environmental Impact Ranking]],'Data for Pull-down'!$AA$4:$AB$9,2,FALSE),"")</f>
        <v/>
      </c>
      <c r="BW845" s="117"/>
      <c r="BX845" s="123"/>
      <c r="BY845" s="48"/>
      <c r="BZ845" s="51" t="str">
        <f>IFERROR(VLOOKUP(Book1345234[[#This Row],[Mobility Ranking]],'Data for Pull-down'!$AC$4:$AD$9,2,FALSE),"")</f>
        <v/>
      </c>
      <c r="CA845" s="117"/>
      <c r="CB845" s="48"/>
      <c r="CC845" s="51" t="str">
        <f>IFERROR(VLOOKUP(Book1345234[[#This Row],[Regional Ranking]],'Data for Pull-down'!$AE$4:$AF$9,2,FALSE),"")</f>
        <v/>
      </c>
    </row>
    <row r="846" spans="1:81">
      <c r="A846" s="164"/>
      <c r="B846" s="142"/>
      <c r="C846" s="143">
        <f>Book1345234[[#This Row],[FMP]]*2</f>
        <v>0</v>
      </c>
      <c r="D846" s="43"/>
      <c r="E846" s="43"/>
      <c r="F846" s="52"/>
      <c r="G846" s="48"/>
      <c r="H846" s="48"/>
      <c r="I846" s="48"/>
      <c r="J846" s="48"/>
      <c r="K846" s="45" t="str">
        <f>IFERROR(Book1345234[[#This Row],[Project Cost]]/Book1345234[[#This Row],['# of Structures Removed from 1% Annual Chance FP]],"")</f>
        <v/>
      </c>
      <c r="L846" s="48"/>
      <c r="M846" s="48"/>
      <c r="N846" s="45"/>
      <c r="O846" s="156"/>
      <c r="P846" s="125"/>
      <c r="Q846" s="52"/>
      <c r="R846" s="48"/>
      <c r="S846" s="51" t="str">
        <f>IFERROR(VLOOKUP(Book1345234[[#This Row],[ Severity Ranking: Pre-Project Average Depth of Flooding (100-year)]],'Data for Pull-down'!$A$4:$B$9,2,FALSE),"")</f>
        <v/>
      </c>
      <c r="T846" s="100"/>
      <c r="U846" s="52"/>
      <c r="V846" s="52"/>
      <c r="W846" s="52"/>
      <c r="X846" s="48"/>
      <c r="Y846" s="51" t="str">
        <f>IFERROR(VLOOKUP(Book1345234[[#This Row],[Severity Ranking: Community Need (% Population)]],'Data for Pull-down'!$C$4:$D$9,2,FALSE),"")</f>
        <v/>
      </c>
      <c r="Z846" s="99"/>
      <c r="AA846" s="45"/>
      <c r="AB846" s="48"/>
      <c r="AC846" s="51" t="str">
        <f>IFERROR(VLOOKUP(Book1345234[[#This Row],[Flood Risk Reduction ]],'Data for Pull-down'!$E$4:$F$9,2,FALSE),"")</f>
        <v/>
      </c>
      <c r="AD846" s="99"/>
      <c r="AE846" s="118"/>
      <c r="AF846" s="52"/>
      <c r="AG846" s="52"/>
      <c r="AH846" s="48"/>
      <c r="AI846" s="51" t="str">
        <f>IFERROR(VLOOKUP(Book1345234[[#This Row],[Flood Damage Reduction]],'Data for Pull-down'!$G$4:$H$9,2,FALSE),"")</f>
        <v/>
      </c>
      <c r="AJ846" s="145"/>
      <c r="AK846" s="123"/>
      <c r="AL846" s="52"/>
      <c r="AM846" s="51" t="str">
        <f>IFERROR(VLOOKUP(Book1345234[[#This Row],[ Reduction in Critical Facilities Flood Risk]],'Data for Pull-down'!$I$5:$J$9,2,FALSE),"")</f>
        <v/>
      </c>
      <c r="AN846" s="100">
        <f>'Life and Safety Tabular Data'!L844</f>
        <v>0</v>
      </c>
      <c r="AO846" s="146"/>
      <c r="AP846" s="48"/>
      <c r="AQ846" s="51" t="str">
        <f>IFERROR(VLOOKUP(Book1345234[[#This Row],[Life and Safety Ranking (Injury/Loss of Life)]],'Data for Pull-down'!$K$4:$L$9,2,FALSE),"")</f>
        <v/>
      </c>
      <c r="AR846" s="100"/>
      <c r="AS846" s="146"/>
      <c r="AT846" s="146"/>
      <c r="AU846" s="146"/>
      <c r="AV846" s="48"/>
      <c r="AW846" s="51" t="str">
        <f>IFERROR(VLOOKUP(Book1345234[[#This Row],[Water Supply Yield Ranking]],'Data for Pull-down'!$M$4:$N$9,2,FALSE),"")</f>
        <v/>
      </c>
      <c r="AX846" s="100"/>
      <c r="AY846" s="52"/>
      <c r="AZ846" s="48"/>
      <c r="BA846" s="51" t="str">
        <f>IFERROR(VLOOKUP(Book1345234[[#This Row],[Social Vulnerability Ranking]],'Data for Pull-down'!$O$4:$P$9,2,FALSE),"")</f>
        <v/>
      </c>
      <c r="BB846" s="100"/>
      <c r="BC846" s="146"/>
      <c r="BD846" s="48"/>
      <c r="BE846" s="51" t="str">
        <f>IFERROR(VLOOKUP(Book1345234[[#This Row],[Nature-Based Solutions Ranking]],'Data for Pull-down'!$Q$4:$R$9,2,FALSE),"")</f>
        <v/>
      </c>
      <c r="BF846" s="100"/>
      <c r="BG846" s="52"/>
      <c r="BH846" s="48"/>
      <c r="BI846" s="51" t="str">
        <f>IFERROR(VLOOKUP(Book1345234[[#This Row],[Multiple Benefit Ranking]],'Data for Pull-down'!$S$4:$T$9,2,FALSE),"")</f>
        <v/>
      </c>
      <c r="BJ846" s="125"/>
      <c r="BK846" s="146"/>
      <c r="BL846" s="48"/>
      <c r="BM846" s="51" t="str">
        <f>IFERROR(VLOOKUP(Book1345234[[#This Row],[Operations and Maintenance Ranking]],'Data for Pull-down'!$U$4:$V$9,2,FALSE),"")</f>
        <v/>
      </c>
      <c r="BN846" s="100"/>
      <c r="BO846" s="48"/>
      <c r="BP846" s="51" t="str">
        <f>IFERROR(VLOOKUP(Book1345234[[#This Row],[Administrative, Regulatory and Other Obstacle Ranking]],'Data for Pull-down'!$W$4:$X$9,2,FALSE),"")</f>
        <v/>
      </c>
      <c r="BQ846" s="100"/>
      <c r="BR846" s="48"/>
      <c r="BS846" s="51" t="str">
        <f>IFERROR(VLOOKUP(Book1345234[[#This Row],[Environmental Benefit Ranking]],'Data for Pull-down'!$Y$4:$Z$9,2,FALSE),"")</f>
        <v/>
      </c>
      <c r="BT846" s="100"/>
      <c r="BU846" s="52"/>
      <c r="BV846" s="51" t="str">
        <f>IFERROR(VLOOKUP(Book1345234[[#This Row],[Environmental Impact Ranking]],'Data for Pull-down'!$AA$4:$AB$9,2,FALSE),"")</f>
        <v/>
      </c>
      <c r="BW846" s="117"/>
      <c r="BX846" s="123"/>
      <c r="BY846" s="48"/>
      <c r="BZ846" s="51" t="str">
        <f>IFERROR(VLOOKUP(Book1345234[[#This Row],[Mobility Ranking]],'Data for Pull-down'!$AC$4:$AD$9,2,FALSE),"")</f>
        <v/>
      </c>
      <c r="CA846" s="117"/>
      <c r="CB846" s="48"/>
      <c r="CC846" s="51" t="str">
        <f>IFERROR(VLOOKUP(Book1345234[[#This Row],[Regional Ranking]],'Data for Pull-down'!$AE$4:$AF$9,2,FALSE),"")</f>
        <v/>
      </c>
    </row>
    <row r="847" spans="1:81">
      <c r="A847" s="164"/>
      <c r="B847" s="142"/>
      <c r="C847" s="143">
        <f>Book1345234[[#This Row],[FMP]]*2</f>
        <v>0</v>
      </c>
      <c r="D847" s="43"/>
      <c r="E847" s="43"/>
      <c r="F847" s="52"/>
      <c r="G847" s="48"/>
      <c r="H847" s="48"/>
      <c r="I847" s="48"/>
      <c r="J847" s="48"/>
      <c r="K847" s="45" t="str">
        <f>IFERROR(Book1345234[[#This Row],[Project Cost]]/Book1345234[[#This Row],['# of Structures Removed from 1% Annual Chance FP]],"")</f>
        <v/>
      </c>
      <c r="L847" s="48"/>
      <c r="M847" s="48"/>
      <c r="N847" s="45"/>
      <c r="O847" s="156"/>
      <c r="P847" s="125"/>
      <c r="Q847" s="52"/>
      <c r="R847" s="48"/>
      <c r="S847" s="51" t="str">
        <f>IFERROR(VLOOKUP(Book1345234[[#This Row],[ Severity Ranking: Pre-Project Average Depth of Flooding (100-year)]],'Data for Pull-down'!$A$4:$B$9,2,FALSE),"")</f>
        <v/>
      </c>
      <c r="T847" s="100"/>
      <c r="U847" s="52"/>
      <c r="V847" s="52"/>
      <c r="W847" s="52"/>
      <c r="X847" s="48"/>
      <c r="Y847" s="51" t="str">
        <f>IFERROR(VLOOKUP(Book1345234[[#This Row],[Severity Ranking: Community Need (% Population)]],'Data for Pull-down'!$C$4:$D$9,2,FALSE),"")</f>
        <v/>
      </c>
      <c r="Z847" s="99"/>
      <c r="AA847" s="45"/>
      <c r="AB847" s="48"/>
      <c r="AC847" s="51" t="str">
        <f>IFERROR(VLOOKUP(Book1345234[[#This Row],[Flood Risk Reduction ]],'Data for Pull-down'!$E$4:$F$9,2,FALSE),"")</f>
        <v/>
      </c>
      <c r="AD847" s="99"/>
      <c r="AE847" s="118"/>
      <c r="AF847" s="52"/>
      <c r="AG847" s="52"/>
      <c r="AH847" s="48"/>
      <c r="AI847" s="51" t="str">
        <f>IFERROR(VLOOKUP(Book1345234[[#This Row],[Flood Damage Reduction]],'Data for Pull-down'!$G$4:$H$9,2,FALSE),"")</f>
        <v/>
      </c>
      <c r="AJ847" s="145"/>
      <c r="AK847" s="123"/>
      <c r="AL847" s="52"/>
      <c r="AM847" s="51" t="str">
        <f>IFERROR(VLOOKUP(Book1345234[[#This Row],[ Reduction in Critical Facilities Flood Risk]],'Data for Pull-down'!$I$5:$J$9,2,FALSE),"")</f>
        <v/>
      </c>
      <c r="AN847" s="100">
        <f>'Life and Safety Tabular Data'!L845</f>
        <v>0</v>
      </c>
      <c r="AO847" s="146"/>
      <c r="AP847" s="48"/>
      <c r="AQ847" s="51" t="str">
        <f>IFERROR(VLOOKUP(Book1345234[[#This Row],[Life and Safety Ranking (Injury/Loss of Life)]],'Data for Pull-down'!$K$4:$L$9,2,FALSE),"")</f>
        <v/>
      </c>
      <c r="AR847" s="100"/>
      <c r="AS847" s="146"/>
      <c r="AT847" s="146"/>
      <c r="AU847" s="146"/>
      <c r="AV847" s="48"/>
      <c r="AW847" s="51" t="str">
        <f>IFERROR(VLOOKUP(Book1345234[[#This Row],[Water Supply Yield Ranking]],'Data for Pull-down'!$M$4:$N$9,2,FALSE),"")</f>
        <v/>
      </c>
      <c r="AX847" s="100"/>
      <c r="AY847" s="52"/>
      <c r="AZ847" s="48"/>
      <c r="BA847" s="51" t="str">
        <f>IFERROR(VLOOKUP(Book1345234[[#This Row],[Social Vulnerability Ranking]],'Data for Pull-down'!$O$4:$P$9,2,FALSE),"")</f>
        <v/>
      </c>
      <c r="BB847" s="100"/>
      <c r="BC847" s="146"/>
      <c r="BD847" s="48"/>
      <c r="BE847" s="51" t="str">
        <f>IFERROR(VLOOKUP(Book1345234[[#This Row],[Nature-Based Solutions Ranking]],'Data for Pull-down'!$Q$4:$R$9,2,FALSE),"")</f>
        <v/>
      </c>
      <c r="BF847" s="100"/>
      <c r="BG847" s="52"/>
      <c r="BH847" s="48"/>
      <c r="BI847" s="51" t="str">
        <f>IFERROR(VLOOKUP(Book1345234[[#This Row],[Multiple Benefit Ranking]],'Data for Pull-down'!$S$4:$T$9,2,FALSE),"")</f>
        <v/>
      </c>
      <c r="BJ847" s="125"/>
      <c r="BK847" s="146"/>
      <c r="BL847" s="48"/>
      <c r="BM847" s="51" t="str">
        <f>IFERROR(VLOOKUP(Book1345234[[#This Row],[Operations and Maintenance Ranking]],'Data for Pull-down'!$U$4:$V$9,2,FALSE),"")</f>
        <v/>
      </c>
      <c r="BN847" s="100"/>
      <c r="BO847" s="48"/>
      <c r="BP847" s="51" t="str">
        <f>IFERROR(VLOOKUP(Book1345234[[#This Row],[Administrative, Regulatory and Other Obstacle Ranking]],'Data for Pull-down'!$W$4:$X$9,2,FALSE),"")</f>
        <v/>
      </c>
      <c r="BQ847" s="100"/>
      <c r="BR847" s="48"/>
      <c r="BS847" s="51" t="str">
        <f>IFERROR(VLOOKUP(Book1345234[[#This Row],[Environmental Benefit Ranking]],'Data for Pull-down'!$Y$4:$Z$9,2,FALSE),"")</f>
        <v/>
      </c>
      <c r="BT847" s="100"/>
      <c r="BU847" s="52"/>
      <c r="BV847" s="51" t="str">
        <f>IFERROR(VLOOKUP(Book1345234[[#This Row],[Environmental Impact Ranking]],'Data for Pull-down'!$AA$4:$AB$9,2,FALSE),"")</f>
        <v/>
      </c>
      <c r="BW847" s="117"/>
      <c r="BX847" s="123"/>
      <c r="BY847" s="48"/>
      <c r="BZ847" s="51" t="str">
        <f>IFERROR(VLOOKUP(Book1345234[[#This Row],[Mobility Ranking]],'Data for Pull-down'!$AC$4:$AD$9,2,FALSE),"")</f>
        <v/>
      </c>
      <c r="CA847" s="117"/>
      <c r="CB847" s="48"/>
      <c r="CC847" s="51" t="str">
        <f>IFERROR(VLOOKUP(Book1345234[[#This Row],[Regional Ranking]],'Data for Pull-down'!$AE$4:$AF$9,2,FALSE),"")</f>
        <v/>
      </c>
    </row>
    <row r="848" spans="1:81">
      <c r="A848" s="164"/>
      <c r="B848" s="142"/>
      <c r="C848" s="143">
        <f>Book1345234[[#This Row],[FMP]]*2</f>
        <v>0</v>
      </c>
      <c r="D848" s="43"/>
      <c r="E848" s="43"/>
      <c r="F848" s="52"/>
      <c r="G848" s="48"/>
      <c r="H848" s="48"/>
      <c r="I848" s="48"/>
      <c r="J848" s="48"/>
      <c r="K848" s="45" t="str">
        <f>IFERROR(Book1345234[[#This Row],[Project Cost]]/Book1345234[[#This Row],['# of Structures Removed from 1% Annual Chance FP]],"")</f>
        <v/>
      </c>
      <c r="L848" s="48"/>
      <c r="M848" s="48"/>
      <c r="N848" s="45"/>
      <c r="O848" s="156"/>
      <c r="P848" s="125"/>
      <c r="Q848" s="52"/>
      <c r="R848" s="48"/>
      <c r="S848" s="51" t="str">
        <f>IFERROR(VLOOKUP(Book1345234[[#This Row],[ Severity Ranking: Pre-Project Average Depth of Flooding (100-year)]],'Data for Pull-down'!$A$4:$B$9,2,FALSE),"")</f>
        <v/>
      </c>
      <c r="T848" s="100"/>
      <c r="U848" s="52"/>
      <c r="V848" s="52"/>
      <c r="W848" s="52"/>
      <c r="X848" s="48"/>
      <c r="Y848" s="51" t="str">
        <f>IFERROR(VLOOKUP(Book1345234[[#This Row],[Severity Ranking: Community Need (% Population)]],'Data for Pull-down'!$C$4:$D$9,2,FALSE),"")</f>
        <v/>
      </c>
      <c r="Z848" s="99"/>
      <c r="AA848" s="45"/>
      <c r="AB848" s="48"/>
      <c r="AC848" s="51" t="str">
        <f>IFERROR(VLOOKUP(Book1345234[[#This Row],[Flood Risk Reduction ]],'Data for Pull-down'!$E$4:$F$9,2,FALSE),"")</f>
        <v/>
      </c>
      <c r="AD848" s="99"/>
      <c r="AE848" s="118"/>
      <c r="AF848" s="52"/>
      <c r="AG848" s="52"/>
      <c r="AH848" s="48"/>
      <c r="AI848" s="51" t="str">
        <f>IFERROR(VLOOKUP(Book1345234[[#This Row],[Flood Damage Reduction]],'Data for Pull-down'!$G$4:$H$9,2,FALSE),"")</f>
        <v/>
      </c>
      <c r="AJ848" s="145"/>
      <c r="AK848" s="123"/>
      <c r="AL848" s="52"/>
      <c r="AM848" s="51" t="str">
        <f>IFERROR(VLOOKUP(Book1345234[[#This Row],[ Reduction in Critical Facilities Flood Risk]],'Data for Pull-down'!$I$5:$J$9,2,FALSE),"")</f>
        <v/>
      </c>
      <c r="AN848" s="100">
        <f>'Life and Safety Tabular Data'!L846</f>
        <v>0</v>
      </c>
      <c r="AO848" s="146"/>
      <c r="AP848" s="48"/>
      <c r="AQ848" s="51" t="str">
        <f>IFERROR(VLOOKUP(Book1345234[[#This Row],[Life and Safety Ranking (Injury/Loss of Life)]],'Data for Pull-down'!$K$4:$L$9,2,FALSE),"")</f>
        <v/>
      </c>
      <c r="AR848" s="100"/>
      <c r="AS848" s="146"/>
      <c r="AT848" s="146"/>
      <c r="AU848" s="146"/>
      <c r="AV848" s="48"/>
      <c r="AW848" s="51" t="str">
        <f>IFERROR(VLOOKUP(Book1345234[[#This Row],[Water Supply Yield Ranking]],'Data for Pull-down'!$M$4:$N$9,2,FALSE),"")</f>
        <v/>
      </c>
      <c r="AX848" s="100"/>
      <c r="AY848" s="52"/>
      <c r="AZ848" s="48"/>
      <c r="BA848" s="51" t="str">
        <f>IFERROR(VLOOKUP(Book1345234[[#This Row],[Social Vulnerability Ranking]],'Data for Pull-down'!$O$4:$P$9,2,FALSE),"")</f>
        <v/>
      </c>
      <c r="BB848" s="100"/>
      <c r="BC848" s="146"/>
      <c r="BD848" s="48"/>
      <c r="BE848" s="51" t="str">
        <f>IFERROR(VLOOKUP(Book1345234[[#This Row],[Nature-Based Solutions Ranking]],'Data for Pull-down'!$Q$4:$R$9,2,FALSE),"")</f>
        <v/>
      </c>
      <c r="BF848" s="100"/>
      <c r="BG848" s="52"/>
      <c r="BH848" s="48"/>
      <c r="BI848" s="51" t="str">
        <f>IFERROR(VLOOKUP(Book1345234[[#This Row],[Multiple Benefit Ranking]],'Data for Pull-down'!$S$4:$T$9,2,FALSE),"")</f>
        <v/>
      </c>
      <c r="BJ848" s="125"/>
      <c r="BK848" s="146"/>
      <c r="BL848" s="48"/>
      <c r="BM848" s="51" t="str">
        <f>IFERROR(VLOOKUP(Book1345234[[#This Row],[Operations and Maintenance Ranking]],'Data for Pull-down'!$U$4:$V$9,2,FALSE),"")</f>
        <v/>
      </c>
      <c r="BN848" s="100"/>
      <c r="BO848" s="48"/>
      <c r="BP848" s="51" t="str">
        <f>IFERROR(VLOOKUP(Book1345234[[#This Row],[Administrative, Regulatory and Other Obstacle Ranking]],'Data for Pull-down'!$W$4:$X$9,2,FALSE),"")</f>
        <v/>
      </c>
      <c r="BQ848" s="100"/>
      <c r="BR848" s="48"/>
      <c r="BS848" s="51" t="str">
        <f>IFERROR(VLOOKUP(Book1345234[[#This Row],[Environmental Benefit Ranking]],'Data for Pull-down'!$Y$4:$Z$9,2,FALSE),"")</f>
        <v/>
      </c>
      <c r="BT848" s="100"/>
      <c r="BU848" s="52"/>
      <c r="BV848" s="51" t="str">
        <f>IFERROR(VLOOKUP(Book1345234[[#This Row],[Environmental Impact Ranking]],'Data for Pull-down'!$AA$4:$AB$9,2,FALSE),"")</f>
        <v/>
      </c>
      <c r="BW848" s="117"/>
      <c r="BX848" s="123"/>
      <c r="BY848" s="48"/>
      <c r="BZ848" s="51" t="str">
        <f>IFERROR(VLOOKUP(Book1345234[[#This Row],[Mobility Ranking]],'Data for Pull-down'!$AC$4:$AD$9,2,FALSE),"")</f>
        <v/>
      </c>
      <c r="CA848" s="117"/>
      <c r="CB848" s="48"/>
      <c r="CC848" s="51" t="str">
        <f>IFERROR(VLOOKUP(Book1345234[[#This Row],[Regional Ranking]],'Data for Pull-down'!$AE$4:$AF$9,2,FALSE),"")</f>
        <v/>
      </c>
    </row>
    <row r="849" spans="1:81">
      <c r="A849" s="164"/>
      <c r="B849" s="142"/>
      <c r="C849" s="143">
        <f>Book1345234[[#This Row],[FMP]]*2</f>
        <v>0</v>
      </c>
      <c r="D849" s="43"/>
      <c r="E849" s="43"/>
      <c r="F849" s="52"/>
      <c r="G849" s="48"/>
      <c r="H849" s="48"/>
      <c r="I849" s="48"/>
      <c r="J849" s="48"/>
      <c r="K849" s="45" t="str">
        <f>IFERROR(Book1345234[[#This Row],[Project Cost]]/Book1345234[[#This Row],['# of Structures Removed from 1% Annual Chance FP]],"")</f>
        <v/>
      </c>
      <c r="L849" s="48"/>
      <c r="M849" s="48"/>
      <c r="N849" s="45"/>
      <c r="O849" s="156"/>
      <c r="P849" s="125"/>
      <c r="Q849" s="52"/>
      <c r="R849" s="48"/>
      <c r="S849" s="51" t="str">
        <f>IFERROR(VLOOKUP(Book1345234[[#This Row],[ Severity Ranking: Pre-Project Average Depth of Flooding (100-year)]],'Data for Pull-down'!$A$4:$B$9,2,FALSE),"")</f>
        <v/>
      </c>
      <c r="T849" s="100"/>
      <c r="U849" s="52"/>
      <c r="V849" s="52"/>
      <c r="W849" s="52"/>
      <c r="X849" s="48"/>
      <c r="Y849" s="51" t="str">
        <f>IFERROR(VLOOKUP(Book1345234[[#This Row],[Severity Ranking: Community Need (% Population)]],'Data for Pull-down'!$C$4:$D$9,2,FALSE),"")</f>
        <v/>
      </c>
      <c r="Z849" s="99"/>
      <c r="AA849" s="45"/>
      <c r="AB849" s="48"/>
      <c r="AC849" s="51" t="str">
        <f>IFERROR(VLOOKUP(Book1345234[[#This Row],[Flood Risk Reduction ]],'Data for Pull-down'!$E$4:$F$9,2,FALSE),"")</f>
        <v/>
      </c>
      <c r="AD849" s="99"/>
      <c r="AE849" s="118"/>
      <c r="AF849" s="52"/>
      <c r="AG849" s="52"/>
      <c r="AH849" s="48"/>
      <c r="AI849" s="51" t="str">
        <f>IFERROR(VLOOKUP(Book1345234[[#This Row],[Flood Damage Reduction]],'Data for Pull-down'!$G$4:$H$9,2,FALSE),"")</f>
        <v/>
      </c>
      <c r="AJ849" s="145"/>
      <c r="AK849" s="123"/>
      <c r="AL849" s="52"/>
      <c r="AM849" s="51" t="str">
        <f>IFERROR(VLOOKUP(Book1345234[[#This Row],[ Reduction in Critical Facilities Flood Risk]],'Data for Pull-down'!$I$5:$J$9,2,FALSE),"")</f>
        <v/>
      </c>
      <c r="AN849" s="100">
        <f>'Life and Safety Tabular Data'!L847</f>
        <v>0</v>
      </c>
      <c r="AO849" s="146"/>
      <c r="AP849" s="48"/>
      <c r="AQ849" s="51" t="str">
        <f>IFERROR(VLOOKUP(Book1345234[[#This Row],[Life and Safety Ranking (Injury/Loss of Life)]],'Data for Pull-down'!$K$4:$L$9,2,FALSE),"")</f>
        <v/>
      </c>
      <c r="AR849" s="100"/>
      <c r="AS849" s="146"/>
      <c r="AT849" s="146"/>
      <c r="AU849" s="146"/>
      <c r="AV849" s="48"/>
      <c r="AW849" s="51" t="str">
        <f>IFERROR(VLOOKUP(Book1345234[[#This Row],[Water Supply Yield Ranking]],'Data for Pull-down'!$M$4:$N$9,2,FALSE),"")</f>
        <v/>
      </c>
      <c r="AX849" s="100"/>
      <c r="AY849" s="52"/>
      <c r="AZ849" s="48"/>
      <c r="BA849" s="51" t="str">
        <f>IFERROR(VLOOKUP(Book1345234[[#This Row],[Social Vulnerability Ranking]],'Data for Pull-down'!$O$4:$P$9,2,FALSE),"")</f>
        <v/>
      </c>
      <c r="BB849" s="100"/>
      <c r="BC849" s="146"/>
      <c r="BD849" s="48"/>
      <c r="BE849" s="51" t="str">
        <f>IFERROR(VLOOKUP(Book1345234[[#This Row],[Nature-Based Solutions Ranking]],'Data for Pull-down'!$Q$4:$R$9,2,FALSE),"")</f>
        <v/>
      </c>
      <c r="BF849" s="100"/>
      <c r="BG849" s="52"/>
      <c r="BH849" s="48"/>
      <c r="BI849" s="51" t="str">
        <f>IFERROR(VLOOKUP(Book1345234[[#This Row],[Multiple Benefit Ranking]],'Data for Pull-down'!$S$4:$T$9,2,FALSE),"")</f>
        <v/>
      </c>
      <c r="BJ849" s="125"/>
      <c r="BK849" s="146"/>
      <c r="BL849" s="48"/>
      <c r="BM849" s="51" t="str">
        <f>IFERROR(VLOOKUP(Book1345234[[#This Row],[Operations and Maintenance Ranking]],'Data for Pull-down'!$U$4:$V$9,2,FALSE),"")</f>
        <v/>
      </c>
      <c r="BN849" s="100"/>
      <c r="BO849" s="48"/>
      <c r="BP849" s="51" t="str">
        <f>IFERROR(VLOOKUP(Book1345234[[#This Row],[Administrative, Regulatory and Other Obstacle Ranking]],'Data for Pull-down'!$W$4:$X$9,2,FALSE),"")</f>
        <v/>
      </c>
      <c r="BQ849" s="100"/>
      <c r="BR849" s="48"/>
      <c r="BS849" s="51" t="str">
        <f>IFERROR(VLOOKUP(Book1345234[[#This Row],[Environmental Benefit Ranking]],'Data for Pull-down'!$Y$4:$Z$9,2,FALSE),"")</f>
        <v/>
      </c>
      <c r="BT849" s="100"/>
      <c r="BU849" s="52"/>
      <c r="BV849" s="51" t="str">
        <f>IFERROR(VLOOKUP(Book1345234[[#This Row],[Environmental Impact Ranking]],'Data for Pull-down'!$AA$4:$AB$9,2,FALSE),"")</f>
        <v/>
      </c>
      <c r="BW849" s="117"/>
      <c r="BX849" s="123"/>
      <c r="BY849" s="48"/>
      <c r="BZ849" s="51" t="str">
        <f>IFERROR(VLOOKUP(Book1345234[[#This Row],[Mobility Ranking]],'Data for Pull-down'!$AC$4:$AD$9,2,FALSE),"")</f>
        <v/>
      </c>
      <c r="CA849" s="117"/>
      <c r="CB849" s="48"/>
      <c r="CC849" s="51" t="str">
        <f>IFERROR(VLOOKUP(Book1345234[[#This Row],[Regional Ranking]],'Data for Pull-down'!$AE$4:$AF$9,2,FALSE),"")</f>
        <v/>
      </c>
    </row>
    <row r="850" spans="1:81">
      <c r="A850" s="164"/>
      <c r="B850" s="142"/>
      <c r="C850" s="143">
        <f>Book1345234[[#This Row],[FMP]]*2</f>
        <v>0</v>
      </c>
      <c r="D850" s="43"/>
      <c r="E850" s="43"/>
      <c r="F850" s="52"/>
      <c r="G850" s="48"/>
      <c r="H850" s="48"/>
      <c r="I850" s="48"/>
      <c r="J850" s="48"/>
      <c r="K850" s="45" t="str">
        <f>IFERROR(Book1345234[[#This Row],[Project Cost]]/Book1345234[[#This Row],['# of Structures Removed from 1% Annual Chance FP]],"")</f>
        <v/>
      </c>
      <c r="L850" s="48"/>
      <c r="M850" s="48"/>
      <c r="N850" s="45"/>
      <c r="O850" s="156"/>
      <c r="P850" s="125"/>
      <c r="Q850" s="52"/>
      <c r="R850" s="48"/>
      <c r="S850" s="51" t="str">
        <f>IFERROR(VLOOKUP(Book1345234[[#This Row],[ Severity Ranking: Pre-Project Average Depth of Flooding (100-year)]],'Data for Pull-down'!$A$4:$B$9,2,FALSE),"")</f>
        <v/>
      </c>
      <c r="T850" s="100"/>
      <c r="U850" s="52"/>
      <c r="V850" s="52"/>
      <c r="W850" s="52"/>
      <c r="X850" s="48"/>
      <c r="Y850" s="51" t="str">
        <f>IFERROR(VLOOKUP(Book1345234[[#This Row],[Severity Ranking: Community Need (% Population)]],'Data for Pull-down'!$C$4:$D$9,2,FALSE),"")</f>
        <v/>
      </c>
      <c r="Z850" s="99"/>
      <c r="AA850" s="45"/>
      <c r="AB850" s="48"/>
      <c r="AC850" s="51" t="str">
        <f>IFERROR(VLOOKUP(Book1345234[[#This Row],[Flood Risk Reduction ]],'Data for Pull-down'!$E$4:$F$9,2,FALSE),"")</f>
        <v/>
      </c>
      <c r="AD850" s="99"/>
      <c r="AE850" s="118"/>
      <c r="AF850" s="52"/>
      <c r="AG850" s="52"/>
      <c r="AH850" s="48"/>
      <c r="AI850" s="51" t="str">
        <f>IFERROR(VLOOKUP(Book1345234[[#This Row],[Flood Damage Reduction]],'Data for Pull-down'!$G$4:$H$9,2,FALSE),"")</f>
        <v/>
      </c>
      <c r="AJ850" s="145"/>
      <c r="AK850" s="123"/>
      <c r="AL850" s="52"/>
      <c r="AM850" s="51" t="str">
        <f>IFERROR(VLOOKUP(Book1345234[[#This Row],[ Reduction in Critical Facilities Flood Risk]],'Data for Pull-down'!$I$5:$J$9,2,FALSE),"")</f>
        <v/>
      </c>
      <c r="AN850" s="100">
        <f>'Life and Safety Tabular Data'!L848</f>
        <v>0</v>
      </c>
      <c r="AO850" s="146"/>
      <c r="AP850" s="48"/>
      <c r="AQ850" s="51" t="str">
        <f>IFERROR(VLOOKUP(Book1345234[[#This Row],[Life and Safety Ranking (Injury/Loss of Life)]],'Data for Pull-down'!$K$4:$L$9,2,FALSE),"")</f>
        <v/>
      </c>
      <c r="AR850" s="100"/>
      <c r="AS850" s="146"/>
      <c r="AT850" s="146"/>
      <c r="AU850" s="146"/>
      <c r="AV850" s="48"/>
      <c r="AW850" s="51" t="str">
        <f>IFERROR(VLOOKUP(Book1345234[[#This Row],[Water Supply Yield Ranking]],'Data for Pull-down'!$M$4:$N$9,2,FALSE),"")</f>
        <v/>
      </c>
      <c r="AX850" s="100"/>
      <c r="AY850" s="52"/>
      <c r="AZ850" s="48"/>
      <c r="BA850" s="51" t="str">
        <f>IFERROR(VLOOKUP(Book1345234[[#This Row],[Social Vulnerability Ranking]],'Data for Pull-down'!$O$4:$P$9,2,FALSE),"")</f>
        <v/>
      </c>
      <c r="BB850" s="100"/>
      <c r="BC850" s="146"/>
      <c r="BD850" s="48"/>
      <c r="BE850" s="51" t="str">
        <f>IFERROR(VLOOKUP(Book1345234[[#This Row],[Nature-Based Solutions Ranking]],'Data for Pull-down'!$Q$4:$R$9,2,FALSE),"")</f>
        <v/>
      </c>
      <c r="BF850" s="100"/>
      <c r="BG850" s="52"/>
      <c r="BH850" s="48"/>
      <c r="BI850" s="51" t="str">
        <f>IFERROR(VLOOKUP(Book1345234[[#This Row],[Multiple Benefit Ranking]],'Data for Pull-down'!$S$4:$T$9,2,FALSE),"")</f>
        <v/>
      </c>
      <c r="BJ850" s="125"/>
      <c r="BK850" s="146"/>
      <c r="BL850" s="48"/>
      <c r="BM850" s="51" t="str">
        <f>IFERROR(VLOOKUP(Book1345234[[#This Row],[Operations and Maintenance Ranking]],'Data for Pull-down'!$U$4:$V$9,2,FALSE),"")</f>
        <v/>
      </c>
      <c r="BN850" s="100"/>
      <c r="BO850" s="48"/>
      <c r="BP850" s="51" t="str">
        <f>IFERROR(VLOOKUP(Book1345234[[#This Row],[Administrative, Regulatory and Other Obstacle Ranking]],'Data for Pull-down'!$W$4:$X$9,2,FALSE),"")</f>
        <v/>
      </c>
      <c r="BQ850" s="100"/>
      <c r="BR850" s="48"/>
      <c r="BS850" s="51" t="str">
        <f>IFERROR(VLOOKUP(Book1345234[[#This Row],[Environmental Benefit Ranking]],'Data for Pull-down'!$Y$4:$Z$9,2,FALSE),"")</f>
        <v/>
      </c>
      <c r="BT850" s="100"/>
      <c r="BU850" s="52"/>
      <c r="BV850" s="51" t="str">
        <f>IFERROR(VLOOKUP(Book1345234[[#This Row],[Environmental Impact Ranking]],'Data for Pull-down'!$AA$4:$AB$9,2,FALSE),"")</f>
        <v/>
      </c>
      <c r="BW850" s="117"/>
      <c r="BX850" s="123"/>
      <c r="BY850" s="48"/>
      <c r="BZ850" s="51" t="str">
        <f>IFERROR(VLOOKUP(Book1345234[[#This Row],[Mobility Ranking]],'Data for Pull-down'!$AC$4:$AD$9,2,FALSE),"")</f>
        <v/>
      </c>
      <c r="CA850" s="117"/>
      <c r="CB850" s="48"/>
      <c r="CC850" s="51" t="str">
        <f>IFERROR(VLOOKUP(Book1345234[[#This Row],[Regional Ranking]],'Data for Pull-down'!$AE$4:$AF$9,2,FALSE),"")</f>
        <v/>
      </c>
    </row>
    <row r="851" spans="1:81">
      <c r="A851" s="164"/>
      <c r="B851" s="142"/>
      <c r="C851" s="143">
        <f>Book1345234[[#This Row],[FMP]]*2</f>
        <v>0</v>
      </c>
      <c r="D851" s="43"/>
      <c r="E851" s="43"/>
      <c r="F851" s="52"/>
      <c r="G851" s="48"/>
      <c r="H851" s="48"/>
      <c r="I851" s="48"/>
      <c r="J851" s="48"/>
      <c r="K851" s="45" t="str">
        <f>IFERROR(Book1345234[[#This Row],[Project Cost]]/Book1345234[[#This Row],['# of Structures Removed from 1% Annual Chance FP]],"")</f>
        <v/>
      </c>
      <c r="L851" s="48"/>
      <c r="M851" s="48"/>
      <c r="N851" s="45"/>
      <c r="O851" s="156"/>
      <c r="P851" s="125"/>
      <c r="Q851" s="52"/>
      <c r="R851" s="48"/>
      <c r="S851" s="51" t="str">
        <f>IFERROR(VLOOKUP(Book1345234[[#This Row],[ Severity Ranking: Pre-Project Average Depth of Flooding (100-year)]],'Data for Pull-down'!$A$4:$B$9,2,FALSE),"")</f>
        <v/>
      </c>
      <c r="T851" s="100"/>
      <c r="U851" s="52"/>
      <c r="V851" s="52"/>
      <c r="W851" s="52"/>
      <c r="X851" s="48"/>
      <c r="Y851" s="51" t="str">
        <f>IFERROR(VLOOKUP(Book1345234[[#This Row],[Severity Ranking: Community Need (% Population)]],'Data for Pull-down'!$C$4:$D$9,2,FALSE),"")</f>
        <v/>
      </c>
      <c r="Z851" s="99"/>
      <c r="AA851" s="45"/>
      <c r="AB851" s="48"/>
      <c r="AC851" s="51" t="str">
        <f>IFERROR(VLOOKUP(Book1345234[[#This Row],[Flood Risk Reduction ]],'Data for Pull-down'!$E$4:$F$9,2,FALSE),"")</f>
        <v/>
      </c>
      <c r="AD851" s="99"/>
      <c r="AE851" s="118"/>
      <c r="AF851" s="52"/>
      <c r="AG851" s="52"/>
      <c r="AH851" s="48"/>
      <c r="AI851" s="51" t="str">
        <f>IFERROR(VLOOKUP(Book1345234[[#This Row],[Flood Damage Reduction]],'Data for Pull-down'!$G$4:$H$9,2,FALSE),"")</f>
        <v/>
      </c>
      <c r="AJ851" s="145"/>
      <c r="AK851" s="123"/>
      <c r="AL851" s="52"/>
      <c r="AM851" s="51" t="str">
        <f>IFERROR(VLOOKUP(Book1345234[[#This Row],[ Reduction in Critical Facilities Flood Risk]],'Data for Pull-down'!$I$5:$J$9,2,FALSE),"")</f>
        <v/>
      </c>
      <c r="AN851" s="100">
        <f>'Life and Safety Tabular Data'!L849</f>
        <v>0</v>
      </c>
      <c r="AO851" s="146"/>
      <c r="AP851" s="48"/>
      <c r="AQ851" s="51" t="str">
        <f>IFERROR(VLOOKUP(Book1345234[[#This Row],[Life and Safety Ranking (Injury/Loss of Life)]],'Data for Pull-down'!$K$4:$L$9,2,FALSE),"")</f>
        <v/>
      </c>
      <c r="AR851" s="100"/>
      <c r="AS851" s="146"/>
      <c r="AT851" s="146"/>
      <c r="AU851" s="146"/>
      <c r="AV851" s="48"/>
      <c r="AW851" s="51" t="str">
        <f>IFERROR(VLOOKUP(Book1345234[[#This Row],[Water Supply Yield Ranking]],'Data for Pull-down'!$M$4:$N$9,2,FALSE),"")</f>
        <v/>
      </c>
      <c r="AX851" s="100"/>
      <c r="AY851" s="52"/>
      <c r="AZ851" s="48"/>
      <c r="BA851" s="51" t="str">
        <f>IFERROR(VLOOKUP(Book1345234[[#This Row],[Social Vulnerability Ranking]],'Data for Pull-down'!$O$4:$P$9,2,FALSE),"")</f>
        <v/>
      </c>
      <c r="BB851" s="100"/>
      <c r="BC851" s="146"/>
      <c r="BD851" s="48"/>
      <c r="BE851" s="51" t="str">
        <f>IFERROR(VLOOKUP(Book1345234[[#This Row],[Nature-Based Solutions Ranking]],'Data for Pull-down'!$Q$4:$R$9,2,FALSE),"")</f>
        <v/>
      </c>
      <c r="BF851" s="100"/>
      <c r="BG851" s="52"/>
      <c r="BH851" s="48"/>
      <c r="BI851" s="51" t="str">
        <f>IFERROR(VLOOKUP(Book1345234[[#This Row],[Multiple Benefit Ranking]],'Data for Pull-down'!$S$4:$T$9,2,FALSE),"")</f>
        <v/>
      </c>
      <c r="BJ851" s="125"/>
      <c r="BK851" s="146"/>
      <c r="BL851" s="48"/>
      <c r="BM851" s="51" t="str">
        <f>IFERROR(VLOOKUP(Book1345234[[#This Row],[Operations and Maintenance Ranking]],'Data for Pull-down'!$U$4:$V$9,2,FALSE),"")</f>
        <v/>
      </c>
      <c r="BN851" s="100"/>
      <c r="BO851" s="48"/>
      <c r="BP851" s="51" t="str">
        <f>IFERROR(VLOOKUP(Book1345234[[#This Row],[Administrative, Regulatory and Other Obstacle Ranking]],'Data for Pull-down'!$W$4:$X$9,2,FALSE),"")</f>
        <v/>
      </c>
      <c r="BQ851" s="100"/>
      <c r="BR851" s="48"/>
      <c r="BS851" s="51" t="str">
        <f>IFERROR(VLOOKUP(Book1345234[[#This Row],[Environmental Benefit Ranking]],'Data for Pull-down'!$Y$4:$Z$9,2,FALSE),"")</f>
        <v/>
      </c>
      <c r="BT851" s="100"/>
      <c r="BU851" s="52"/>
      <c r="BV851" s="51" t="str">
        <f>IFERROR(VLOOKUP(Book1345234[[#This Row],[Environmental Impact Ranking]],'Data for Pull-down'!$AA$4:$AB$9,2,FALSE),"")</f>
        <v/>
      </c>
      <c r="BW851" s="117"/>
      <c r="BX851" s="123"/>
      <c r="BY851" s="48"/>
      <c r="BZ851" s="51" t="str">
        <f>IFERROR(VLOOKUP(Book1345234[[#This Row],[Mobility Ranking]],'Data for Pull-down'!$AC$4:$AD$9,2,FALSE),"")</f>
        <v/>
      </c>
      <c r="CA851" s="117"/>
      <c r="CB851" s="48"/>
      <c r="CC851" s="51" t="str">
        <f>IFERROR(VLOOKUP(Book1345234[[#This Row],[Regional Ranking]],'Data for Pull-down'!$AE$4:$AF$9,2,FALSE),"")</f>
        <v/>
      </c>
    </row>
    <row r="852" spans="1:81">
      <c r="A852" s="164"/>
      <c r="B852" s="142"/>
      <c r="C852" s="143">
        <f>Book1345234[[#This Row],[FMP]]*2</f>
        <v>0</v>
      </c>
      <c r="D852" s="43"/>
      <c r="E852" s="43"/>
      <c r="F852" s="52"/>
      <c r="G852" s="48"/>
      <c r="H852" s="48"/>
      <c r="I852" s="48"/>
      <c r="J852" s="48"/>
      <c r="K852" s="45" t="str">
        <f>IFERROR(Book1345234[[#This Row],[Project Cost]]/Book1345234[[#This Row],['# of Structures Removed from 1% Annual Chance FP]],"")</f>
        <v/>
      </c>
      <c r="L852" s="48"/>
      <c r="M852" s="48"/>
      <c r="N852" s="45"/>
      <c r="O852" s="156"/>
      <c r="P852" s="125"/>
      <c r="Q852" s="52"/>
      <c r="R852" s="48"/>
      <c r="S852" s="51" t="str">
        <f>IFERROR(VLOOKUP(Book1345234[[#This Row],[ Severity Ranking: Pre-Project Average Depth of Flooding (100-year)]],'Data for Pull-down'!$A$4:$B$9,2,FALSE),"")</f>
        <v/>
      </c>
      <c r="T852" s="100"/>
      <c r="U852" s="52"/>
      <c r="V852" s="52"/>
      <c r="W852" s="52"/>
      <c r="X852" s="48"/>
      <c r="Y852" s="51" t="str">
        <f>IFERROR(VLOOKUP(Book1345234[[#This Row],[Severity Ranking: Community Need (% Population)]],'Data for Pull-down'!$C$4:$D$9,2,FALSE),"")</f>
        <v/>
      </c>
      <c r="Z852" s="99"/>
      <c r="AA852" s="45"/>
      <c r="AB852" s="48"/>
      <c r="AC852" s="51" t="str">
        <f>IFERROR(VLOOKUP(Book1345234[[#This Row],[Flood Risk Reduction ]],'Data for Pull-down'!$E$4:$F$9,2,FALSE),"")</f>
        <v/>
      </c>
      <c r="AD852" s="99"/>
      <c r="AE852" s="118"/>
      <c r="AF852" s="52"/>
      <c r="AG852" s="52"/>
      <c r="AH852" s="48"/>
      <c r="AI852" s="51" t="str">
        <f>IFERROR(VLOOKUP(Book1345234[[#This Row],[Flood Damage Reduction]],'Data for Pull-down'!$G$4:$H$9,2,FALSE),"")</f>
        <v/>
      </c>
      <c r="AJ852" s="145"/>
      <c r="AK852" s="123"/>
      <c r="AL852" s="52"/>
      <c r="AM852" s="51" t="str">
        <f>IFERROR(VLOOKUP(Book1345234[[#This Row],[ Reduction in Critical Facilities Flood Risk]],'Data for Pull-down'!$I$5:$J$9,2,FALSE),"")</f>
        <v/>
      </c>
      <c r="AN852" s="100">
        <f>'Life and Safety Tabular Data'!L850</f>
        <v>0</v>
      </c>
      <c r="AO852" s="146"/>
      <c r="AP852" s="48"/>
      <c r="AQ852" s="51" t="str">
        <f>IFERROR(VLOOKUP(Book1345234[[#This Row],[Life and Safety Ranking (Injury/Loss of Life)]],'Data for Pull-down'!$K$4:$L$9,2,FALSE),"")</f>
        <v/>
      </c>
      <c r="AR852" s="100"/>
      <c r="AS852" s="146"/>
      <c r="AT852" s="146"/>
      <c r="AU852" s="146"/>
      <c r="AV852" s="48"/>
      <c r="AW852" s="51" t="str">
        <f>IFERROR(VLOOKUP(Book1345234[[#This Row],[Water Supply Yield Ranking]],'Data for Pull-down'!$M$4:$N$9,2,FALSE),"")</f>
        <v/>
      </c>
      <c r="AX852" s="100"/>
      <c r="AY852" s="52"/>
      <c r="AZ852" s="48"/>
      <c r="BA852" s="51" t="str">
        <f>IFERROR(VLOOKUP(Book1345234[[#This Row],[Social Vulnerability Ranking]],'Data for Pull-down'!$O$4:$P$9,2,FALSE),"")</f>
        <v/>
      </c>
      <c r="BB852" s="100"/>
      <c r="BC852" s="146"/>
      <c r="BD852" s="48"/>
      <c r="BE852" s="51" t="str">
        <f>IFERROR(VLOOKUP(Book1345234[[#This Row],[Nature-Based Solutions Ranking]],'Data for Pull-down'!$Q$4:$R$9,2,FALSE),"")</f>
        <v/>
      </c>
      <c r="BF852" s="100"/>
      <c r="BG852" s="52"/>
      <c r="BH852" s="48"/>
      <c r="BI852" s="51" t="str">
        <f>IFERROR(VLOOKUP(Book1345234[[#This Row],[Multiple Benefit Ranking]],'Data for Pull-down'!$S$4:$T$9,2,FALSE),"")</f>
        <v/>
      </c>
      <c r="BJ852" s="125"/>
      <c r="BK852" s="146"/>
      <c r="BL852" s="48"/>
      <c r="BM852" s="51" t="str">
        <f>IFERROR(VLOOKUP(Book1345234[[#This Row],[Operations and Maintenance Ranking]],'Data for Pull-down'!$U$4:$V$9,2,FALSE),"")</f>
        <v/>
      </c>
      <c r="BN852" s="100"/>
      <c r="BO852" s="48"/>
      <c r="BP852" s="51" t="str">
        <f>IFERROR(VLOOKUP(Book1345234[[#This Row],[Administrative, Regulatory and Other Obstacle Ranking]],'Data for Pull-down'!$W$4:$X$9,2,FALSE),"")</f>
        <v/>
      </c>
      <c r="BQ852" s="100"/>
      <c r="BR852" s="48"/>
      <c r="BS852" s="51" t="str">
        <f>IFERROR(VLOOKUP(Book1345234[[#This Row],[Environmental Benefit Ranking]],'Data for Pull-down'!$Y$4:$Z$9,2,FALSE),"")</f>
        <v/>
      </c>
      <c r="BT852" s="100"/>
      <c r="BU852" s="52"/>
      <c r="BV852" s="51" t="str">
        <f>IFERROR(VLOOKUP(Book1345234[[#This Row],[Environmental Impact Ranking]],'Data for Pull-down'!$AA$4:$AB$9,2,FALSE),"")</f>
        <v/>
      </c>
      <c r="BW852" s="117"/>
      <c r="BX852" s="123"/>
      <c r="BY852" s="48"/>
      <c r="BZ852" s="51" t="str">
        <f>IFERROR(VLOOKUP(Book1345234[[#This Row],[Mobility Ranking]],'Data for Pull-down'!$AC$4:$AD$9,2,FALSE),"")</f>
        <v/>
      </c>
      <c r="CA852" s="117"/>
      <c r="CB852" s="48"/>
      <c r="CC852" s="51" t="str">
        <f>IFERROR(VLOOKUP(Book1345234[[#This Row],[Regional Ranking]],'Data for Pull-down'!$AE$4:$AF$9,2,FALSE),"")</f>
        <v/>
      </c>
    </row>
    <row r="853" spans="1:81">
      <c r="A853" s="164"/>
      <c r="B853" s="142"/>
      <c r="C853" s="143">
        <f>Book1345234[[#This Row],[FMP]]*2</f>
        <v>0</v>
      </c>
      <c r="D853" s="43"/>
      <c r="E853" s="43"/>
      <c r="F853" s="52"/>
      <c r="G853" s="48"/>
      <c r="H853" s="48"/>
      <c r="I853" s="48"/>
      <c r="J853" s="48"/>
      <c r="K853" s="45" t="str">
        <f>IFERROR(Book1345234[[#This Row],[Project Cost]]/Book1345234[[#This Row],['# of Structures Removed from 1% Annual Chance FP]],"")</f>
        <v/>
      </c>
      <c r="L853" s="48"/>
      <c r="M853" s="48"/>
      <c r="N853" s="45"/>
      <c r="O853" s="156"/>
      <c r="P853" s="125"/>
      <c r="Q853" s="52"/>
      <c r="R853" s="48"/>
      <c r="S853" s="51" t="str">
        <f>IFERROR(VLOOKUP(Book1345234[[#This Row],[ Severity Ranking: Pre-Project Average Depth of Flooding (100-year)]],'Data for Pull-down'!$A$4:$B$9,2,FALSE),"")</f>
        <v/>
      </c>
      <c r="T853" s="100"/>
      <c r="U853" s="52"/>
      <c r="V853" s="52"/>
      <c r="W853" s="52"/>
      <c r="X853" s="48"/>
      <c r="Y853" s="51" t="str">
        <f>IFERROR(VLOOKUP(Book1345234[[#This Row],[Severity Ranking: Community Need (% Population)]],'Data for Pull-down'!$C$4:$D$9,2,FALSE),"")</f>
        <v/>
      </c>
      <c r="Z853" s="99"/>
      <c r="AA853" s="45"/>
      <c r="AB853" s="48"/>
      <c r="AC853" s="51" t="str">
        <f>IFERROR(VLOOKUP(Book1345234[[#This Row],[Flood Risk Reduction ]],'Data for Pull-down'!$E$4:$F$9,2,FALSE),"")</f>
        <v/>
      </c>
      <c r="AD853" s="99"/>
      <c r="AE853" s="118"/>
      <c r="AF853" s="52"/>
      <c r="AG853" s="52"/>
      <c r="AH853" s="48"/>
      <c r="AI853" s="51" t="str">
        <f>IFERROR(VLOOKUP(Book1345234[[#This Row],[Flood Damage Reduction]],'Data for Pull-down'!$G$4:$H$9,2,FALSE),"")</f>
        <v/>
      </c>
      <c r="AJ853" s="145"/>
      <c r="AK853" s="123"/>
      <c r="AL853" s="52"/>
      <c r="AM853" s="51" t="str">
        <f>IFERROR(VLOOKUP(Book1345234[[#This Row],[ Reduction in Critical Facilities Flood Risk]],'Data for Pull-down'!$I$5:$J$9,2,FALSE),"")</f>
        <v/>
      </c>
      <c r="AN853" s="100">
        <f>'Life and Safety Tabular Data'!L851</f>
        <v>0</v>
      </c>
      <c r="AO853" s="146"/>
      <c r="AP853" s="48"/>
      <c r="AQ853" s="51" t="str">
        <f>IFERROR(VLOOKUP(Book1345234[[#This Row],[Life and Safety Ranking (Injury/Loss of Life)]],'Data for Pull-down'!$K$4:$L$9,2,FALSE),"")</f>
        <v/>
      </c>
      <c r="AR853" s="100"/>
      <c r="AS853" s="146"/>
      <c r="AT853" s="146"/>
      <c r="AU853" s="146"/>
      <c r="AV853" s="48"/>
      <c r="AW853" s="51" t="str">
        <f>IFERROR(VLOOKUP(Book1345234[[#This Row],[Water Supply Yield Ranking]],'Data for Pull-down'!$M$4:$N$9,2,FALSE),"")</f>
        <v/>
      </c>
      <c r="AX853" s="100"/>
      <c r="AY853" s="52"/>
      <c r="AZ853" s="48"/>
      <c r="BA853" s="51" t="str">
        <f>IFERROR(VLOOKUP(Book1345234[[#This Row],[Social Vulnerability Ranking]],'Data for Pull-down'!$O$4:$P$9,2,FALSE),"")</f>
        <v/>
      </c>
      <c r="BB853" s="100"/>
      <c r="BC853" s="146"/>
      <c r="BD853" s="48"/>
      <c r="BE853" s="51" t="str">
        <f>IFERROR(VLOOKUP(Book1345234[[#This Row],[Nature-Based Solutions Ranking]],'Data for Pull-down'!$Q$4:$R$9,2,FALSE),"")</f>
        <v/>
      </c>
      <c r="BF853" s="100"/>
      <c r="BG853" s="52"/>
      <c r="BH853" s="48"/>
      <c r="BI853" s="51" t="str">
        <f>IFERROR(VLOOKUP(Book1345234[[#This Row],[Multiple Benefit Ranking]],'Data for Pull-down'!$S$4:$T$9,2,FALSE),"")</f>
        <v/>
      </c>
      <c r="BJ853" s="125"/>
      <c r="BK853" s="146"/>
      <c r="BL853" s="48"/>
      <c r="BM853" s="51" t="str">
        <f>IFERROR(VLOOKUP(Book1345234[[#This Row],[Operations and Maintenance Ranking]],'Data for Pull-down'!$U$4:$V$9,2,FALSE),"")</f>
        <v/>
      </c>
      <c r="BN853" s="100"/>
      <c r="BO853" s="48"/>
      <c r="BP853" s="51" t="str">
        <f>IFERROR(VLOOKUP(Book1345234[[#This Row],[Administrative, Regulatory and Other Obstacle Ranking]],'Data for Pull-down'!$W$4:$X$9,2,FALSE),"")</f>
        <v/>
      </c>
      <c r="BQ853" s="100"/>
      <c r="BR853" s="48"/>
      <c r="BS853" s="51" t="str">
        <f>IFERROR(VLOOKUP(Book1345234[[#This Row],[Environmental Benefit Ranking]],'Data for Pull-down'!$Y$4:$Z$9,2,FALSE),"")</f>
        <v/>
      </c>
      <c r="BT853" s="100"/>
      <c r="BU853" s="52"/>
      <c r="BV853" s="51" t="str">
        <f>IFERROR(VLOOKUP(Book1345234[[#This Row],[Environmental Impact Ranking]],'Data for Pull-down'!$AA$4:$AB$9,2,FALSE),"")</f>
        <v/>
      </c>
      <c r="BW853" s="117"/>
      <c r="BX853" s="123"/>
      <c r="BY853" s="48"/>
      <c r="BZ853" s="51" t="str">
        <f>IFERROR(VLOOKUP(Book1345234[[#This Row],[Mobility Ranking]],'Data for Pull-down'!$AC$4:$AD$9,2,FALSE),"")</f>
        <v/>
      </c>
      <c r="CA853" s="117"/>
      <c r="CB853" s="48"/>
      <c r="CC853" s="51" t="str">
        <f>IFERROR(VLOOKUP(Book1345234[[#This Row],[Regional Ranking]],'Data for Pull-down'!$AE$4:$AF$9,2,FALSE),"")</f>
        <v/>
      </c>
    </row>
    <row r="854" spans="1:81">
      <c r="A854" s="164"/>
      <c r="B854" s="142"/>
      <c r="C854" s="143">
        <f>Book1345234[[#This Row],[FMP]]*2</f>
        <v>0</v>
      </c>
      <c r="D854" s="43"/>
      <c r="E854" s="43"/>
      <c r="F854" s="52"/>
      <c r="G854" s="48"/>
      <c r="H854" s="48"/>
      <c r="I854" s="48"/>
      <c r="J854" s="48"/>
      <c r="K854" s="45" t="str">
        <f>IFERROR(Book1345234[[#This Row],[Project Cost]]/Book1345234[[#This Row],['# of Structures Removed from 1% Annual Chance FP]],"")</f>
        <v/>
      </c>
      <c r="L854" s="48"/>
      <c r="M854" s="48"/>
      <c r="N854" s="45"/>
      <c r="O854" s="156"/>
      <c r="P854" s="125"/>
      <c r="Q854" s="52"/>
      <c r="R854" s="48"/>
      <c r="S854" s="51" t="str">
        <f>IFERROR(VLOOKUP(Book1345234[[#This Row],[ Severity Ranking: Pre-Project Average Depth of Flooding (100-year)]],'Data for Pull-down'!$A$4:$B$9,2,FALSE),"")</f>
        <v/>
      </c>
      <c r="T854" s="100"/>
      <c r="U854" s="52"/>
      <c r="V854" s="52"/>
      <c r="W854" s="52"/>
      <c r="X854" s="48"/>
      <c r="Y854" s="51" t="str">
        <f>IFERROR(VLOOKUP(Book1345234[[#This Row],[Severity Ranking: Community Need (% Population)]],'Data for Pull-down'!$C$4:$D$9,2,FALSE),"")</f>
        <v/>
      </c>
      <c r="Z854" s="99"/>
      <c r="AA854" s="45"/>
      <c r="AB854" s="48"/>
      <c r="AC854" s="51" t="str">
        <f>IFERROR(VLOOKUP(Book1345234[[#This Row],[Flood Risk Reduction ]],'Data for Pull-down'!$E$4:$F$9,2,FALSE),"")</f>
        <v/>
      </c>
      <c r="AD854" s="99"/>
      <c r="AE854" s="118"/>
      <c r="AF854" s="52"/>
      <c r="AG854" s="52"/>
      <c r="AH854" s="48"/>
      <c r="AI854" s="51" t="str">
        <f>IFERROR(VLOOKUP(Book1345234[[#This Row],[Flood Damage Reduction]],'Data for Pull-down'!$G$4:$H$9,2,FALSE),"")</f>
        <v/>
      </c>
      <c r="AJ854" s="145"/>
      <c r="AK854" s="123"/>
      <c r="AL854" s="52"/>
      <c r="AM854" s="51" t="str">
        <f>IFERROR(VLOOKUP(Book1345234[[#This Row],[ Reduction in Critical Facilities Flood Risk]],'Data for Pull-down'!$I$5:$J$9,2,FALSE),"")</f>
        <v/>
      </c>
      <c r="AN854" s="100">
        <f>'Life and Safety Tabular Data'!L852</f>
        <v>0</v>
      </c>
      <c r="AO854" s="146"/>
      <c r="AP854" s="48"/>
      <c r="AQ854" s="51" t="str">
        <f>IFERROR(VLOOKUP(Book1345234[[#This Row],[Life and Safety Ranking (Injury/Loss of Life)]],'Data for Pull-down'!$K$4:$L$9,2,FALSE),"")</f>
        <v/>
      </c>
      <c r="AR854" s="100"/>
      <c r="AS854" s="146"/>
      <c r="AT854" s="146"/>
      <c r="AU854" s="146"/>
      <c r="AV854" s="48"/>
      <c r="AW854" s="51" t="str">
        <f>IFERROR(VLOOKUP(Book1345234[[#This Row],[Water Supply Yield Ranking]],'Data for Pull-down'!$M$4:$N$9,2,FALSE),"")</f>
        <v/>
      </c>
      <c r="AX854" s="100"/>
      <c r="AY854" s="52"/>
      <c r="AZ854" s="48"/>
      <c r="BA854" s="51" t="str">
        <f>IFERROR(VLOOKUP(Book1345234[[#This Row],[Social Vulnerability Ranking]],'Data for Pull-down'!$O$4:$P$9,2,FALSE),"")</f>
        <v/>
      </c>
      <c r="BB854" s="100"/>
      <c r="BC854" s="146"/>
      <c r="BD854" s="48"/>
      <c r="BE854" s="51" t="str">
        <f>IFERROR(VLOOKUP(Book1345234[[#This Row],[Nature-Based Solutions Ranking]],'Data for Pull-down'!$Q$4:$R$9,2,FALSE),"")</f>
        <v/>
      </c>
      <c r="BF854" s="100"/>
      <c r="BG854" s="52"/>
      <c r="BH854" s="48"/>
      <c r="BI854" s="51" t="str">
        <f>IFERROR(VLOOKUP(Book1345234[[#This Row],[Multiple Benefit Ranking]],'Data for Pull-down'!$S$4:$T$9,2,FALSE),"")</f>
        <v/>
      </c>
      <c r="BJ854" s="125"/>
      <c r="BK854" s="146"/>
      <c r="BL854" s="48"/>
      <c r="BM854" s="51" t="str">
        <f>IFERROR(VLOOKUP(Book1345234[[#This Row],[Operations and Maintenance Ranking]],'Data for Pull-down'!$U$4:$V$9,2,FALSE),"")</f>
        <v/>
      </c>
      <c r="BN854" s="100"/>
      <c r="BO854" s="48"/>
      <c r="BP854" s="51" t="str">
        <f>IFERROR(VLOOKUP(Book1345234[[#This Row],[Administrative, Regulatory and Other Obstacle Ranking]],'Data for Pull-down'!$W$4:$X$9,2,FALSE),"")</f>
        <v/>
      </c>
      <c r="BQ854" s="100"/>
      <c r="BR854" s="48"/>
      <c r="BS854" s="51" t="str">
        <f>IFERROR(VLOOKUP(Book1345234[[#This Row],[Environmental Benefit Ranking]],'Data for Pull-down'!$Y$4:$Z$9,2,FALSE),"")</f>
        <v/>
      </c>
      <c r="BT854" s="100"/>
      <c r="BU854" s="52"/>
      <c r="BV854" s="51" t="str">
        <f>IFERROR(VLOOKUP(Book1345234[[#This Row],[Environmental Impact Ranking]],'Data for Pull-down'!$AA$4:$AB$9,2,FALSE),"")</f>
        <v/>
      </c>
      <c r="BW854" s="117"/>
      <c r="BX854" s="123"/>
      <c r="BY854" s="48"/>
      <c r="BZ854" s="51" t="str">
        <f>IFERROR(VLOOKUP(Book1345234[[#This Row],[Mobility Ranking]],'Data for Pull-down'!$AC$4:$AD$9,2,FALSE),"")</f>
        <v/>
      </c>
      <c r="CA854" s="117"/>
      <c r="CB854" s="48"/>
      <c r="CC854" s="51" t="str">
        <f>IFERROR(VLOOKUP(Book1345234[[#This Row],[Regional Ranking]],'Data for Pull-down'!$AE$4:$AF$9,2,FALSE),"")</f>
        <v/>
      </c>
    </row>
    <row r="855" spans="1:81">
      <c r="A855" s="164"/>
      <c r="B855" s="142"/>
      <c r="C855" s="143">
        <f>Book1345234[[#This Row],[FMP]]*2</f>
        <v>0</v>
      </c>
      <c r="D855" s="43"/>
      <c r="E855" s="43"/>
      <c r="F855" s="52"/>
      <c r="G855" s="48"/>
      <c r="H855" s="48"/>
      <c r="I855" s="48"/>
      <c r="J855" s="48"/>
      <c r="K855" s="45" t="str">
        <f>IFERROR(Book1345234[[#This Row],[Project Cost]]/Book1345234[[#This Row],['# of Structures Removed from 1% Annual Chance FP]],"")</f>
        <v/>
      </c>
      <c r="L855" s="48"/>
      <c r="M855" s="48"/>
      <c r="N855" s="45"/>
      <c r="O855" s="156"/>
      <c r="P855" s="125"/>
      <c r="Q855" s="52"/>
      <c r="R855" s="48"/>
      <c r="S855" s="51" t="str">
        <f>IFERROR(VLOOKUP(Book1345234[[#This Row],[ Severity Ranking: Pre-Project Average Depth of Flooding (100-year)]],'Data for Pull-down'!$A$4:$B$9,2,FALSE),"")</f>
        <v/>
      </c>
      <c r="T855" s="100"/>
      <c r="U855" s="52"/>
      <c r="V855" s="52"/>
      <c r="W855" s="52"/>
      <c r="X855" s="48"/>
      <c r="Y855" s="51" t="str">
        <f>IFERROR(VLOOKUP(Book1345234[[#This Row],[Severity Ranking: Community Need (% Population)]],'Data for Pull-down'!$C$4:$D$9,2,FALSE),"")</f>
        <v/>
      </c>
      <c r="Z855" s="99"/>
      <c r="AA855" s="45"/>
      <c r="AB855" s="48"/>
      <c r="AC855" s="51" t="str">
        <f>IFERROR(VLOOKUP(Book1345234[[#This Row],[Flood Risk Reduction ]],'Data for Pull-down'!$E$4:$F$9,2,FALSE),"")</f>
        <v/>
      </c>
      <c r="AD855" s="99"/>
      <c r="AE855" s="118"/>
      <c r="AF855" s="52"/>
      <c r="AG855" s="52"/>
      <c r="AH855" s="48"/>
      <c r="AI855" s="51" t="str">
        <f>IFERROR(VLOOKUP(Book1345234[[#This Row],[Flood Damage Reduction]],'Data for Pull-down'!$G$4:$H$9,2,FALSE),"")</f>
        <v/>
      </c>
      <c r="AJ855" s="145"/>
      <c r="AK855" s="123"/>
      <c r="AL855" s="52"/>
      <c r="AM855" s="51" t="str">
        <f>IFERROR(VLOOKUP(Book1345234[[#This Row],[ Reduction in Critical Facilities Flood Risk]],'Data for Pull-down'!$I$5:$J$9,2,FALSE),"")</f>
        <v/>
      </c>
      <c r="AN855" s="100">
        <f>'Life and Safety Tabular Data'!L853</f>
        <v>0</v>
      </c>
      <c r="AO855" s="146"/>
      <c r="AP855" s="48"/>
      <c r="AQ855" s="51" t="str">
        <f>IFERROR(VLOOKUP(Book1345234[[#This Row],[Life and Safety Ranking (Injury/Loss of Life)]],'Data for Pull-down'!$K$4:$L$9,2,FALSE),"")</f>
        <v/>
      </c>
      <c r="AR855" s="100"/>
      <c r="AS855" s="146"/>
      <c r="AT855" s="146"/>
      <c r="AU855" s="146"/>
      <c r="AV855" s="48"/>
      <c r="AW855" s="51" t="str">
        <f>IFERROR(VLOOKUP(Book1345234[[#This Row],[Water Supply Yield Ranking]],'Data for Pull-down'!$M$4:$N$9,2,FALSE),"")</f>
        <v/>
      </c>
      <c r="AX855" s="100"/>
      <c r="AY855" s="52"/>
      <c r="AZ855" s="48"/>
      <c r="BA855" s="51" t="str">
        <f>IFERROR(VLOOKUP(Book1345234[[#This Row],[Social Vulnerability Ranking]],'Data for Pull-down'!$O$4:$P$9,2,FALSE),"")</f>
        <v/>
      </c>
      <c r="BB855" s="100"/>
      <c r="BC855" s="146"/>
      <c r="BD855" s="48"/>
      <c r="BE855" s="51" t="str">
        <f>IFERROR(VLOOKUP(Book1345234[[#This Row],[Nature-Based Solutions Ranking]],'Data for Pull-down'!$Q$4:$R$9,2,FALSE),"")</f>
        <v/>
      </c>
      <c r="BF855" s="100"/>
      <c r="BG855" s="52"/>
      <c r="BH855" s="48"/>
      <c r="BI855" s="51" t="str">
        <f>IFERROR(VLOOKUP(Book1345234[[#This Row],[Multiple Benefit Ranking]],'Data for Pull-down'!$S$4:$T$9,2,FALSE),"")</f>
        <v/>
      </c>
      <c r="BJ855" s="125"/>
      <c r="BK855" s="146"/>
      <c r="BL855" s="48"/>
      <c r="BM855" s="51" t="str">
        <f>IFERROR(VLOOKUP(Book1345234[[#This Row],[Operations and Maintenance Ranking]],'Data for Pull-down'!$U$4:$V$9,2,FALSE),"")</f>
        <v/>
      </c>
      <c r="BN855" s="100"/>
      <c r="BO855" s="48"/>
      <c r="BP855" s="51" t="str">
        <f>IFERROR(VLOOKUP(Book1345234[[#This Row],[Administrative, Regulatory and Other Obstacle Ranking]],'Data for Pull-down'!$W$4:$X$9,2,FALSE),"")</f>
        <v/>
      </c>
      <c r="BQ855" s="100"/>
      <c r="BR855" s="48"/>
      <c r="BS855" s="51" t="str">
        <f>IFERROR(VLOOKUP(Book1345234[[#This Row],[Environmental Benefit Ranking]],'Data for Pull-down'!$Y$4:$Z$9,2,FALSE),"")</f>
        <v/>
      </c>
      <c r="BT855" s="100"/>
      <c r="BU855" s="52"/>
      <c r="BV855" s="51" t="str">
        <f>IFERROR(VLOOKUP(Book1345234[[#This Row],[Environmental Impact Ranking]],'Data for Pull-down'!$AA$4:$AB$9,2,FALSE),"")</f>
        <v/>
      </c>
      <c r="BW855" s="117"/>
      <c r="BX855" s="123"/>
      <c r="BY855" s="48"/>
      <c r="BZ855" s="51" t="str">
        <f>IFERROR(VLOOKUP(Book1345234[[#This Row],[Mobility Ranking]],'Data for Pull-down'!$AC$4:$AD$9,2,FALSE),"")</f>
        <v/>
      </c>
      <c r="CA855" s="117"/>
      <c r="CB855" s="48"/>
      <c r="CC855" s="51" t="str">
        <f>IFERROR(VLOOKUP(Book1345234[[#This Row],[Regional Ranking]],'Data for Pull-down'!$AE$4:$AF$9,2,FALSE),"")</f>
        <v/>
      </c>
    </row>
    <row r="856" spans="1:81">
      <c r="A856" s="164"/>
      <c r="B856" s="142"/>
      <c r="C856" s="143">
        <f>Book1345234[[#This Row],[FMP]]*2</f>
        <v>0</v>
      </c>
      <c r="D856" s="43"/>
      <c r="E856" s="43"/>
      <c r="F856" s="52"/>
      <c r="G856" s="48"/>
      <c r="H856" s="48"/>
      <c r="I856" s="48"/>
      <c r="J856" s="48"/>
      <c r="K856" s="45" t="str">
        <f>IFERROR(Book1345234[[#This Row],[Project Cost]]/Book1345234[[#This Row],['# of Structures Removed from 1% Annual Chance FP]],"")</f>
        <v/>
      </c>
      <c r="L856" s="48"/>
      <c r="M856" s="48"/>
      <c r="N856" s="45"/>
      <c r="O856" s="156"/>
      <c r="P856" s="125"/>
      <c r="Q856" s="52"/>
      <c r="R856" s="48"/>
      <c r="S856" s="51" t="str">
        <f>IFERROR(VLOOKUP(Book1345234[[#This Row],[ Severity Ranking: Pre-Project Average Depth of Flooding (100-year)]],'Data for Pull-down'!$A$4:$B$9,2,FALSE),"")</f>
        <v/>
      </c>
      <c r="T856" s="100"/>
      <c r="U856" s="52"/>
      <c r="V856" s="52"/>
      <c r="W856" s="52"/>
      <c r="X856" s="48"/>
      <c r="Y856" s="51" t="str">
        <f>IFERROR(VLOOKUP(Book1345234[[#This Row],[Severity Ranking: Community Need (% Population)]],'Data for Pull-down'!$C$4:$D$9,2,FALSE),"")</f>
        <v/>
      </c>
      <c r="Z856" s="99"/>
      <c r="AA856" s="45"/>
      <c r="AB856" s="48"/>
      <c r="AC856" s="51" t="str">
        <f>IFERROR(VLOOKUP(Book1345234[[#This Row],[Flood Risk Reduction ]],'Data for Pull-down'!$E$4:$F$9,2,FALSE),"")</f>
        <v/>
      </c>
      <c r="AD856" s="99"/>
      <c r="AE856" s="118"/>
      <c r="AF856" s="52"/>
      <c r="AG856" s="52"/>
      <c r="AH856" s="48"/>
      <c r="AI856" s="51" t="str">
        <f>IFERROR(VLOOKUP(Book1345234[[#This Row],[Flood Damage Reduction]],'Data for Pull-down'!$G$4:$H$9,2,FALSE),"")</f>
        <v/>
      </c>
      <c r="AJ856" s="145"/>
      <c r="AK856" s="123"/>
      <c r="AL856" s="52"/>
      <c r="AM856" s="51" t="str">
        <f>IFERROR(VLOOKUP(Book1345234[[#This Row],[ Reduction in Critical Facilities Flood Risk]],'Data for Pull-down'!$I$5:$J$9,2,FALSE),"")</f>
        <v/>
      </c>
      <c r="AN856" s="100">
        <f>'Life and Safety Tabular Data'!L854</f>
        <v>0</v>
      </c>
      <c r="AO856" s="146"/>
      <c r="AP856" s="48"/>
      <c r="AQ856" s="51" t="str">
        <f>IFERROR(VLOOKUP(Book1345234[[#This Row],[Life and Safety Ranking (Injury/Loss of Life)]],'Data for Pull-down'!$K$4:$L$9,2,FALSE),"")</f>
        <v/>
      </c>
      <c r="AR856" s="100"/>
      <c r="AS856" s="146"/>
      <c r="AT856" s="146"/>
      <c r="AU856" s="146"/>
      <c r="AV856" s="48"/>
      <c r="AW856" s="51" t="str">
        <f>IFERROR(VLOOKUP(Book1345234[[#This Row],[Water Supply Yield Ranking]],'Data for Pull-down'!$M$4:$N$9,2,FALSE),"")</f>
        <v/>
      </c>
      <c r="AX856" s="100"/>
      <c r="AY856" s="52"/>
      <c r="AZ856" s="48"/>
      <c r="BA856" s="51" t="str">
        <f>IFERROR(VLOOKUP(Book1345234[[#This Row],[Social Vulnerability Ranking]],'Data for Pull-down'!$O$4:$P$9,2,FALSE),"")</f>
        <v/>
      </c>
      <c r="BB856" s="100"/>
      <c r="BC856" s="146"/>
      <c r="BD856" s="48"/>
      <c r="BE856" s="51" t="str">
        <f>IFERROR(VLOOKUP(Book1345234[[#This Row],[Nature-Based Solutions Ranking]],'Data for Pull-down'!$Q$4:$R$9,2,FALSE),"")</f>
        <v/>
      </c>
      <c r="BF856" s="100"/>
      <c r="BG856" s="52"/>
      <c r="BH856" s="48"/>
      <c r="BI856" s="51" t="str">
        <f>IFERROR(VLOOKUP(Book1345234[[#This Row],[Multiple Benefit Ranking]],'Data for Pull-down'!$S$4:$T$9,2,FALSE),"")</f>
        <v/>
      </c>
      <c r="BJ856" s="125"/>
      <c r="BK856" s="146"/>
      <c r="BL856" s="48"/>
      <c r="BM856" s="51" t="str">
        <f>IFERROR(VLOOKUP(Book1345234[[#This Row],[Operations and Maintenance Ranking]],'Data for Pull-down'!$U$4:$V$9,2,FALSE),"")</f>
        <v/>
      </c>
      <c r="BN856" s="100"/>
      <c r="BO856" s="48"/>
      <c r="BP856" s="51" t="str">
        <f>IFERROR(VLOOKUP(Book1345234[[#This Row],[Administrative, Regulatory and Other Obstacle Ranking]],'Data for Pull-down'!$W$4:$X$9,2,FALSE),"")</f>
        <v/>
      </c>
      <c r="BQ856" s="100"/>
      <c r="BR856" s="48"/>
      <c r="BS856" s="51" t="str">
        <f>IFERROR(VLOOKUP(Book1345234[[#This Row],[Environmental Benefit Ranking]],'Data for Pull-down'!$Y$4:$Z$9,2,FALSE),"")</f>
        <v/>
      </c>
      <c r="BT856" s="100"/>
      <c r="BU856" s="52"/>
      <c r="BV856" s="51" t="str">
        <f>IFERROR(VLOOKUP(Book1345234[[#This Row],[Environmental Impact Ranking]],'Data for Pull-down'!$AA$4:$AB$9,2,FALSE),"")</f>
        <v/>
      </c>
      <c r="BW856" s="117"/>
      <c r="BX856" s="123"/>
      <c r="BY856" s="48"/>
      <c r="BZ856" s="51" t="str">
        <f>IFERROR(VLOOKUP(Book1345234[[#This Row],[Mobility Ranking]],'Data for Pull-down'!$AC$4:$AD$9,2,FALSE),"")</f>
        <v/>
      </c>
      <c r="CA856" s="117"/>
      <c r="CB856" s="48"/>
      <c r="CC856" s="51" t="str">
        <f>IFERROR(VLOOKUP(Book1345234[[#This Row],[Regional Ranking]],'Data for Pull-down'!$AE$4:$AF$9,2,FALSE),"")</f>
        <v/>
      </c>
    </row>
    <row r="857" spans="1:81">
      <c r="A857" s="164"/>
      <c r="B857" s="142"/>
      <c r="C857" s="143">
        <f>Book1345234[[#This Row],[FMP]]*2</f>
        <v>0</v>
      </c>
      <c r="D857" s="43"/>
      <c r="E857" s="43"/>
      <c r="F857" s="52"/>
      <c r="G857" s="48"/>
      <c r="H857" s="48"/>
      <c r="I857" s="48"/>
      <c r="J857" s="48"/>
      <c r="K857" s="45" t="str">
        <f>IFERROR(Book1345234[[#This Row],[Project Cost]]/Book1345234[[#This Row],['# of Structures Removed from 1% Annual Chance FP]],"")</f>
        <v/>
      </c>
      <c r="L857" s="48"/>
      <c r="M857" s="48"/>
      <c r="N857" s="45"/>
      <c r="O857" s="156"/>
      <c r="P857" s="125"/>
      <c r="Q857" s="52"/>
      <c r="R857" s="48"/>
      <c r="S857" s="51" t="str">
        <f>IFERROR(VLOOKUP(Book1345234[[#This Row],[ Severity Ranking: Pre-Project Average Depth of Flooding (100-year)]],'Data for Pull-down'!$A$4:$B$9,2,FALSE),"")</f>
        <v/>
      </c>
      <c r="T857" s="100"/>
      <c r="U857" s="52"/>
      <c r="V857" s="52"/>
      <c r="W857" s="52"/>
      <c r="X857" s="48"/>
      <c r="Y857" s="51" t="str">
        <f>IFERROR(VLOOKUP(Book1345234[[#This Row],[Severity Ranking: Community Need (% Population)]],'Data for Pull-down'!$C$4:$D$9,2,FALSE),"")</f>
        <v/>
      </c>
      <c r="Z857" s="99"/>
      <c r="AA857" s="45"/>
      <c r="AB857" s="48"/>
      <c r="AC857" s="51" t="str">
        <f>IFERROR(VLOOKUP(Book1345234[[#This Row],[Flood Risk Reduction ]],'Data for Pull-down'!$E$4:$F$9,2,FALSE),"")</f>
        <v/>
      </c>
      <c r="AD857" s="99"/>
      <c r="AE857" s="118"/>
      <c r="AF857" s="52"/>
      <c r="AG857" s="52"/>
      <c r="AH857" s="48"/>
      <c r="AI857" s="51" t="str">
        <f>IFERROR(VLOOKUP(Book1345234[[#This Row],[Flood Damage Reduction]],'Data for Pull-down'!$G$4:$H$9,2,FALSE),"")</f>
        <v/>
      </c>
      <c r="AJ857" s="145"/>
      <c r="AK857" s="123"/>
      <c r="AL857" s="52"/>
      <c r="AM857" s="51" t="str">
        <f>IFERROR(VLOOKUP(Book1345234[[#This Row],[ Reduction in Critical Facilities Flood Risk]],'Data for Pull-down'!$I$5:$J$9,2,FALSE),"")</f>
        <v/>
      </c>
      <c r="AN857" s="100">
        <f>'Life and Safety Tabular Data'!L855</f>
        <v>0</v>
      </c>
      <c r="AO857" s="146"/>
      <c r="AP857" s="48"/>
      <c r="AQ857" s="51" t="str">
        <f>IFERROR(VLOOKUP(Book1345234[[#This Row],[Life and Safety Ranking (Injury/Loss of Life)]],'Data for Pull-down'!$K$4:$L$9,2,FALSE),"")</f>
        <v/>
      </c>
      <c r="AR857" s="100"/>
      <c r="AS857" s="146"/>
      <c r="AT857" s="146"/>
      <c r="AU857" s="146"/>
      <c r="AV857" s="48"/>
      <c r="AW857" s="51" t="str">
        <f>IFERROR(VLOOKUP(Book1345234[[#This Row],[Water Supply Yield Ranking]],'Data for Pull-down'!$M$4:$N$9,2,FALSE),"")</f>
        <v/>
      </c>
      <c r="AX857" s="100"/>
      <c r="AY857" s="52"/>
      <c r="AZ857" s="48"/>
      <c r="BA857" s="51" t="str">
        <f>IFERROR(VLOOKUP(Book1345234[[#This Row],[Social Vulnerability Ranking]],'Data for Pull-down'!$O$4:$P$9,2,FALSE),"")</f>
        <v/>
      </c>
      <c r="BB857" s="100"/>
      <c r="BC857" s="146"/>
      <c r="BD857" s="48"/>
      <c r="BE857" s="51" t="str">
        <f>IFERROR(VLOOKUP(Book1345234[[#This Row],[Nature-Based Solutions Ranking]],'Data for Pull-down'!$Q$4:$R$9,2,FALSE),"")</f>
        <v/>
      </c>
      <c r="BF857" s="100"/>
      <c r="BG857" s="52"/>
      <c r="BH857" s="48"/>
      <c r="BI857" s="51" t="str">
        <f>IFERROR(VLOOKUP(Book1345234[[#This Row],[Multiple Benefit Ranking]],'Data for Pull-down'!$S$4:$T$9,2,FALSE),"")</f>
        <v/>
      </c>
      <c r="BJ857" s="125"/>
      <c r="BK857" s="146"/>
      <c r="BL857" s="48"/>
      <c r="BM857" s="51" t="str">
        <f>IFERROR(VLOOKUP(Book1345234[[#This Row],[Operations and Maintenance Ranking]],'Data for Pull-down'!$U$4:$V$9,2,FALSE),"")</f>
        <v/>
      </c>
      <c r="BN857" s="100"/>
      <c r="BO857" s="48"/>
      <c r="BP857" s="51" t="str">
        <f>IFERROR(VLOOKUP(Book1345234[[#This Row],[Administrative, Regulatory and Other Obstacle Ranking]],'Data for Pull-down'!$W$4:$X$9,2,FALSE),"")</f>
        <v/>
      </c>
      <c r="BQ857" s="100"/>
      <c r="BR857" s="48"/>
      <c r="BS857" s="51" t="str">
        <f>IFERROR(VLOOKUP(Book1345234[[#This Row],[Environmental Benefit Ranking]],'Data for Pull-down'!$Y$4:$Z$9,2,FALSE),"")</f>
        <v/>
      </c>
      <c r="BT857" s="100"/>
      <c r="BU857" s="52"/>
      <c r="BV857" s="51" t="str">
        <f>IFERROR(VLOOKUP(Book1345234[[#This Row],[Environmental Impact Ranking]],'Data for Pull-down'!$AA$4:$AB$9,2,FALSE),"")</f>
        <v/>
      </c>
      <c r="BW857" s="117"/>
      <c r="BX857" s="123"/>
      <c r="BY857" s="48"/>
      <c r="BZ857" s="51" t="str">
        <f>IFERROR(VLOOKUP(Book1345234[[#This Row],[Mobility Ranking]],'Data for Pull-down'!$AC$4:$AD$9,2,FALSE),"")</f>
        <v/>
      </c>
      <c r="CA857" s="117"/>
      <c r="CB857" s="48"/>
      <c r="CC857" s="51" t="str">
        <f>IFERROR(VLOOKUP(Book1345234[[#This Row],[Regional Ranking]],'Data for Pull-down'!$AE$4:$AF$9,2,FALSE),"")</f>
        <v/>
      </c>
    </row>
    <row r="858" spans="1:81">
      <c r="A858" s="164"/>
      <c r="B858" s="142"/>
      <c r="C858" s="143">
        <f>Book1345234[[#This Row],[FMP]]*2</f>
        <v>0</v>
      </c>
      <c r="D858" s="43"/>
      <c r="E858" s="43"/>
      <c r="F858" s="52"/>
      <c r="G858" s="48"/>
      <c r="H858" s="48"/>
      <c r="I858" s="48"/>
      <c r="J858" s="48"/>
      <c r="K858" s="45" t="str">
        <f>IFERROR(Book1345234[[#This Row],[Project Cost]]/Book1345234[[#This Row],['# of Structures Removed from 1% Annual Chance FP]],"")</f>
        <v/>
      </c>
      <c r="L858" s="48"/>
      <c r="M858" s="48"/>
      <c r="N858" s="45"/>
      <c r="O858" s="156"/>
      <c r="P858" s="125"/>
      <c r="Q858" s="52"/>
      <c r="R858" s="48"/>
      <c r="S858" s="51" t="str">
        <f>IFERROR(VLOOKUP(Book1345234[[#This Row],[ Severity Ranking: Pre-Project Average Depth of Flooding (100-year)]],'Data for Pull-down'!$A$4:$B$9,2,FALSE),"")</f>
        <v/>
      </c>
      <c r="T858" s="100"/>
      <c r="U858" s="52"/>
      <c r="V858" s="52"/>
      <c r="W858" s="52"/>
      <c r="X858" s="48"/>
      <c r="Y858" s="51" t="str">
        <f>IFERROR(VLOOKUP(Book1345234[[#This Row],[Severity Ranking: Community Need (% Population)]],'Data for Pull-down'!$C$4:$D$9,2,FALSE),"")</f>
        <v/>
      </c>
      <c r="Z858" s="99"/>
      <c r="AA858" s="45"/>
      <c r="AB858" s="48"/>
      <c r="AC858" s="51" t="str">
        <f>IFERROR(VLOOKUP(Book1345234[[#This Row],[Flood Risk Reduction ]],'Data for Pull-down'!$E$4:$F$9,2,FALSE),"")</f>
        <v/>
      </c>
      <c r="AD858" s="99"/>
      <c r="AE858" s="118"/>
      <c r="AF858" s="52"/>
      <c r="AG858" s="52"/>
      <c r="AH858" s="48"/>
      <c r="AI858" s="51" t="str">
        <f>IFERROR(VLOOKUP(Book1345234[[#This Row],[Flood Damage Reduction]],'Data for Pull-down'!$G$4:$H$9,2,FALSE),"")</f>
        <v/>
      </c>
      <c r="AJ858" s="145"/>
      <c r="AK858" s="123"/>
      <c r="AL858" s="52"/>
      <c r="AM858" s="51" t="str">
        <f>IFERROR(VLOOKUP(Book1345234[[#This Row],[ Reduction in Critical Facilities Flood Risk]],'Data for Pull-down'!$I$5:$J$9,2,FALSE),"")</f>
        <v/>
      </c>
      <c r="AN858" s="100">
        <f>'Life and Safety Tabular Data'!L856</f>
        <v>0</v>
      </c>
      <c r="AO858" s="146"/>
      <c r="AP858" s="48"/>
      <c r="AQ858" s="51" t="str">
        <f>IFERROR(VLOOKUP(Book1345234[[#This Row],[Life and Safety Ranking (Injury/Loss of Life)]],'Data for Pull-down'!$K$4:$L$9,2,FALSE),"")</f>
        <v/>
      </c>
      <c r="AR858" s="100"/>
      <c r="AS858" s="146"/>
      <c r="AT858" s="146"/>
      <c r="AU858" s="146"/>
      <c r="AV858" s="48"/>
      <c r="AW858" s="51" t="str">
        <f>IFERROR(VLOOKUP(Book1345234[[#This Row],[Water Supply Yield Ranking]],'Data for Pull-down'!$M$4:$N$9,2,FALSE),"")</f>
        <v/>
      </c>
      <c r="AX858" s="100"/>
      <c r="AY858" s="52"/>
      <c r="AZ858" s="48"/>
      <c r="BA858" s="51" t="str">
        <f>IFERROR(VLOOKUP(Book1345234[[#This Row],[Social Vulnerability Ranking]],'Data for Pull-down'!$O$4:$P$9,2,FALSE),"")</f>
        <v/>
      </c>
      <c r="BB858" s="100"/>
      <c r="BC858" s="146"/>
      <c r="BD858" s="48"/>
      <c r="BE858" s="51" t="str">
        <f>IFERROR(VLOOKUP(Book1345234[[#This Row],[Nature-Based Solutions Ranking]],'Data for Pull-down'!$Q$4:$R$9,2,FALSE),"")</f>
        <v/>
      </c>
      <c r="BF858" s="100"/>
      <c r="BG858" s="52"/>
      <c r="BH858" s="48"/>
      <c r="BI858" s="51" t="str">
        <f>IFERROR(VLOOKUP(Book1345234[[#This Row],[Multiple Benefit Ranking]],'Data for Pull-down'!$S$4:$T$9,2,FALSE),"")</f>
        <v/>
      </c>
      <c r="BJ858" s="125"/>
      <c r="BK858" s="146"/>
      <c r="BL858" s="48"/>
      <c r="BM858" s="51" t="str">
        <f>IFERROR(VLOOKUP(Book1345234[[#This Row],[Operations and Maintenance Ranking]],'Data for Pull-down'!$U$4:$V$9,2,FALSE),"")</f>
        <v/>
      </c>
      <c r="BN858" s="100"/>
      <c r="BO858" s="48"/>
      <c r="BP858" s="51" t="str">
        <f>IFERROR(VLOOKUP(Book1345234[[#This Row],[Administrative, Regulatory and Other Obstacle Ranking]],'Data for Pull-down'!$W$4:$X$9,2,FALSE),"")</f>
        <v/>
      </c>
      <c r="BQ858" s="100"/>
      <c r="BR858" s="48"/>
      <c r="BS858" s="51" t="str">
        <f>IFERROR(VLOOKUP(Book1345234[[#This Row],[Environmental Benefit Ranking]],'Data for Pull-down'!$Y$4:$Z$9,2,FALSE),"")</f>
        <v/>
      </c>
      <c r="BT858" s="100"/>
      <c r="BU858" s="52"/>
      <c r="BV858" s="51" t="str">
        <f>IFERROR(VLOOKUP(Book1345234[[#This Row],[Environmental Impact Ranking]],'Data for Pull-down'!$AA$4:$AB$9,2,FALSE),"")</f>
        <v/>
      </c>
      <c r="BW858" s="117"/>
      <c r="BX858" s="123"/>
      <c r="BY858" s="48"/>
      <c r="BZ858" s="51" t="str">
        <f>IFERROR(VLOOKUP(Book1345234[[#This Row],[Mobility Ranking]],'Data for Pull-down'!$AC$4:$AD$9,2,FALSE),"")</f>
        <v/>
      </c>
      <c r="CA858" s="117"/>
      <c r="CB858" s="48"/>
      <c r="CC858" s="51" t="str">
        <f>IFERROR(VLOOKUP(Book1345234[[#This Row],[Regional Ranking]],'Data for Pull-down'!$AE$4:$AF$9,2,FALSE),"")</f>
        <v/>
      </c>
    </row>
    <row r="859" spans="1:81">
      <c r="A859" s="164"/>
      <c r="B859" s="142"/>
      <c r="C859" s="143">
        <f>Book1345234[[#This Row],[FMP]]*2</f>
        <v>0</v>
      </c>
      <c r="D859" s="43"/>
      <c r="E859" s="43"/>
      <c r="F859" s="52"/>
      <c r="G859" s="48"/>
      <c r="H859" s="48"/>
      <c r="I859" s="48"/>
      <c r="J859" s="48"/>
      <c r="K859" s="45" t="str">
        <f>IFERROR(Book1345234[[#This Row],[Project Cost]]/Book1345234[[#This Row],['# of Structures Removed from 1% Annual Chance FP]],"")</f>
        <v/>
      </c>
      <c r="L859" s="48"/>
      <c r="M859" s="48"/>
      <c r="N859" s="45"/>
      <c r="O859" s="156"/>
      <c r="P859" s="125"/>
      <c r="Q859" s="52"/>
      <c r="R859" s="48"/>
      <c r="S859" s="51" t="str">
        <f>IFERROR(VLOOKUP(Book1345234[[#This Row],[ Severity Ranking: Pre-Project Average Depth of Flooding (100-year)]],'Data for Pull-down'!$A$4:$B$9,2,FALSE),"")</f>
        <v/>
      </c>
      <c r="T859" s="100"/>
      <c r="U859" s="52"/>
      <c r="V859" s="52"/>
      <c r="W859" s="52"/>
      <c r="X859" s="48"/>
      <c r="Y859" s="51" t="str">
        <f>IFERROR(VLOOKUP(Book1345234[[#This Row],[Severity Ranking: Community Need (% Population)]],'Data for Pull-down'!$C$4:$D$9,2,FALSE),"")</f>
        <v/>
      </c>
      <c r="Z859" s="99"/>
      <c r="AA859" s="45"/>
      <c r="AB859" s="48"/>
      <c r="AC859" s="51" t="str">
        <f>IFERROR(VLOOKUP(Book1345234[[#This Row],[Flood Risk Reduction ]],'Data for Pull-down'!$E$4:$F$9,2,FALSE),"")</f>
        <v/>
      </c>
      <c r="AD859" s="99"/>
      <c r="AE859" s="118"/>
      <c r="AF859" s="52"/>
      <c r="AG859" s="52"/>
      <c r="AH859" s="48"/>
      <c r="AI859" s="51" t="str">
        <f>IFERROR(VLOOKUP(Book1345234[[#This Row],[Flood Damage Reduction]],'Data for Pull-down'!$G$4:$H$9,2,FALSE),"")</f>
        <v/>
      </c>
      <c r="AJ859" s="145"/>
      <c r="AK859" s="123"/>
      <c r="AL859" s="52"/>
      <c r="AM859" s="51" t="str">
        <f>IFERROR(VLOOKUP(Book1345234[[#This Row],[ Reduction in Critical Facilities Flood Risk]],'Data for Pull-down'!$I$5:$J$9,2,FALSE),"")</f>
        <v/>
      </c>
      <c r="AN859" s="100">
        <f>'Life and Safety Tabular Data'!L857</f>
        <v>0</v>
      </c>
      <c r="AO859" s="146"/>
      <c r="AP859" s="48"/>
      <c r="AQ859" s="51" t="str">
        <f>IFERROR(VLOOKUP(Book1345234[[#This Row],[Life and Safety Ranking (Injury/Loss of Life)]],'Data for Pull-down'!$K$4:$L$9,2,FALSE),"")</f>
        <v/>
      </c>
      <c r="AR859" s="100"/>
      <c r="AS859" s="146"/>
      <c r="AT859" s="146"/>
      <c r="AU859" s="146"/>
      <c r="AV859" s="48"/>
      <c r="AW859" s="51" t="str">
        <f>IFERROR(VLOOKUP(Book1345234[[#This Row],[Water Supply Yield Ranking]],'Data for Pull-down'!$M$4:$N$9,2,FALSE),"")</f>
        <v/>
      </c>
      <c r="AX859" s="100"/>
      <c r="AY859" s="52"/>
      <c r="AZ859" s="48"/>
      <c r="BA859" s="51" t="str">
        <f>IFERROR(VLOOKUP(Book1345234[[#This Row],[Social Vulnerability Ranking]],'Data for Pull-down'!$O$4:$P$9,2,FALSE),"")</f>
        <v/>
      </c>
      <c r="BB859" s="100"/>
      <c r="BC859" s="146"/>
      <c r="BD859" s="48"/>
      <c r="BE859" s="51" t="str">
        <f>IFERROR(VLOOKUP(Book1345234[[#This Row],[Nature-Based Solutions Ranking]],'Data for Pull-down'!$Q$4:$R$9,2,FALSE),"")</f>
        <v/>
      </c>
      <c r="BF859" s="100"/>
      <c r="BG859" s="52"/>
      <c r="BH859" s="48"/>
      <c r="BI859" s="51" t="str">
        <f>IFERROR(VLOOKUP(Book1345234[[#This Row],[Multiple Benefit Ranking]],'Data for Pull-down'!$S$4:$T$9,2,FALSE),"")</f>
        <v/>
      </c>
      <c r="BJ859" s="125"/>
      <c r="BK859" s="146"/>
      <c r="BL859" s="48"/>
      <c r="BM859" s="51" t="str">
        <f>IFERROR(VLOOKUP(Book1345234[[#This Row],[Operations and Maintenance Ranking]],'Data for Pull-down'!$U$4:$V$9,2,FALSE),"")</f>
        <v/>
      </c>
      <c r="BN859" s="100"/>
      <c r="BO859" s="48"/>
      <c r="BP859" s="51" t="str">
        <f>IFERROR(VLOOKUP(Book1345234[[#This Row],[Administrative, Regulatory and Other Obstacle Ranking]],'Data for Pull-down'!$W$4:$X$9,2,FALSE),"")</f>
        <v/>
      </c>
      <c r="BQ859" s="100"/>
      <c r="BR859" s="48"/>
      <c r="BS859" s="51" t="str">
        <f>IFERROR(VLOOKUP(Book1345234[[#This Row],[Environmental Benefit Ranking]],'Data for Pull-down'!$Y$4:$Z$9,2,FALSE),"")</f>
        <v/>
      </c>
      <c r="BT859" s="100"/>
      <c r="BU859" s="52"/>
      <c r="BV859" s="51" t="str">
        <f>IFERROR(VLOOKUP(Book1345234[[#This Row],[Environmental Impact Ranking]],'Data for Pull-down'!$AA$4:$AB$9,2,FALSE),"")</f>
        <v/>
      </c>
      <c r="BW859" s="117"/>
      <c r="BX859" s="123"/>
      <c r="BY859" s="48"/>
      <c r="BZ859" s="51" t="str">
        <f>IFERROR(VLOOKUP(Book1345234[[#This Row],[Mobility Ranking]],'Data for Pull-down'!$AC$4:$AD$9,2,FALSE),"")</f>
        <v/>
      </c>
      <c r="CA859" s="117"/>
      <c r="CB859" s="48"/>
      <c r="CC859" s="51" t="str">
        <f>IFERROR(VLOOKUP(Book1345234[[#This Row],[Regional Ranking]],'Data for Pull-down'!$AE$4:$AF$9,2,FALSE),"")</f>
        <v/>
      </c>
    </row>
    <row r="860" spans="1:81">
      <c r="A860" s="164"/>
      <c r="B860" s="142"/>
      <c r="C860" s="143">
        <f>Book1345234[[#This Row],[FMP]]*2</f>
        <v>0</v>
      </c>
      <c r="D860" s="43"/>
      <c r="E860" s="43"/>
      <c r="F860" s="52"/>
      <c r="G860" s="48"/>
      <c r="H860" s="48"/>
      <c r="I860" s="48"/>
      <c r="J860" s="48"/>
      <c r="K860" s="45" t="str">
        <f>IFERROR(Book1345234[[#This Row],[Project Cost]]/Book1345234[[#This Row],['# of Structures Removed from 1% Annual Chance FP]],"")</f>
        <v/>
      </c>
      <c r="L860" s="48"/>
      <c r="M860" s="48"/>
      <c r="N860" s="45"/>
      <c r="O860" s="156"/>
      <c r="P860" s="125"/>
      <c r="Q860" s="52"/>
      <c r="R860" s="48"/>
      <c r="S860" s="51" t="str">
        <f>IFERROR(VLOOKUP(Book1345234[[#This Row],[ Severity Ranking: Pre-Project Average Depth of Flooding (100-year)]],'Data for Pull-down'!$A$4:$B$9,2,FALSE),"")</f>
        <v/>
      </c>
      <c r="T860" s="100"/>
      <c r="U860" s="52"/>
      <c r="V860" s="52"/>
      <c r="W860" s="52"/>
      <c r="X860" s="48"/>
      <c r="Y860" s="51" t="str">
        <f>IFERROR(VLOOKUP(Book1345234[[#This Row],[Severity Ranking: Community Need (% Population)]],'Data for Pull-down'!$C$4:$D$9,2,FALSE),"")</f>
        <v/>
      </c>
      <c r="Z860" s="99"/>
      <c r="AA860" s="45"/>
      <c r="AB860" s="48"/>
      <c r="AC860" s="51" t="str">
        <f>IFERROR(VLOOKUP(Book1345234[[#This Row],[Flood Risk Reduction ]],'Data for Pull-down'!$E$4:$F$9,2,FALSE),"")</f>
        <v/>
      </c>
      <c r="AD860" s="99"/>
      <c r="AE860" s="118"/>
      <c r="AF860" s="52"/>
      <c r="AG860" s="52"/>
      <c r="AH860" s="48"/>
      <c r="AI860" s="51" t="str">
        <f>IFERROR(VLOOKUP(Book1345234[[#This Row],[Flood Damage Reduction]],'Data for Pull-down'!$G$4:$H$9,2,FALSE),"")</f>
        <v/>
      </c>
      <c r="AJ860" s="145"/>
      <c r="AK860" s="123"/>
      <c r="AL860" s="52"/>
      <c r="AM860" s="51" t="str">
        <f>IFERROR(VLOOKUP(Book1345234[[#This Row],[ Reduction in Critical Facilities Flood Risk]],'Data for Pull-down'!$I$5:$J$9,2,FALSE),"")</f>
        <v/>
      </c>
      <c r="AN860" s="100">
        <f>'Life and Safety Tabular Data'!L858</f>
        <v>0</v>
      </c>
      <c r="AO860" s="146"/>
      <c r="AP860" s="48"/>
      <c r="AQ860" s="51" t="str">
        <f>IFERROR(VLOOKUP(Book1345234[[#This Row],[Life and Safety Ranking (Injury/Loss of Life)]],'Data for Pull-down'!$K$4:$L$9,2,FALSE),"")</f>
        <v/>
      </c>
      <c r="AR860" s="100"/>
      <c r="AS860" s="146"/>
      <c r="AT860" s="146"/>
      <c r="AU860" s="146"/>
      <c r="AV860" s="48"/>
      <c r="AW860" s="51" t="str">
        <f>IFERROR(VLOOKUP(Book1345234[[#This Row],[Water Supply Yield Ranking]],'Data for Pull-down'!$M$4:$N$9,2,FALSE),"")</f>
        <v/>
      </c>
      <c r="AX860" s="100"/>
      <c r="AY860" s="52"/>
      <c r="AZ860" s="48"/>
      <c r="BA860" s="51" t="str">
        <f>IFERROR(VLOOKUP(Book1345234[[#This Row],[Social Vulnerability Ranking]],'Data for Pull-down'!$O$4:$P$9,2,FALSE),"")</f>
        <v/>
      </c>
      <c r="BB860" s="100"/>
      <c r="BC860" s="146"/>
      <c r="BD860" s="48"/>
      <c r="BE860" s="51" t="str">
        <f>IFERROR(VLOOKUP(Book1345234[[#This Row],[Nature-Based Solutions Ranking]],'Data for Pull-down'!$Q$4:$R$9,2,FALSE),"")</f>
        <v/>
      </c>
      <c r="BF860" s="100"/>
      <c r="BG860" s="52"/>
      <c r="BH860" s="48"/>
      <c r="BI860" s="51" t="str">
        <f>IFERROR(VLOOKUP(Book1345234[[#This Row],[Multiple Benefit Ranking]],'Data for Pull-down'!$S$4:$T$9,2,FALSE),"")</f>
        <v/>
      </c>
      <c r="BJ860" s="125"/>
      <c r="BK860" s="146"/>
      <c r="BL860" s="48"/>
      <c r="BM860" s="51" t="str">
        <f>IFERROR(VLOOKUP(Book1345234[[#This Row],[Operations and Maintenance Ranking]],'Data for Pull-down'!$U$4:$V$9,2,FALSE),"")</f>
        <v/>
      </c>
      <c r="BN860" s="100"/>
      <c r="BO860" s="48"/>
      <c r="BP860" s="51" t="str">
        <f>IFERROR(VLOOKUP(Book1345234[[#This Row],[Administrative, Regulatory and Other Obstacle Ranking]],'Data for Pull-down'!$W$4:$X$9,2,FALSE),"")</f>
        <v/>
      </c>
      <c r="BQ860" s="100"/>
      <c r="BR860" s="48"/>
      <c r="BS860" s="51" t="str">
        <f>IFERROR(VLOOKUP(Book1345234[[#This Row],[Environmental Benefit Ranking]],'Data for Pull-down'!$Y$4:$Z$9,2,FALSE),"")</f>
        <v/>
      </c>
      <c r="BT860" s="100"/>
      <c r="BU860" s="52"/>
      <c r="BV860" s="51" t="str">
        <f>IFERROR(VLOOKUP(Book1345234[[#This Row],[Environmental Impact Ranking]],'Data for Pull-down'!$AA$4:$AB$9,2,FALSE),"")</f>
        <v/>
      </c>
      <c r="BW860" s="117"/>
      <c r="BX860" s="123"/>
      <c r="BY860" s="48"/>
      <c r="BZ860" s="51" t="str">
        <f>IFERROR(VLOOKUP(Book1345234[[#This Row],[Mobility Ranking]],'Data for Pull-down'!$AC$4:$AD$9,2,FALSE),"")</f>
        <v/>
      </c>
      <c r="CA860" s="117"/>
      <c r="CB860" s="48"/>
      <c r="CC860" s="51" t="str">
        <f>IFERROR(VLOOKUP(Book1345234[[#This Row],[Regional Ranking]],'Data for Pull-down'!$AE$4:$AF$9,2,FALSE),"")</f>
        <v/>
      </c>
    </row>
    <row r="861" spans="1:81">
      <c r="A861" s="164"/>
      <c r="B861" s="142"/>
      <c r="C861" s="143">
        <f>Book1345234[[#This Row],[FMP]]*2</f>
        <v>0</v>
      </c>
      <c r="D861" s="43"/>
      <c r="E861" s="43"/>
      <c r="F861" s="52"/>
      <c r="G861" s="48"/>
      <c r="H861" s="48"/>
      <c r="I861" s="48"/>
      <c r="J861" s="48"/>
      <c r="K861" s="45" t="str">
        <f>IFERROR(Book1345234[[#This Row],[Project Cost]]/Book1345234[[#This Row],['# of Structures Removed from 1% Annual Chance FP]],"")</f>
        <v/>
      </c>
      <c r="L861" s="48"/>
      <c r="M861" s="48"/>
      <c r="N861" s="45"/>
      <c r="O861" s="156"/>
      <c r="P861" s="125"/>
      <c r="Q861" s="52"/>
      <c r="R861" s="48"/>
      <c r="S861" s="51" t="str">
        <f>IFERROR(VLOOKUP(Book1345234[[#This Row],[ Severity Ranking: Pre-Project Average Depth of Flooding (100-year)]],'Data for Pull-down'!$A$4:$B$9,2,FALSE),"")</f>
        <v/>
      </c>
      <c r="T861" s="100"/>
      <c r="U861" s="52"/>
      <c r="V861" s="52"/>
      <c r="W861" s="52"/>
      <c r="X861" s="48"/>
      <c r="Y861" s="51" t="str">
        <f>IFERROR(VLOOKUP(Book1345234[[#This Row],[Severity Ranking: Community Need (% Population)]],'Data for Pull-down'!$C$4:$D$9,2,FALSE),"")</f>
        <v/>
      </c>
      <c r="Z861" s="99"/>
      <c r="AA861" s="45"/>
      <c r="AB861" s="48"/>
      <c r="AC861" s="51" t="str">
        <f>IFERROR(VLOOKUP(Book1345234[[#This Row],[Flood Risk Reduction ]],'Data for Pull-down'!$E$4:$F$9,2,FALSE),"")</f>
        <v/>
      </c>
      <c r="AD861" s="99"/>
      <c r="AE861" s="118"/>
      <c r="AF861" s="52"/>
      <c r="AG861" s="52"/>
      <c r="AH861" s="48"/>
      <c r="AI861" s="51" t="str">
        <f>IFERROR(VLOOKUP(Book1345234[[#This Row],[Flood Damage Reduction]],'Data for Pull-down'!$G$4:$H$9,2,FALSE),"")</f>
        <v/>
      </c>
      <c r="AJ861" s="145"/>
      <c r="AK861" s="123"/>
      <c r="AL861" s="52"/>
      <c r="AM861" s="51" t="str">
        <f>IFERROR(VLOOKUP(Book1345234[[#This Row],[ Reduction in Critical Facilities Flood Risk]],'Data for Pull-down'!$I$5:$J$9,2,FALSE),"")</f>
        <v/>
      </c>
      <c r="AN861" s="100">
        <f>'Life and Safety Tabular Data'!L859</f>
        <v>0</v>
      </c>
      <c r="AO861" s="146"/>
      <c r="AP861" s="48"/>
      <c r="AQ861" s="51" t="str">
        <f>IFERROR(VLOOKUP(Book1345234[[#This Row],[Life and Safety Ranking (Injury/Loss of Life)]],'Data for Pull-down'!$K$4:$L$9,2,FALSE),"")</f>
        <v/>
      </c>
      <c r="AR861" s="100"/>
      <c r="AS861" s="146"/>
      <c r="AT861" s="146"/>
      <c r="AU861" s="146"/>
      <c r="AV861" s="48"/>
      <c r="AW861" s="51" t="str">
        <f>IFERROR(VLOOKUP(Book1345234[[#This Row],[Water Supply Yield Ranking]],'Data for Pull-down'!$M$4:$N$9,2,FALSE),"")</f>
        <v/>
      </c>
      <c r="AX861" s="100"/>
      <c r="AY861" s="52"/>
      <c r="AZ861" s="48"/>
      <c r="BA861" s="51" t="str">
        <f>IFERROR(VLOOKUP(Book1345234[[#This Row],[Social Vulnerability Ranking]],'Data for Pull-down'!$O$4:$P$9,2,FALSE),"")</f>
        <v/>
      </c>
      <c r="BB861" s="100"/>
      <c r="BC861" s="146"/>
      <c r="BD861" s="48"/>
      <c r="BE861" s="51" t="str">
        <f>IFERROR(VLOOKUP(Book1345234[[#This Row],[Nature-Based Solutions Ranking]],'Data for Pull-down'!$Q$4:$R$9,2,FALSE),"")</f>
        <v/>
      </c>
      <c r="BF861" s="100"/>
      <c r="BG861" s="52"/>
      <c r="BH861" s="48"/>
      <c r="BI861" s="51" t="str">
        <f>IFERROR(VLOOKUP(Book1345234[[#This Row],[Multiple Benefit Ranking]],'Data for Pull-down'!$S$4:$T$9,2,FALSE),"")</f>
        <v/>
      </c>
      <c r="BJ861" s="125"/>
      <c r="BK861" s="146"/>
      <c r="BL861" s="48"/>
      <c r="BM861" s="51" t="str">
        <f>IFERROR(VLOOKUP(Book1345234[[#This Row],[Operations and Maintenance Ranking]],'Data for Pull-down'!$U$4:$V$9,2,FALSE),"")</f>
        <v/>
      </c>
      <c r="BN861" s="100"/>
      <c r="BO861" s="48"/>
      <c r="BP861" s="51" t="str">
        <f>IFERROR(VLOOKUP(Book1345234[[#This Row],[Administrative, Regulatory and Other Obstacle Ranking]],'Data for Pull-down'!$W$4:$X$9,2,FALSE),"")</f>
        <v/>
      </c>
      <c r="BQ861" s="100"/>
      <c r="BR861" s="48"/>
      <c r="BS861" s="51" t="str">
        <f>IFERROR(VLOOKUP(Book1345234[[#This Row],[Environmental Benefit Ranking]],'Data for Pull-down'!$Y$4:$Z$9,2,FALSE),"")</f>
        <v/>
      </c>
      <c r="BT861" s="100"/>
      <c r="BU861" s="52"/>
      <c r="BV861" s="51" t="str">
        <f>IFERROR(VLOOKUP(Book1345234[[#This Row],[Environmental Impact Ranking]],'Data for Pull-down'!$AA$4:$AB$9,2,FALSE),"")</f>
        <v/>
      </c>
      <c r="BW861" s="117"/>
      <c r="BX861" s="123"/>
      <c r="BY861" s="48"/>
      <c r="BZ861" s="51" t="str">
        <f>IFERROR(VLOOKUP(Book1345234[[#This Row],[Mobility Ranking]],'Data for Pull-down'!$AC$4:$AD$9,2,FALSE),"")</f>
        <v/>
      </c>
      <c r="CA861" s="117"/>
      <c r="CB861" s="48"/>
      <c r="CC861" s="51" t="str">
        <f>IFERROR(VLOOKUP(Book1345234[[#This Row],[Regional Ranking]],'Data for Pull-down'!$AE$4:$AF$9,2,FALSE),"")</f>
        <v/>
      </c>
    </row>
    <row r="862" spans="1:81">
      <c r="A862" s="164"/>
      <c r="B862" s="142"/>
      <c r="C862" s="143">
        <f>Book1345234[[#This Row],[FMP]]*2</f>
        <v>0</v>
      </c>
      <c r="D862" s="43"/>
      <c r="E862" s="43"/>
      <c r="F862" s="52"/>
      <c r="G862" s="48"/>
      <c r="H862" s="48"/>
      <c r="I862" s="48"/>
      <c r="J862" s="48"/>
      <c r="K862" s="45" t="str">
        <f>IFERROR(Book1345234[[#This Row],[Project Cost]]/Book1345234[[#This Row],['# of Structures Removed from 1% Annual Chance FP]],"")</f>
        <v/>
      </c>
      <c r="L862" s="48"/>
      <c r="M862" s="48"/>
      <c r="N862" s="45"/>
      <c r="O862" s="156"/>
      <c r="P862" s="125"/>
      <c r="Q862" s="52"/>
      <c r="R862" s="48"/>
      <c r="S862" s="51" t="str">
        <f>IFERROR(VLOOKUP(Book1345234[[#This Row],[ Severity Ranking: Pre-Project Average Depth of Flooding (100-year)]],'Data for Pull-down'!$A$4:$B$9,2,FALSE),"")</f>
        <v/>
      </c>
      <c r="T862" s="100"/>
      <c r="U862" s="52"/>
      <c r="V862" s="52"/>
      <c r="W862" s="52"/>
      <c r="X862" s="48"/>
      <c r="Y862" s="51" t="str">
        <f>IFERROR(VLOOKUP(Book1345234[[#This Row],[Severity Ranking: Community Need (% Population)]],'Data for Pull-down'!$C$4:$D$9,2,FALSE),"")</f>
        <v/>
      </c>
      <c r="Z862" s="99"/>
      <c r="AA862" s="45"/>
      <c r="AB862" s="48"/>
      <c r="AC862" s="51" t="str">
        <f>IFERROR(VLOOKUP(Book1345234[[#This Row],[Flood Risk Reduction ]],'Data for Pull-down'!$E$4:$F$9,2,FALSE),"")</f>
        <v/>
      </c>
      <c r="AD862" s="99"/>
      <c r="AE862" s="118"/>
      <c r="AF862" s="52"/>
      <c r="AG862" s="52"/>
      <c r="AH862" s="48"/>
      <c r="AI862" s="51" t="str">
        <f>IFERROR(VLOOKUP(Book1345234[[#This Row],[Flood Damage Reduction]],'Data for Pull-down'!$G$4:$H$9,2,FALSE),"")</f>
        <v/>
      </c>
      <c r="AJ862" s="145"/>
      <c r="AK862" s="123"/>
      <c r="AL862" s="52"/>
      <c r="AM862" s="51" t="str">
        <f>IFERROR(VLOOKUP(Book1345234[[#This Row],[ Reduction in Critical Facilities Flood Risk]],'Data for Pull-down'!$I$5:$J$9,2,FALSE),"")</f>
        <v/>
      </c>
      <c r="AN862" s="100">
        <f>'Life and Safety Tabular Data'!L860</f>
        <v>0</v>
      </c>
      <c r="AO862" s="146"/>
      <c r="AP862" s="48"/>
      <c r="AQ862" s="51" t="str">
        <f>IFERROR(VLOOKUP(Book1345234[[#This Row],[Life and Safety Ranking (Injury/Loss of Life)]],'Data for Pull-down'!$K$4:$L$9,2,FALSE),"")</f>
        <v/>
      </c>
      <c r="AR862" s="100"/>
      <c r="AS862" s="146"/>
      <c r="AT862" s="146"/>
      <c r="AU862" s="146"/>
      <c r="AV862" s="48"/>
      <c r="AW862" s="51" t="str">
        <f>IFERROR(VLOOKUP(Book1345234[[#This Row],[Water Supply Yield Ranking]],'Data for Pull-down'!$M$4:$N$9,2,FALSE),"")</f>
        <v/>
      </c>
      <c r="AX862" s="100"/>
      <c r="AY862" s="52"/>
      <c r="AZ862" s="48"/>
      <c r="BA862" s="51" t="str">
        <f>IFERROR(VLOOKUP(Book1345234[[#This Row],[Social Vulnerability Ranking]],'Data for Pull-down'!$O$4:$P$9,2,FALSE),"")</f>
        <v/>
      </c>
      <c r="BB862" s="100"/>
      <c r="BC862" s="146"/>
      <c r="BD862" s="48"/>
      <c r="BE862" s="51" t="str">
        <f>IFERROR(VLOOKUP(Book1345234[[#This Row],[Nature-Based Solutions Ranking]],'Data for Pull-down'!$Q$4:$R$9,2,FALSE),"")</f>
        <v/>
      </c>
      <c r="BF862" s="100"/>
      <c r="BG862" s="52"/>
      <c r="BH862" s="48"/>
      <c r="BI862" s="51" t="str">
        <f>IFERROR(VLOOKUP(Book1345234[[#This Row],[Multiple Benefit Ranking]],'Data for Pull-down'!$S$4:$T$9,2,FALSE),"")</f>
        <v/>
      </c>
      <c r="BJ862" s="125"/>
      <c r="BK862" s="146"/>
      <c r="BL862" s="48"/>
      <c r="BM862" s="51" t="str">
        <f>IFERROR(VLOOKUP(Book1345234[[#This Row],[Operations and Maintenance Ranking]],'Data for Pull-down'!$U$4:$V$9,2,FALSE),"")</f>
        <v/>
      </c>
      <c r="BN862" s="100"/>
      <c r="BO862" s="48"/>
      <c r="BP862" s="51" t="str">
        <f>IFERROR(VLOOKUP(Book1345234[[#This Row],[Administrative, Regulatory and Other Obstacle Ranking]],'Data for Pull-down'!$W$4:$X$9,2,FALSE),"")</f>
        <v/>
      </c>
      <c r="BQ862" s="100"/>
      <c r="BR862" s="48"/>
      <c r="BS862" s="51" t="str">
        <f>IFERROR(VLOOKUP(Book1345234[[#This Row],[Environmental Benefit Ranking]],'Data for Pull-down'!$Y$4:$Z$9,2,FALSE),"")</f>
        <v/>
      </c>
      <c r="BT862" s="100"/>
      <c r="BU862" s="52"/>
      <c r="BV862" s="51" t="str">
        <f>IFERROR(VLOOKUP(Book1345234[[#This Row],[Environmental Impact Ranking]],'Data for Pull-down'!$AA$4:$AB$9,2,FALSE),"")</f>
        <v/>
      </c>
      <c r="BW862" s="117"/>
      <c r="BX862" s="123"/>
      <c r="BY862" s="48"/>
      <c r="BZ862" s="51" t="str">
        <f>IFERROR(VLOOKUP(Book1345234[[#This Row],[Mobility Ranking]],'Data for Pull-down'!$AC$4:$AD$9,2,FALSE),"")</f>
        <v/>
      </c>
      <c r="CA862" s="117"/>
      <c r="CB862" s="48"/>
      <c r="CC862" s="51" t="str">
        <f>IFERROR(VLOOKUP(Book1345234[[#This Row],[Regional Ranking]],'Data for Pull-down'!$AE$4:$AF$9,2,FALSE),"")</f>
        <v/>
      </c>
    </row>
    <row r="863" spans="1:81">
      <c r="A863" s="164"/>
      <c r="B863" s="142"/>
      <c r="C863" s="143">
        <f>Book1345234[[#This Row],[FMP]]*2</f>
        <v>0</v>
      </c>
      <c r="D863" s="43"/>
      <c r="E863" s="43"/>
      <c r="F863" s="52"/>
      <c r="G863" s="48"/>
      <c r="H863" s="48"/>
      <c r="I863" s="48"/>
      <c r="J863" s="48"/>
      <c r="K863" s="45" t="str">
        <f>IFERROR(Book1345234[[#This Row],[Project Cost]]/Book1345234[[#This Row],['# of Structures Removed from 1% Annual Chance FP]],"")</f>
        <v/>
      </c>
      <c r="L863" s="48"/>
      <c r="M863" s="48"/>
      <c r="N863" s="45"/>
      <c r="O863" s="156"/>
      <c r="P863" s="125"/>
      <c r="Q863" s="52"/>
      <c r="R863" s="48"/>
      <c r="S863" s="51" t="str">
        <f>IFERROR(VLOOKUP(Book1345234[[#This Row],[ Severity Ranking: Pre-Project Average Depth of Flooding (100-year)]],'Data for Pull-down'!$A$4:$B$9,2,FALSE),"")</f>
        <v/>
      </c>
      <c r="T863" s="100"/>
      <c r="U863" s="52"/>
      <c r="V863" s="52"/>
      <c r="W863" s="52"/>
      <c r="X863" s="48"/>
      <c r="Y863" s="51" t="str">
        <f>IFERROR(VLOOKUP(Book1345234[[#This Row],[Severity Ranking: Community Need (% Population)]],'Data for Pull-down'!$C$4:$D$9,2,FALSE),"")</f>
        <v/>
      </c>
      <c r="Z863" s="99"/>
      <c r="AA863" s="45"/>
      <c r="AB863" s="48"/>
      <c r="AC863" s="51" t="str">
        <f>IFERROR(VLOOKUP(Book1345234[[#This Row],[Flood Risk Reduction ]],'Data for Pull-down'!$E$4:$F$9,2,FALSE),"")</f>
        <v/>
      </c>
      <c r="AD863" s="99"/>
      <c r="AE863" s="118"/>
      <c r="AF863" s="52"/>
      <c r="AG863" s="52"/>
      <c r="AH863" s="48"/>
      <c r="AI863" s="51" t="str">
        <f>IFERROR(VLOOKUP(Book1345234[[#This Row],[Flood Damage Reduction]],'Data for Pull-down'!$G$4:$H$9,2,FALSE),"")</f>
        <v/>
      </c>
      <c r="AJ863" s="145"/>
      <c r="AK863" s="123"/>
      <c r="AL863" s="52"/>
      <c r="AM863" s="51" t="str">
        <f>IFERROR(VLOOKUP(Book1345234[[#This Row],[ Reduction in Critical Facilities Flood Risk]],'Data for Pull-down'!$I$5:$J$9,2,FALSE),"")</f>
        <v/>
      </c>
      <c r="AN863" s="100">
        <f>'Life and Safety Tabular Data'!L861</f>
        <v>0</v>
      </c>
      <c r="AO863" s="146"/>
      <c r="AP863" s="48"/>
      <c r="AQ863" s="51" t="str">
        <f>IFERROR(VLOOKUP(Book1345234[[#This Row],[Life and Safety Ranking (Injury/Loss of Life)]],'Data for Pull-down'!$K$4:$L$9,2,FALSE),"")</f>
        <v/>
      </c>
      <c r="AR863" s="100"/>
      <c r="AS863" s="146"/>
      <c r="AT863" s="146"/>
      <c r="AU863" s="146"/>
      <c r="AV863" s="48"/>
      <c r="AW863" s="51" t="str">
        <f>IFERROR(VLOOKUP(Book1345234[[#This Row],[Water Supply Yield Ranking]],'Data for Pull-down'!$M$4:$N$9,2,FALSE),"")</f>
        <v/>
      </c>
      <c r="AX863" s="100"/>
      <c r="AY863" s="52"/>
      <c r="AZ863" s="48"/>
      <c r="BA863" s="51" t="str">
        <f>IFERROR(VLOOKUP(Book1345234[[#This Row],[Social Vulnerability Ranking]],'Data for Pull-down'!$O$4:$P$9,2,FALSE),"")</f>
        <v/>
      </c>
      <c r="BB863" s="100"/>
      <c r="BC863" s="146"/>
      <c r="BD863" s="48"/>
      <c r="BE863" s="51" t="str">
        <f>IFERROR(VLOOKUP(Book1345234[[#This Row],[Nature-Based Solutions Ranking]],'Data for Pull-down'!$Q$4:$R$9,2,FALSE),"")</f>
        <v/>
      </c>
      <c r="BF863" s="100"/>
      <c r="BG863" s="52"/>
      <c r="BH863" s="48"/>
      <c r="BI863" s="51" t="str">
        <f>IFERROR(VLOOKUP(Book1345234[[#This Row],[Multiple Benefit Ranking]],'Data for Pull-down'!$S$4:$T$9,2,FALSE),"")</f>
        <v/>
      </c>
      <c r="BJ863" s="125"/>
      <c r="BK863" s="146"/>
      <c r="BL863" s="48"/>
      <c r="BM863" s="51" t="str">
        <f>IFERROR(VLOOKUP(Book1345234[[#This Row],[Operations and Maintenance Ranking]],'Data for Pull-down'!$U$4:$V$9,2,FALSE),"")</f>
        <v/>
      </c>
      <c r="BN863" s="100"/>
      <c r="BO863" s="48"/>
      <c r="BP863" s="51" t="str">
        <f>IFERROR(VLOOKUP(Book1345234[[#This Row],[Administrative, Regulatory and Other Obstacle Ranking]],'Data for Pull-down'!$W$4:$X$9,2,FALSE),"")</f>
        <v/>
      </c>
      <c r="BQ863" s="100"/>
      <c r="BR863" s="48"/>
      <c r="BS863" s="51" t="str">
        <f>IFERROR(VLOOKUP(Book1345234[[#This Row],[Environmental Benefit Ranking]],'Data for Pull-down'!$Y$4:$Z$9,2,FALSE),"")</f>
        <v/>
      </c>
      <c r="BT863" s="100"/>
      <c r="BU863" s="52"/>
      <c r="BV863" s="51" t="str">
        <f>IFERROR(VLOOKUP(Book1345234[[#This Row],[Environmental Impact Ranking]],'Data for Pull-down'!$AA$4:$AB$9,2,FALSE),"")</f>
        <v/>
      </c>
      <c r="BW863" s="117"/>
      <c r="BX863" s="123"/>
      <c r="BY863" s="48"/>
      <c r="BZ863" s="51" t="str">
        <f>IFERROR(VLOOKUP(Book1345234[[#This Row],[Mobility Ranking]],'Data for Pull-down'!$AC$4:$AD$9,2,FALSE),"")</f>
        <v/>
      </c>
      <c r="CA863" s="117"/>
      <c r="CB863" s="48"/>
      <c r="CC863" s="51" t="str">
        <f>IFERROR(VLOOKUP(Book1345234[[#This Row],[Regional Ranking]],'Data for Pull-down'!$AE$4:$AF$9,2,FALSE),"")</f>
        <v/>
      </c>
    </row>
    <row r="864" spans="1:81">
      <c r="A864" s="164"/>
      <c r="B864" s="142"/>
      <c r="C864" s="143">
        <f>Book1345234[[#This Row],[FMP]]*2</f>
        <v>0</v>
      </c>
      <c r="D864" s="43"/>
      <c r="E864" s="43"/>
      <c r="F864" s="52"/>
      <c r="G864" s="48"/>
      <c r="H864" s="48"/>
      <c r="I864" s="48"/>
      <c r="J864" s="48"/>
      <c r="K864" s="45" t="str">
        <f>IFERROR(Book1345234[[#This Row],[Project Cost]]/Book1345234[[#This Row],['# of Structures Removed from 1% Annual Chance FP]],"")</f>
        <v/>
      </c>
      <c r="L864" s="48"/>
      <c r="M864" s="48"/>
      <c r="N864" s="45"/>
      <c r="O864" s="156"/>
      <c r="P864" s="125"/>
      <c r="Q864" s="52"/>
      <c r="R864" s="48"/>
      <c r="S864" s="51" t="str">
        <f>IFERROR(VLOOKUP(Book1345234[[#This Row],[ Severity Ranking: Pre-Project Average Depth of Flooding (100-year)]],'Data for Pull-down'!$A$4:$B$9,2,FALSE),"")</f>
        <v/>
      </c>
      <c r="T864" s="100"/>
      <c r="U864" s="52"/>
      <c r="V864" s="52"/>
      <c r="W864" s="52"/>
      <c r="X864" s="48"/>
      <c r="Y864" s="51" t="str">
        <f>IFERROR(VLOOKUP(Book1345234[[#This Row],[Severity Ranking: Community Need (% Population)]],'Data for Pull-down'!$C$4:$D$9,2,FALSE),"")</f>
        <v/>
      </c>
      <c r="Z864" s="99"/>
      <c r="AA864" s="45"/>
      <c r="AB864" s="48"/>
      <c r="AC864" s="51" t="str">
        <f>IFERROR(VLOOKUP(Book1345234[[#This Row],[Flood Risk Reduction ]],'Data for Pull-down'!$E$4:$F$9,2,FALSE),"")</f>
        <v/>
      </c>
      <c r="AD864" s="99"/>
      <c r="AE864" s="118"/>
      <c r="AF864" s="52"/>
      <c r="AG864" s="52"/>
      <c r="AH864" s="48"/>
      <c r="AI864" s="51" t="str">
        <f>IFERROR(VLOOKUP(Book1345234[[#This Row],[Flood Damage Reduction]],'Data for Pull-down'!$G$4:$H$9,2,FALSE),"")</f>
        <v/>
      </c>
      <c r="AJ864" s="145"/>
      <c r="AK864" s="123"/>
      <c r="AL864" s="52"/>
      <c r="AM864" s="51" t="str">
        <f>IFERROR(VLOOKUP(Book1345234[[#This Row],[ Reduction in Critical Facilities Flood Risk]],'Data for Pull-down'!$I$5:$J$9,2,FALSE),"")</f>
        <v/>
      </c>
      <c r="AN864" s="100">
        <f>'Life and Safety Tabular Data'!L862</f>
        <v>0</v>
      </c>
      <c r="AO864" s="146"/>
      <c r="AP864" s="48"/>
      <c r="AQ864" s="51" t="str">
        <f>IFERROR(VLOOKUP(Book1345234[[#This Row],[Life and Safety Ranking (Injury/Loss of Life)]],'Data for Pull-down'!$K$4:$L$9,2,FALSE),"")</f>
        <v/>
      </c>
      <c r="AR864" s="100"/>
      <c r="AS864" s="146"/>
      <c r="AT864" s="146"/>
      <c r="AU864" s="146"/>
      <c r="AV864" s="48"/>
      <c r="AW864" s="51" t="str">
        <f>IFERROR(VLOOKUP(Book1345234[[#This Row],[Water Supply Yield Ranking]],'Data for Pull-down'!$M$4:$N$9,2,FALSE),"")</f>
        <v/>
      </c>
      <c r="AX864" s="100"/>
      <c r="AY864" s="52"/>
      <c r="AZ864" s="48"/>
      <c r="BA864" s="51" t="str">
        <f>IFERROR(VLOOKUP(Book1345234[[#This Row],[Social Vulnerability Ranking]],'Data for Pull-down'!$O$4:$P$9,2,FALSE),"")</f>
        <v/>
      </c>
      <c r="BB864" s="100"/>
      <c r="BC864" s="146"/>
      <c r="BD864" s="48"/>
      <c r="BE864" s="51" t="str">
        <f>IFERROR(VLOOKUP(Book1345234[[#This Row],[Nature-Based Solutions Ranking]],'Data for Pull-down'!$Q$4:$R$9,2,FALSE),"")</f>
        <v/>
      </c>
      <c r="BF864" s="100"/>
      <c r="BG864" s="52"/>
      <c r="BH864" s="48"/>
      <c r="BI864" s="51" t="str">
        <f>IFERROR(VLOOKUP(Book1345234[[#This Row],[Multiple Benefit Ranking]],'Data for Pull-down'!$S$4:$T$9,2,FALSE),"")</f>
        <v/>
      </c>
      <c r="BJ864" s="125"/>
      <c r="BK864" s="146"/>
      <c r="BL864" s="48"/>
      <c r="BM864" s="51" t="str">
        <f>IFERROR(VLOOKUP(Book1345234[[#This Row],[Operations and Maintenance Ranking]],'Data for Pull-down'!$U$4:$V$9,2,FALSE),"")</f>
        <v/>
      </c>
      <c r="BN864" s="100"/>
      <c r="BO864" s="48"/>
      <c r="BP864" s="51" t="str">
        <f>IFERROR(VLOOKUP(Book1345234[[#This Row],[Administrative, Regulatory and Other Obstacle Ranking]],'Data for Pull-down'!$W$4:$X$9,2,FALSE),"")</f>
        <v/>
      </c>
      <c r="BQ864" s="100"/>
      <c r="BR864" s="48"/>
      <c r="BS864" s="51" t="str">
        <f>IFERROR(VLOOKUP(Book1345234[[#This Row],[Environmental Benefit Ranking]],'Data for Pull-down'!$Y$4:$Z$9,2,FALSE),"")</f>
        <v/>
      </c>
      <c r="BT864" s="100"/>
      <c r="BU864" s="52"/>
      <c r="BV864" s="51" t="str">
        <f>IFERROR(VLOOKUP(Book1345234[[#This Row],[Environmental Impact Ranking]],'Data for Pull-down'!$AA$4:$AB$9,2,FALSE),"")</f>
        <v/>
      </c>
      <c r="BW864" s="117"/>
      <c r="BX864" s="123"/>
      <c r="BY864" s="48"/>
      <c r="BZ864" s="51" t="str">
        <f>IFERROR(VLOOKUP(Book1345234[[#This Row],[Mobility Ranking]],'Data for Pull-down'!$AC$4:$AD$9,2,FALSE),"")</f>
        <v/>
      </c>
      <c r="CA864" s="117"/>
      <c r="CB864" s="48"/>
      <c r="CC864" s="51" t="str">
        <f>IFERROR(VLOOKUP(Book1345234[[#This Row],[Regional Ranking]],'Data for Pull-down'!$AE$4:$AF$9,2,FALSE),"")</f>
        <v/>
      </c>
    </row>
    <row r="865" spans="1:81">
      <c r="A865" s="164"/>
      <c r="B865" s="142"/>
      <c r="C865" s="143">
        <f>Book1345234[[#This Row],[FMP]]*2</f>
        <v>0</v>
      </c>
      <c r="D865" s="43"/>
      <c r="E865" s="43"/>
      <c r="F865" s="52"/>
      <c r="G865" s="48"/>
      <c r="H865" s="48"/>
      <c r="I865" s="48"/>
      <c r="J865" s="48"/>
      <c r="K865" s="45" t="str">
        <f>IFERROR(Book1345234[[#This Row],[Project Cost]]/Book1345234[[#This Row],['# of Structures Removed from 1% Annual Chance FP]],"")</f>
        <v/>
      </c>
      <c r="L865" s="48"/>
      <c r="M865" s="48"/>
      <c r="N865" s="45"/>
      <c r="O865" s="156"/>
      <c r="P865" s="125"/>
      <c r="Q865" s="52"/>
      <c r="R865" s="48"/>
      <c r="S865" s="51" t="str">
        <f>IFERROR(VLOOKUP(Book1345234[[#This Row],[ Severity Ranking: Pre-Project Average Depth of Flooding (100-year)]],'Data for Pull-down'!$A$4:$B$9,2,FALSE),"")</f>
        <v/>
      </c>
      <c r="T865" s="100"/>
      <c r="U865" s="52"/>
      <c r="V865" s="52"/>
      <c r="W865" s="52"/>
      <c r="X865" s="48"/>
      <c r="Y865" s="51" t="str">
        <f>IFERROR(VLOOKUP(Book1345234[[#This Row],[Severity Ranking: Community Need (% Population)]],'Data for Pull-down'!$C$4:$D$9,2,FALSE),"")</f>
        <v/>
      </c>
      <c r="Z865" s="99"/>
      <c r="AA865" s="45"/>
      <c r="AB865" s="48"/>
      <c r="AC865" s="51" t="str">
        <f>IFERROR(VLOOKUP(Book1345234[[#This Row],[Flood Risk Reduction ]],'Data for Pull-down'!$E$4:$F$9,2,FALSE),"")</f>
        <v/>
      </c>
      <c r="AD865" s="99"/>
      <c r="AE865" s="118"/>
      <c r="AF865" s="52"/>
      <c r="AG865" s="52"/>
      <c r="AH865" s="48"/>
      <c r="AI865" s="51" t="str">
        <f>IFERROR(VLOOKUP(Book1345234[[#This Row],[Flood Damage Reduction]],'Data for Pull-down'!$G$4:$H$9,2,FALSE),"")</f>
        <v/>
      </c>
      <c r="AJ865" s="145"/>
      <c r="AK865" s="123"/>
      <c r="AL865" s="52"/>
      <c r="AM865" s="51" t="str">
        <f>IFERROR(VLOOKUP(Book1345234[[#This Row],[ Reduction in Critical Facilities Flood Risk]],'Data for Pull-down'!$I$5:$J$9,2,FALSE),"")</f>
        <v/>
      </c>
      <c r="AN865" s="100">
        <f>'Life and Safety Tabular Data'!L863</f>
        <v>0</v>
      </c>
      <c r="AO865" s="146"/>
      <c r="AP865" s="48"/>
      <c r="AQ865" s="51" t="str">
        <f>IFERROR(VLOOKUP(Book1345234[[#This Row],[Life and Safety Ranking (Injury/Loss of Life)]],'Data for Pull-down'!$K$4:$L$9,2,FALSE),"")</f>
        <v/>
      </c>
      <c r="AR865" s="100"/>
      <c r="AS865" s="146"/>
      <c r="AT865" s="146"/>
      <c r="AU865" s="146"/>
      <c r="AV865" s="48"/>
      <c r="AW865" s="51" t="str">
        <f>IFERROR(VLOOKUP(Book1345234[[#This Row],[Water Supply Yield Ranking]],'Data for Pull-down'!$M$4:$N$9,2,FALSE),"")</f>
        <v/>
      </c>
      <c r="AX865" s="100"/>
      <c r="AY865" s="52"/>
      <c r="AZ865" s="48"/>
      <c r="BA865" s="51" t="str">
        <f>IFERROR(VLOOKUP(Book1345234[[#This Row],[Social Vulnerability Ranking]],'Data for Pull-down'!$O$4:$P$9,2,FALSE),"")</f>
        <v/>
      </c>
      <c r="BB865" s="100"/>
      <c r="BC865" s="146"/>
      <c r="BD865" s="48"/>
      <c r="BE865" s="51" t="str">
        <f>IFERROR(VLOOKUP(Book1345234[[#This Row],[Nature-Based Solutions Ranking]],'Data for Pull-down'!$Q$4:$R$9,2,FALSE),"")</f>
        <v/>
      </c>
      <c r="BF865" s="100"/>
      <c r="BG865" s="52"/>
      <c r="BH865" s="48"/>
      <c r="BI865" s="51" t="str">
        <f>IFERROR(VLOOKUP(Book1345234[[#This Row],[Multiple Benefit Ranking]],'Data for Pull-down'!$S$4:$T$9,2,FALSE),"")</f>
        <v/>
      </c>
      <c r="BJ865" s="125"/>
      <c r="BK865" s="146"/>
      <c r="BL865" s="48"/>
      <c r="BM865" s="51" t="str">
        <f>IFERROR(VLOOKUP(Book1345234[[#This Row],[Operations and Maintenance Ranking]],'Data for Pull-down'!$U$4:$V$9,2,FALSE),"")</f>
        <v/>
      </c>
      <c r="BN865" s="100"/>
      <c r="BO865" s="48"/>
      <c r="BP865" s="51" t="str">
        <f>IFERROR(VLOOKUP(Book1345234[[#This Row],[Administrative, Regulatory and Other Obstacle Ranking]],'Data for Pull-down'!$W$4:$X$9,2,FALSE),"")</f>
        <v/>
      </c>
      <c r="BQ865" s="100"/>
      <c r="BR865" s="48"/>
      <c r="BS865" s="51" t="str">
        <f>IFERROR(VLOOKUP(Book1345234[[#This Row],[Environmental Benefit Ranking]],'Data for Pull-down'!$Y$4:$Z$9,2,FALSE),"")</f>
        <v/>
      </c>
      <c r="BT865" s="100"/>
      <c r="BU865" s="52"/>
      <c r="BV865" s="51" t="str">
        <f>IFERROR(VLOOKUP(Book1345234[[#This Row],[Environmental Impact Ranking]],'Data for Pull-down'!$AA$4:$AB$9,2,FALSE),"")</f>
        <v/>
      </c>
      <c r="BW865" s="117"/>
      <c r="BX865" s="123"/>
      <c r="BY865" s="48"/>
      <c r="BZ865" s="51" t="str">
        <f>IFERROR(VLOOKUP(Book1345234[[#This Row],[Mobility Ranking]],'Data for Pull-down'!$AC$4:$AD$9,2,FALSE),"")</f>
        <v/>
      </c>
      <c r="CA865" s="117"/>
      <c r="CB865" s="48"/>
      <c r="CC865" s="51" t="str">
        <f>IFERROR(VLOOKUP(Book1345234[[#This Row],[Regional Ranking]],'Data for Pull-down'!$AE$4:$AF$9,2,FALSE),"")</f>
        <v/>
      </c>
    </row>
    <row r="866" spans="1:81">
      <c r="A866" s="164"/>
      <c r="B866" s="142"/>
      <c r="C866" s="143">
        <f>Book1345234[[#This Row],[FMP]]*2</f>
        <v>0</v>
      </c>
      <c r="D866" s="43"/>
      <c r="E866" s="43"/>
      <c r="F866" s="52"/>
      <c r="G866" s="48"/>
      <c r="H866" s="48"/>
      <c r="I866" s="48"/>
      <c r="J866" s="48"/>
      <c r="K866" s="45" t="str">
        <f>IFERROR(Book1345234[[#This Row],[Project Cost]]/Book1345234[[#This Row],['# of Structures Removed from 1% Annual Chance FP]],"")</f>
        <v/>
      </c>
      <c r="L866" s="48"/>
      <c r="M866" s="48"/>
      <c r="N866" s="45"/>
      <c r="O866" s="156"/>
      <c r="P866" s="125"/>
      <c r="Q866" s="52"/>
      <c r="R866" s="48"/>
      <c r="S866" s="51" t="str">
        <f>IFERROR(VLOOKUP(Book1345234[[#This Row],[ Severity Ranking: Pre-Project Average Depth of Flooding (100-year)]],'Data for Pull-down'!$A$4:$B$9,2,FALSE),"")</f>
        <v/>
      </c>
      <c r="T866" s="100"/>
      <c r="U866" s="52"/>
      <c r="V866" s="52"/>
      <c r="W866" s="52"/>
      <c r="X866" s="48"/>
      <c r="Y866" s="51" t="str">
        <f>IFERROR(VLOOKUP(Book1345234[[#This Row],[Severity Ranking: Community Need (% Population)]],'Data for Pull-down'!$C$4:$D$9,2,FALSE),"")</f>
        <v/>
      </c>
      <c r="Z866" s="99"/>
      <c r="AA866" s="45"/>
      <c r="AB866" s="48"/>
      <c r="AC866" s="51" t="str">
        <f>IFERROR(VLOOKUP(Book1345234[[#This Row],[Flood Risk Reduction ]],'Data for Pull-down'!$E$4:$F$9,2,FALSE),"")</f>
        <v/>
      </c>
      <c r="AD866" s="99"/>
      <c r="AE866" s="118"/>
      <c r="AF866" s="52"/>
      <c r="AG866" s="52"/>
      <c r="AH866" s="48"/>
      <c r="AI866" s="51" t="str">
        <f>IFERROR(VLOOKUP(Book1345234[[#This Row],[Flood Damage Reduction]],'Data for Pull-down'!$G$4:$H$9,2,FALSE),"")</f>
        <v/>
      </c>
      <c r="AJ866" s="145"/>
      <c r="AK866" s="123"/>
      <c r="AL866" s="52"/>
      <c r="AM866" s="51" t="str">
        <f>IFERROR(VLOOKUP(Book1345234[[#This Row],[ Reduction in Critical Facilities Flood Risk]],'Data for Pull-down'!$I$5:$J$9,2,FALSE),"")</f>
        <v/>
      </c>
      <c r="AN866" s="100">
        <f>'Life and Safety Tabular Data'!L864</f>
        <v>0</v>
      </c>
      <c r="AO866" s="146"/>
      <c r="AP866" s="48"/>
      <c r="AQ866" s="51" t="str">
        <f>IFERROR(VLOOKUP(Book1345234[[#This Row],[Life and Safety Ranking (Injury/Loss of Life)]],'Data for Pull-down'!$K$4:$L$9,2,FALSE),"")</f>
        <v/>
      </c>
      <c r="AR866" s="100"/>
      <c r="AS866" s="146"/>
      <c r="AT866" s="146"/>
      <c r="AU866" s="146"/>
      <c r="AV866" s="48"/>
      <c r="AW866" s="51" t="str">
        <f>IFERROR(VLOOKUP(Book1345234[[#This Row],[Water Supply Yield Ranking]],'Data for Pull-down'!$M$4:$N$9,2,FALSE),"")</f>
        <v/>
      </c>
      <c r="AX866" s="100"/>
      <c r="AY866" s="52"/>
      <c r="AZ866" s="48"/>
      <c r="BA866" s="51" t="str">
        <f>IFERROR(VLOOKUP(Book1345234[[#This Row],[Social Vulnerability Ranking]],'Data for Pull-down'!$O$4:$P$9,2,FALSE),"")</f>
        <v/>
      </c>
      <c r="BB866" s="100"/>
      <c r="BC866" s="146"/>
      <c r="BD866" s="48"/>
      <c r="BE866" s="51" t="str">
        <f>IFERROR(VLOOKUP(Book1345234[[#This Row],[Nature-Based Solutions Ranking]],'Data for Pull-down'!$Q$4:$R$9,2,FALSE),"")</f>
        <v/>
      </c>
      <c r="BF866" s="100"/>
      <c r="BG866" s="52"/>
      <c r="BH866" s="48"/>
      <c r="BI866" s="51" t="str">
        <f>IFERROR(VLOOKUP(Book1345234[[#This Row],[Multiple Benefit Ranking]],'Data for Pull-down'!$S$4:$T$9,2,FALSE),"")</f>
        <v/>
      </c>
      <c r="BJ866" s="125"/>
      <c r="BK866" s="146"/>
      <c r="BL866" s="48"/>
      <c r="BM866" s="51" t="str">
        <f>IFERROR(VLOOKUP(Book1345234[[#This Row],[Operations and Maintenance Ranking]],'Data for Pull-down'!$U$4:$V$9,2,FALSE),"")</f>
        <v/>
      </c>
      <c r="BN866" s="100"/>
      <c r="BO866" s="48"/>
      <c r="BP866" s="51" t="str">
        <f>IFERROR(VLOOKUP(Book1345234[[#This Row],[Administrative, Regulatory and Other Obstacle Ranking]],'Data for Pull-down'!$W$4:$X$9,2,FALSE),"")</f>
        <v/>
      </c>
      <c r="BQ866" s="100"/>
      <c r="BR866" s="48"/>
      <c r="BS866" s="51" t="str">
        <f>IFERROR(VLOOKUP(Book1345234[[#This Row],[Environmental Benefit Ranking]],'Data for Pull-down'!$Y$4:$Z$9,2,FALSE),"")</f>
        <v/>
      </c>
      <c r="BT866" s="100"/>
      <c r="BU866" s="52"/>
      <c r="BV866" s="51" t="str">
        <f>IFERROR(VLOOKUP(Book1345234[[#This Row],[Environmental Impact Ranking]],'Data for Pull-down'!$AA$4:$AB$9,2,FALSE),"")</f>
        <v/>
      </c>
      <c r="BW866" s="117"/>
      <c r="BX866" s="123"/>
      <c r="BY866" s="48"/>
      <c r="BZ866" s="51" t="str">
        <f>IFERROR(VLOOKUP(Book1345234[[#This Row],[Mobility Ranking]],'Data for Pull-down'!$AC$4:$AD$9,2,FALSE),"")</f>
        <v/>
      </c>
      <c r="CA866" s="117"/>
      <c r="CB866" s="48"/>
      <c r="CC866" s="51" t="str">
        <f>IFERROR(VLOOKUP(Book1345234[[#This Row],[Regional Ranking]],'Data for Pull-down'!$AE$4:$AF$9,2,FALSE),"")</f>
        <v/>
      </c>
    </row>
    <row r="867" spans="1:81">
      <c r="A867" s="164"/>
      <c r="B867" s="142"/>
      <c r="C867" s="143">
        <f>Book1345234[[#This Row],[FMP]]*2</f>
        <v>0</v>
      </c>
      <c r="D867" s="43"/>
      <c r="E867" s="43"/>
      <c r="F867" s="52"/>
      <c r="G867" s="48"/>
      <c r="H867" s="48"/>
      <c r="I867" s="48"/>
      <c r="J867" s="48"/>
      <c r="K867" s="45" t="str">
        <f>IFERROR(Book1345234[[#This Row],[Project Cost]]/Book1345234[[#This Row],['# of Structures Removed from 1% Annual Chance FP]],"")</f>
        <v/>
      </c>
      <c r="L867" s="48"/>
      <c r="M867" s="48"/>
      <c r="N867" s="45"/>
      <c r="O867" s="156"/>
      <c r="P867" s="125"/>
      <c r="Q867" s="52"/>
      <c r="R867" s="48"/>
      <c r="S867" s="51" t="str">
        <f>IFERROR(VLOOKUP(Book1345234[[#This Row],[ Severity Ranking: Pre-Project Average Depth of Flooding (100-year)]],'Data for Pull-down'!$A$4:$B$9,2,FALSE),"")</f>
        <v/>
      </c>
      <c r="T867" s="100"/>
      <c r="U867" s="52"/>
      <c r="V867" s="52"/>
      <c r="W867" s="52"/>
      <c r="X867" s="48"/>
      <c r="Y867" s="51" t="str">
        <f>IFERROR(VLOOKUP(Book1345234[[#This Row],[Severity Ranking: Community Need (% Population)]],'Data for Pull-down'!$C$4:$D$9,2,FALSE),"")</f>
        <v/>
      </c>
      <c r="Z867" s="99"/>
      <c r="AA867" s="45"/>
      <c r="AB867" s="48"/>
      <c r="AC867" s="51" t="str">
        <f>IFERROR(VLOOKUP(Book1345234[[#This Row],[Flood Risk Reduction ]],'Data for Pull-down'!$E$4:$F$9,2,FALSE),"")</f>
        <v/>
      </c>
      <c r="AD867" s="99"/>
      <c r="AE867" s="118"/>
      <c r="AF867" s="52"/>
      <c r="AG867" s="52"/>
      <c r="AH867" s="48"/>
      <c r="AI867" s="51" t="str">
        <f>IFERROR(VLOOKUP(Book1345234[[#This Row],[Flood Damage Reduction]],'Data for Pull-down'!$G$4:$H$9,2,FALSE),"")</f>
        <v/>
      </c>
      <c r="AJ867" s="145"/>
      <c r="AK867" s="123"/>
      <c r="AL867" s="52"/>
      <c r="AM867" s="51" t="str">
        <f>IFERROR(VLOOKUP(Book1345234[[#This Row],[ Reduction in Critical Facilities Flood Risk]],'Data for Pull-down'!$I$5:$J$9,2,FALSE),"")</f>
        <v/>
      </c>
      <c r="AN867" s="100">
        <f>'Life and Safety Tabular Data'!L865</f>
        <v>0</v>
      </c>
      <c r="AO867" s="146"/>
      <c r="AP867" s="48"/>
      <c r="AQ867" s="51" t="str">
        <f>IFERROR(VLOOKUP(Book1345234[[#This Row],[Life and Safety Ranking (Injury/Loss of Life)]],'Data for Pull-down'!$K$4:$L$9,2,FALSE),"")</f>
        <v/>
      </c>
      <c r="AR867" s="100"/>
      <c r="AS867" s="146"/>
      <c r="AT867" s="146"/>
      <c r="AU867" s="146"/>
      <c r="AV867" s="48"/>
      <c r="AW867" s="51" t="str">
        <f>IFERROR(VLOOKUP(Book1345234[[#This Row],[Water Supply Yield Ranking]],'Data for Pull-down'!$M$4:$N$9,2,FALSE),"")</f>
        <v/>
      </c>
      <c r="AX867" s="100"/>
      <c r="AY867" s="52"/>
      <c r="AZ867" s="48"/>
      <c r="BA867" s="51" t="str">
        <f>IFERROR(VLOOKUP(Book1345234[[#This Row],[Social Vulnerability Ranking]],'Data for Pull-down'!$O$4:$P$9,2,FALSE),"")</f>
        <v/>
      </c>
      <c r="BB867" s="100"/>
      <c r="BC867" s="146"/>
      <c r="BD867" s="48"/>
      <c r="BE867" s="51" t="str">
        <f>IFERROR(VLOOKUP(Book1345234[[#This Row],[Nature-Based Solutions Ranking]],'Data for Pull-down'!$Q$4:$R$9,2,FALSE),"")</f>
        <v/>
      </c>
      <c r="BF867" s="100"/>
      <c r="BG867" s="52"/>
      <c r="BH867" s="48"/>
      <c r="BI867" s="51" t="str">
        <f>IFERROR(VLOOKUP(Book1345234[[#This Row],[Multiple Benefit Ranking]],'Data for Pull-down'!$S$4:$T$9,2,FALSE),"")</f>
        <v/>
      </c>
      <c r="BJ867" s="125"/>
      <c r="BK867" s="146"/>
      <c r="BL867" s="48"/>
      <c r="BM867" s="51" t="str">
        <f>IFERROR(VLOOKUP(Book1345234[[#This Row],[Operations and Maintenance Ranking]],'Data for Pull-down'!$U$4:$V$9,2,FALSE),"")</f>
        <v/>
      </c>
      <c r="BN867" s="100"/>
      <c r="BO867" s="48"/>
      <c r="BP867" s="51" t="str">
        <f>IFERROR(VLOOKUP(Book1345234[[#This Row],[Administrative, Regulatory and Other Obstacle Ranking]],'Data for Pull-down'!$W$4:$X$9,2,FALSE),"")</f>
        <v/>
      </c>
      <c r="BQ867" s="100"/>
      <c r="BR867" s="48"/>
      <c r="BS867" s="51" t="str">
        <f>IFERROR(VLOOKUP(Book1345234[[#This Row],[Environmental Benefit Ranking]],'Data for Pull-down'!$Y$4:$Z$9,2,FALSE),"")</f>
        <v/>
      </c>
      <c r="BT867" s="100"/>
      <c r="BU867" s="52"/>
      <c r="BV867" s="51" t="str">
        <f>IFERROR(VLOOKUP(Book1345234[[#This Row],[Environmental Impact Ranking]],'Data for Pull-down'!$AA$4:$AB$9,2,FALSE),"")</f>
        <v/>
      </c>
      <c r="BW867" s="117"/>
      <c r="BX867" s="123"/>
      <c r="BY867" s="48"/>
      <c r="BZ867" s="51" t="str">
        <f>IFERROR(VLOOKUP(Book1345234[[#This Row],[Mobility Ranking]],'Data for Pull-down'!$AC$4:$AD$9,2,FALSE),"")</f>
        <v/>
      </c>
      <c r="CA867" s="117"/>
      <c r="CB867" s="48"/>
      <c r="CC867" s="51" t="str">
        <f>IFERROR(VLOOKUP(Book1345234[[#This Row],[Regional Ranking]],'Data for Pull-down'!$AE$4:$AF$9,2,FALSE),"")</f>
        <v/>
      </c>
    </row>
    <row r="868" spans="1:81">
      <c r="A868" s="164"/>
      <c r="B868" s="142"/>
      <c r="C868" s="143">
        <f>Book1345234[[#This Row],[FMP]]*2</f>
        <v>0</v>
      </c>
      <c r="D868" s="43"/>
      <c r="E868" s="43"/>
      <c r="F868" s="52"/>
      <c r="G868" s="48"/>
      <c r="H868" s="48"/>
      <c r="I868" s="48"/>
      <c r="J868" s="48"/>
      <c r="K868" s="45" t="str">
        <f>IFERROR(Book1345234[[#This Row],[Project Cost]]/Book1345234[[#This Row],['# of Structures Removed from 1% Annual Chance FP]],"")</f>
        <v/>
      </c>
      <c r="L868" s="48"/>
      <c r="M868" s="48"/>
      <c r="N868" s="45"/>
      <c r="O868" s="156"/>
      <c r="P868" s="125"/>
      <c r="Q868" s="52"/>
      <c r="R868" s="48"/>
      <c r="S868" s="51" t="str">
        <f>IFERROR(VLOOKUP(Book1345234[[#This Row],[ Severity Ranking: Pre-Project Average Depth of Flooding (100-year)]],'Data for Pull-down'!$A$4:$B$9,2,FALSE),"")</f>
        <v/>
      </c>
      <c r="T868" s="100"/>
      <c r="U868" s="52"/>
      <c r="V868" s="52"/>
      <c r="W868" s="52"/>
      <c r="X868" s="48"/>
      <c r="Y868" s="51" t="str">
        <f>IFERROR(VLOOKUP(Book1345234[[#This Row],[Severity Ranking: Community Need (% Population)]],'Data for Pull-down'!$C$4:$D$9,2,FALSE),"")</f>
        <v/>
      </c>
      <c r="Z868" s="99"/>
      <c r="AA868" s="45"/>
      <c r="AB868" s="48"/>
      <c r="AC868" s="51" t="str">
        <f>IFERROR(VLOOKUP(Book1345234[[#This Row],[Flood Risk Reduction ]],'Data for Pull-down'!$E$4:$F$9,2,FALSE),"")</f>
        <v/>
      </c>
      <c r="AD868" s="99"/>
      <c r="AE868" s="118"/>
      <c r="AF868" s="52"/>
      <c r="AG868" s="52"/>
      <c r="AH868" s="48"/>
      <c r="AI868" s="51" t="str">
        <f>IFERROR(VLOOKUP(Book1345234[[#This Row],[Flood Damage Reduction]],'Data for Pull-down'!$G$4:$H$9,2,FALSE),"")</f>
        <v/>
      </c>
      <c r="AJ868" s="145"/>
      <c r="AK868" s="123"/>
      <c r="AL868" s="52"/>
      <c r="AM868" s="51" t="str">
        <f>IFERROR(VLOOKUP(Book1345234[[#This Row],[ Reduction in Critical Facilities Flood Risk]],'Data for Pull-down'!$I$5:$J$9,2,FALSE),"")</f>
        <v/>
      </c>
      <c r="AN868" s="100">
        <f>'Life and Safety Tabular Data'!L866</f>
        <v>0</v>
      </c>
      <c r="AO868" s="146"/>
      <c r="AP868" s="48"/>
      <c r="AQ868" s="51" t="str">
        <f>IFERROR(VLOOKUP(Book1345234[[#This Row],[Life and Safety Ranking (Injury/Loss of Life)]],'Data for Pull-down'!$K$4:$L$9,2,FALSE),"")</f>
        <v/>
      </c>
      <c r="AR868" s="100"/>
      <c r="AS868" s="146"/>
      <c r="AT868" s="146"/>
      <c r="AU868" s="146"/>
      <c r="AV868" s="48"/>
      <c r="AW868" s="51" t="str">
        <f>IFERROR(VLOOKUP(Book1345234[[#This Row],[Water Supply Yield Ranking]],'Data for Pull-down'!$M$4:$N$9,2,FALSE),"")</f>
        <v/>
      </c>
      <c r="AX868" s="100"/>
      <c r="AY868" s="52"/>
      <c r="AZ868" s="48"/>
      <c r="BA868" s="51" t="str">
        <f>IFERROR(VLOOKUP(Book1345234[[#This Row],[Social Vulnerability Ranking]],'Data for Pull-down'!$O$4:$P$9,2,FALSE),"")</f>
        <v/>
      </c>
      <c r="BB868" s="100"/>
      <c r="BC868" s="146"/>
      <c r="BD868" s="48"/>
      <c r="BE868" s="51" t="str">
        <f>IFERROR(VLOOKUP(Book1345234[[#This Row],[Nature-Based Solutions Ranking]],'Data for Pull-down'!$Q$4:$R$9,2,FALSE),"")</f>
        <v/>
      </c>
      <c r="BF868" s="100"/>
      <c r="BG868" s="52"/>
      <c r="BH868" s="48"/>
      <c r="BI868" s="51" t="str">
        <f>IFERROR(VLOOKUP(Book1345234[[#This Row],[Multiple Benefit Ranking]],'Data for Pull-down'!$S$4:$T$9,2,FALSE),"")</f>
        <v/>
      </c>
      <c r="BJ868" s="125"/>
      <c r="BK868" s="146"/>
      <c r="BL868" s="48"/>
      <c r="BM868" s="51" t="str">
        <f>IFERROR(VLOOKUP(Book1345234[[#This Row],[Operations and Maintenance Ranking]],'Data for Pull-down'!$U$4:$V$9,2,FALSE),"")</f>
        <v/>
      </c>
      <c r="BN868" s="100"/>
      <c r="BO868" s="48"/>
      <c r="BP868" s="51" t="str">
        <f>IFERROR(VLOOKUP(Book1345234[[#This Row],[Administrative, Regulatory and Other Obstacle Ranking]],'Data for Pull-down'!$W$4:$X$9,2,FALSE),"")</f>
        <v/>
      </c>
      <c r="BQ868" s="100"/>
      <c r="BR868" s="48"/>
      <c r="BS868" s="51" t="str">
        <f>IFERROR(VLOOKUP(Book1345234[[#This Row],[Environmental Benefit Ranking]],'Data for Pull-down'!$Y$4:$Z$9,2,FALSE),"")</f>
        <v/>
      </c>
      <c r="BT868" s="100"/>
      <c r="BU868" s="52"/>
      <c r="BV868" s="51" t="str">
        <f>IFERROR(VLOOKUP(Book1345234[[#This Row],[Environmental Impact Ranking]],'Data for Pull-down'!$AA$4:$AB$9,2,FALSE),"")</f>
        <v/>
      </c>
      <c r="BW868" s="117"/>
      <c r="BX868" s="123"/>
      <c r="BY868" s="48"/>
      <c r="BZ868" s="51" t="str">
        <f>IFERROR(VLOOKUP(Book1345234[[#This Row],[Mobility Ranking]],'Data for Pull-down'!$AC$4:$AD$9,2,FALSE),"")</f>
        <v/>
      </c>
      <c r="CA868" s="117"/>
      <c r="CB868" s="48"/>
      <c r="CC868" s="51" t="str">
        <f>IFERROR(VLOOKUP(Book1345234[[#This Row],[Regional Ranking]],'Data for Pull-down'!$AE$4:$AF$9,2,FALSE),"")</f>
        <v/>
      </c>
    </row>
    <row r="869" spans="1:81">
      <c r="A869" s="164"/>
      <c r="B869" s="142"/>
      <c r="C869" s="143">
        <f>Book1345234[[#This Row],[FMP]]*2</f>
        <v>0</v>
      </c>
      <c r="D869" s="43"/>
      <c r="E869" s="43"/>
      <c r="F869" s="52"/>
      <c r="G869" s="48"/>
      <c r="H869" s="48"/>
      <c r="I869" s="48"/>
      <c r="J869" s="48"/>
      <c r="K869" s="45" t="str">
        <f>IFERROR(Book1345234[[#This Row],[Project Cost]]/Book1345234[[#This Row],['# of Structures Removed from 1% Annual Chance FP]],"")</f>
        <v/>
      </c>
      <c r="L869" s="48"/>
      <c r="M869" s="48"/>
      <c r="N869" s="45"/>
      <c r="O869" s="156"/>
      <c r="P869" s="125"/>
      <c r="Q869" s="52"/>
      <c r="R869" s="48"/>
      <c r="S869" s="51" t="str">
        <f>IFERROR(VLOOKUP(Book1345234[[#This Row],[ Severity Ranking: Pre-Project Average Depth of Flooding (100-year)]],'Data for Pull-down'!$A$4:$B$9,2,FALSE),"")</f>
        <v/>
      </c>
      <c r="T869" s="100"/>
      <c r="U869" s="52"/>
      <c r="V869" s="52"/>
      <c r="W869" s="52"/>
      <c r="X869" s="48"/>
      <c r="Y869" s="51" t="str">
        <f>IFERROR(VLOOKUP(Book1345234[[#This Row],[Severity Ranking: Community Need (% Population)]],'Data for Pull-down'!$C$4:$D$9,2,FALSE),"")</f>
        <v/>
      </c>
      <c r="Z869" s="99"/>
      <c r="AA869" s="45"/>
      <c r="AB869" s="48"/>
      <c r="AC869" s="51" t="str">
        <f>IFERROR(VLOOKUP(Book1345234[[#This Row],[Flood Risk Reduction ]],'Data for Pull-down'!$E$4:$F$9,2,FALSE),"")</f>
        <v/>
      </c>
      <c r="AD869" s="99"/>
      <c r="AE869" s="118"/>
      <c r="AF869" s="52"/>
      <c r="AG869" s="52"/>
      <c r="AH869" s="48"/>
      <c r="AI869" s="51" t="str">
        <f>IFERROR(VLOOKUP(Book1345234[[#This Row],[Flood Damage Reduction]],'Data for Pull-down'!$G$4:$H$9,2,FALSE),"")</f>
        <v/>
      </c>
      <c r="AJ869" s="145"/>
      <c r="AK869" s="123"/>
      <c r="AL869" s="52"/>
      <c r="AM869" s="51" t="str">
        <f>IFERROR(VLOOKUP(Book1345234[[#This Row],[ Reduction in Critical Facilities Flood Risk]],'Data for Pull-down'!$I$5:$J$9,2,FALSE),"")</f>
        <v/>
      </c>
      <c r="AN869" s="100">
        <f>'Life and Safety Tabular Data'!L867</f>
        <v>0</v>
      </c>
      <c r="AO869" s="146"/>
      <c r="AP869" s="48"/>
      <c r="AQ869" s="51" t="str">
        <f>IFERROR(VLOOKUP(Book1345234[[#This Row],[Life and Safety Ranking (Injury/Loss of Life)]],'Data for Pull-down'!$K$4:$L$9,2,FALSE),"")</f>
        <v/>
      </c>
      <c r="AR869" s="100"/>
      <c r="AS869" s="146"/>
      <c r="AT869" s="146"/>
      <c r="AU869" s="146"/>
      <c r="AV869" s="48"/>
      <c r="AW869" s="51" t="str">
        <f>IFERROR(VLOOKUP(Book1345234[[#This Row],[Water Supply Yield Ranking]],'Data for Pull-down'!$M$4:$N$9,2,FALSE),"")</f>
        <v/>
      </c>
      <c r="AX869" s="100"/>
      <c r="AY869" s="52"/>
      <c r="AZ869" s="48"/>
      <c r="BA869" s="51" t="str">
        <f>IFERROR(VLOOKUP(Book1345234[[#This Row],[Social Vulnerability Ranking]],'Data for Pull-down'!$O$4:$P$9,2,FALSE),"")</f>
        <v/>
      </c>
      <c r="BB869" s="100"/>
      <c r="BC869" s="146"/>
      <c r="BD869" s="48"/>
      <c r="BE869" s="51" t="str">
        <f>IFERROR(VLOOKUP(Book1345234[[#This Row],[Nature-Based Solutions Ranking]],'Data for Pull-down'!$Q$4:$R$9,2,FALSE),"")</f>
        <v/>
      </c>
      <c r="BF869" s="100"/>
      <c r="BG869" s="52"/>
      <c r="BH869" s="48"/>
      <c r="BI869" s="51" t="str">
        <f>IFERROR(VLOOKUP(Book1345234[[#This Row],[Multiple Benefit Ranking]],'Data for Pull-down'!$S$4:$T$9,2,FALSE),"")</f>
        <v/>
      </c>
      <c r="BJ869" s="125"/>
      <c r="BK869" s="146"/>
      <c r="BL869" s="48"/>
      <c r="BM869" s="51" t="str">
        <f>IFERROR(VLOOKUP(Book1345234[[#This Row],[Operations and Maintenance Ranking]],'Data for Pull-down'!$U$4:$V$9,2,FALSE),"")</f>
        <v/>
      </c>
      <c r="BN869" s="100"/>
      <c r="BO869" s="48"/>
      <c r="BP869" s="51" t="str">
        <f>IFERROR(VLOOKUP(Book1345234[[#This Row],[Administrative, Regulatory and Other Obstacle Ranking]],'Data for Pull-down'!$W$4:$X$9,2,FALSE),"")</f>
        <v/>
      </c>
      <c r="BQ869" s="100"/>
      <c r="BR869" s="48"/>
      <c r="BS869" s="51" t="str">
        <f>IFERROR(VLOOKUP(Book1345234[[#This Row],[Environmental Benefit Ranking]],'Data for Pull-down'!$Y$4:$Z$9,2,FALSE),"")</f>
        <v/>
      </c>
      <c r="BT869" s="100"/>
      <c r="BU869" s="52"/>
      <c r="BV869" s="51" t="str">
        <f>IFERROR(VLOOKUP(Book1345234[[#This Row],[Environmental Impact Ranking]],'Data for Pull-down'!$AA$4:$AB$9,2,FALSE),"")</f>
        <v/>
      </c>
      <c r="BW869" s="117"/>
      <c r="BX869" s="123"/>
      <c r="BY869" s="48"/>
      <c r="BZ869" s="51" t="str">
        <f>IFERROR(VLOOKUP(Book1345234[[#This Row],[Mobility Ranking]],'Data for Pull-down'!$AC$4:$AD$9,2,FALSE),"")</f>
        <v/>
      </c>
      <c r="CA869" s="117"/>
      <c r="CB869" s="48"/>
      <c r="CC869" s="51" t="str">
        <f>IFERROR(VLOOKUP(Book1345234[[#This Row],[Regional Ranking]],'Data for Pull-down'!$AE$4:$AF$9,2,FALSE),"")</f>
        <v/>
      </c>
    </row>
    <row r="870" spans="1:81">
      <c r="A870" s="164"/>
      <c r="B870" s="142"/>
      <c r="C870" s="143">
        <f>Book1345234[[#This Row],[FMP]]*2</f>
        <v>0</v>
      </c>
      <c r="D870" s="43"/>
      <c r="E870" s="43"/>
      <c r="F870" s="52"/>
      <c r="G870" s="48"/>
      <c r="H870" s="48"/>
      <c r="I870" s="48"/>
      <c r="J870" s="48"/>
      <c r="K870" s="45" t="str">
        <f>IFERROR(Book1345234[[#This Row],[Project Cost]]/Book1345234[[#This Row],['# of Structures Removed from 1% Annual Chance FP]],"")</f>
        <v/>
      </c>
      <c r="L870" s="48"/>
      <c r="M870" s="48"/>
      <c r="N870" s="45"/>
      <c r="O870" s="156"/>
      <c r="P870" s="125"/>
      <c r="Q870" s="52"/>
      <c r="R870" s="48"/>
      <c r="S870" s="51" t="str">
        <f>IFERROR(VLOOKUP(Book1345234[[#This Row],[ Severity Ranking: Pre-Project Average Depth of Flooding (100-year)]],'Data for Pull-down'!$A$4:$B$9,2,FALSE),"")</f>
        <v/>
      </c>
      <c r="T870" s="100"/>
      <c r="U870" s="52"/>
      <c r="V870" s="52"/>
      <c r="W870" s="52"/>
      <c r="X870" s="48"/>
      <c r="Y870" s="51" t="str">
        <f>IFERROR(VLOOKUP(Book1345234[[#This Row],[Severity Ranking: Community Need (% Population)]],'Data for Pull-down'!$C$4:$D$9,2,FALSE),"")</f>
        <v/>
      </c>
      <c r="Z870" s="99"/>
      <c r="AA870" s="45"/>
      <c r="AB870" s="48"/>
      <c r="AC870" s="51" t="str">
        <f>IFERROR(VLOOKUP(Book1345234[[#This Row],[Flood Risk Reduction ]],'Data for Pull-down'!$E$4:$F$9,2,FALSE),"")</f>
        <v/>
      </c>
      <c r="AD870" s="99"/>
      <c r="AE870" s="118"/>
      <c r="AF870" s="52"/>
      <c r="AG870" s="52"/>
      <c r="AH870" s="48"/>
      <c r="AI870" s="51" t="str">
        <f>IFERROR(VLOOKUP(Book1345234[[#This Row],[Flood Damage Reduction]],'Data for Pull-down'!$G$4:$H$9,2,FALSE),"")</f>
        <v/>
      </c>
      <c r="AJ870" s="145"/>
      <c r="AK870" s="123"/>
      <c r="AL870" s="52"/>
      <c r="AM870" s="51" t="str">
        <f>IFERROR(VLOOKUP(Book1345234[[#This Row],[ Reduction in Critical Facilities Flood Risk]],'Data for Pull-down'!$I$5:$J$9,2,FALSE),"")</f>
        <v/>
      </c>
      <c r="AN870" s="100">
        <f>'Life and Safety Tabular Data'!L868</f>
        <v>0</v>
      </c>
      <c r="AO870" s="146"/>
      <c r="AP870" s="48"/>
      <c r="AQ870" s="51" t="str">
        <f>IFERROR(VLOOKUP(Book1345234[[#This Row],[Life and Safety Ranking (Injury/Loss of Life)]],'Data for Pull-down'!$K$4:$L$9,2,FALSE),"")</f>
        <v/>
      </c>
      <c r="AR870" s="100"/>
      <c r="AS870" s="146"/>
      <c r="AT870" s="146"/>
      <c r="AU870" s="146"/>
      <c r="AV870" s="48"/>
      <c r="AW870" s="51" t="str">
        <f>IFERROR(VLOOKUP(Book1345234[[#This Row],[Water Supply Yield Ranking]],'Data for Pull-down'!$M$4:$N$9,2,FALSE),"")</f>
        <v/>
      </c>
      <c r="AX870" s="100"/>
      <c r="AY870" s="52"/>
      <c r="AZ870" s="48"/>
      <c r="BA870" s="51" t="str">
        <f>IFERROR(VLOOKUP(Book1345234[[#This Row],[Social Vulnerability Ranking]],'Data for Pull-down'!$O$4:$P$9,2,FALSE),"")</f>
        <v/>
      </c>
      <c r="BB870" s="100"/>
      <c r="BC870" s="146"/>
      <c r="BD870" s="48"/>
      <c r="BE870" s="51" t="str">
        <f>IFERROR(VLOOKUP(Book1345234[[#This Row],[Nature-Based Solutions Ranking]],'Data for Pull-down'!$Q$4:$R$9,2,FALSE),"")</f>
        <v/>
      </c>
      <c r="BF870" s="100"/>
      <c r="BG870" s="52"/>
      <c r="BH870" s="48"/>
      <c r="BI870" s="51" t="str">
        <f>IFERROR(VLOOKUP(Book1345234[[#This Row],[Multiple Benefit Ranking]],'Data for Pull-down'!$S$4:$T$9,2,FALSE),"")</f>
        <v/>
      </c>
      <c r="BJ870" s="125"/>
      <c r="BK870" s="146"/>
      <c r="BL870" s="48"/>
      <c r="BM870" s="51" t="str">
        <f>IFERROR(VLOOKUP(Book1345234[[#This Row],[Operations and Maintenance Ranking]],'Data for Pull-down'!$U$4:$V$9,2,FALSE),"")</f>
        <v/>
      </c>
      <c r="BN870" s="100"/>
      <c r="BO870" s="48"/>
      <c r="BP870" s="51" t="str">
        <f>IFERROR(VLOOKUP(Book1345234[[#This Row],[Administrative, Regulatory and Other Obstacle Ranking]],'Data for Pull-down'!$W$4:$X$9,2,FALSE),"")</f>
        <v/>
      </c>
      <c r="BQ870" s="100"/>
      <c r="BR870" s="48"/>
      <c r="BS870" s="51" t="str">
        <f>IFERROR(VLOOKUP(Book1345234[[#This Row],[Environmental Benefit Ranking]],'Data for Pull-down'!$Y$4:$Z$9,2,FALSE),"")</f>
        <v/>
      </c>
      <c r="BT870" s="100"/>
      <c r="BU870" s="52"/>
      <c r="BV870" s="51" t="str">
        <f>IFERROR(VLOOKUP(Book1345234[[#This Row],[Environmental Impact Ranking]],'Data for Pull-down'!$AA$4:$AB$9,2,FALSE),"")</f>
        <v/>
      </c>
      <c r="BW870" s="117"/>
      <c r="BX870" s="123"/>
      <c r="BY870" s="48"/>
      <c r="BZ870" s="51" t="str">
        <f>IFERROR(VLOOKUP(Book1345234[[#This Row],[Mobility Ranking]],'Data for Pull-down'!$AC$4:$AD$9,2,FALSE),"")</f>
        <v/>
      </c>
      <c r="CA870" s="117"/>
      <c r="CB870" s="48"/>
      <c r="CC870" s="51" t="str">
        <f>IFERROR(VLOOKUP(Book1345234[[#This Row],[Regional Ranking]],'Data for Pull-down'!$AE$4:$AF$9,2,FALSE),"")</f>
        <v/>
      </c>
    </row>
    <row r="871" spans="1:81">
      <c r="A871" s="164"/>
      <c r="B871" s="142"/>
      <c r="C871" s="143">
        <f>Book1345234[[#This Row],[FMP]]*2</f>
        <v>0</v>
      </c>
      <c r="D871" s="43"/>
      <c r="E871" s="43"/>
      <c r="F871" s="52"/>
      <c r="G871" s="48"/>
      <c r="H871" s="48"/>
      <c r="I871" s="48"/>
      <c r="J871" s="48"/>
      <c r="K871" s="45" t="str">
        <f>IFERROR(Book1345234[[#This Row],[Project Cost]]/Book1345234[[#This Row],['# of Structures Removed from 1% Annual Chance FP]],"")</f>
        <v/>
      </c>
      <c r="L871" s="48"/>
      <c r="M871" s="48"/>
      <c r="N871" s="45"/>
      <c r="O871" s="156"/>
      <c r="P871" s="125"/>
      <c r="Q871" s="52"/>
      <c r="R871" s="48"/>
      <c r="S871" s="51" t="str">
        <f>IFERROR(VLOOKUP(Book1345234[[#This Row],[ Severity Ranking: Pre-Project Average Depth of Flooding (100-year)]],'Data for Pull-down'!$A$4:$B$9,2,FALSE),"")</f>
        <v/>
      </c>
      <c r="T871" s="100"/>
      <c r="U871" s="52"/>
      <c r="V871" s="52"/>
      <c r="W871" s="52"/>
      <c r="X871" s="48"/>
      <c r="Y871" s="51" t="str">
        <f>IFERROR(VLOOKUP(Book1345234[[#This Row],[Severity Ranking: Community Need (% Population)]],'Data for Pull-down'!$C$4:$D$9,2,FALSE),"")</f>
        <v/>
      </c>
      <c r="Z871" s="99"/>
      <c r="AA871" s="45"/>
      <c r="AB871" s="48"/>
      <c r="AC871" s="51" t="str">
        <f>IFERROR(VLOOKUP(Book1345234[[#This Row],[Flood Risk Reduction ]],'Data for Pull-down'!$E$4:$F$9,2,FALSE),"")</f>
        <v/>
      </c>
      <c r="AD871" s="99"/>
      <c r="AE871" s="118"/>
      <c r="AF871" s="52"/>
      <c r="AG871" s="52"/>
      <c r="AH871" s="48"/>
      <c r="AI871" s="51" t="str">
        <f>IFERROR(VLOOKUP(Book1345234[[#This Row],[Flood Damage Reduction]],'Data for Pull-down'!$G$4:$H$9,2,FALSE),"")</f>
        <v/>
      </c>
      <c r="AJ871" s="145"/>
      <c r="AK871" s="123"/>
      <c r="AL871" s="52"/>
      <c r="AM871" s="51" t="str">
        <f>IFERROR(VLOOKUP(Book1345234[[#This Row],[ Reduction in Critical Facilities Flood Risk]],'Data for Pull-down'!$I$5:$J$9,2,FALSE),"")</f>
        <v/>
      </c>
      <c r="AN871" s="100">
        <f>'Life and Safety Tabular Data'!L869</f>
        <v>0</v>
      </c>
      <c r="AO871" s="146"/>
      <c r="AP871" s="48"/>
      <c r="AQ871" s="51" t="str">
        <f>IFERROR(VLOOKUP(Book1345234[[#This Row],[Life and Safety Ranking (Injury/Loss of Life)]],'Data for Pull-down'!$K$4:$L$9,2,FALSE),"")</f>
        <v/>
      </c>
      <c r="AR871" s="100"/>
      <c r="AS871" s="146"/>
      <c r="AT871" s="146"/>
      <c r="AU871" s="146"/>
      <c r="AV871" s="48"/>
      <c r="AW871" s="51" t="str">
        <f>IFERROR(VLOOKUP(Book1345234[[#This Row],[Water Supply Yield Ranking]],'Data for Pull-down'!$M$4:$N$9,2,FALSE),"")</f>
        <v/>
      </c>
      <c r="AX871" s="100"/>
      <c r="AY871" s="52"/>
      <c r="AZ871" s="48"/>
      <c r="BA871" s="51" t="str">
        <f>IFERROR(VLOOKUP(Book1345234[[#This Row],[Social Vulnerability Ranking]],'Data for Pull-down'!$O$4:$P$9,2,FALSE),"")</f>
        <v/>
      </c>
      <c r="BB871" s="100"/>
      <c r="BC871" s="146"/>
      <c r="BD871" s="48"/>
      <c r="BE871" s="51" t="str">
        <f>IFERROR(VLOOKUP(Book1345234[[#This Row],[Nature-Based Solutions Ranking]],'Data for Pull-down'!$Q$4:$R$9,2,FALSE),"")</f>
        <v/>
      </c>
      <c r="BF871" s="100"/>
      <c r="BG871" s="52"/>
      <c r="BH871" s="48"/>
      <c r="BI871" s="51" t="str">
        <f>IFERROR(VLOOKUP(Book1345234[[#This Row],[Multiple Benefit Ranking]],'Data for Pull-down'!$S$4:$T$9,2,FALSE),"")</f>
        <v/>
      </c>
      <c r="BJ871" s="125"/>
      <c r="BK871" s="146"/>
      <c r="BL871" s="48"/>
      <c r="BM871" s="51" t="str">
        <f>IFERROR(VLOOKUP(Book1345234[[#This Row],[Operations and Maintenance Ranking]],'Data for Pull-down'!$U$4:$V$9,2,FALSE),"")</f>
        <v/>
      </c>
      <c r="BN871" s="100"/>
      <c r="BO871" s="48"/>
      <c r="BP871" s="51" t="str">
        <f>IFERROR(VLOOKUP(Book1345234[[#This Row],[Administrative, Regulatory and Other Obstacle Ranking]],'Data for Pull-down'!$W$4:$X$9,2,FALSE),"")</f>
        <v/>
      </c>
      <c r="BQ871" s="100"/>
      <c r="BR871" s="48"/>
      <c r="BS871" s="51" t="str">
        <f>IFERROR(VLOOKUP(Book1345234[[#This Row],[Environmental Benefit Ranking]],'Data for Pull-down'!$Y$4:$Z$9,2,FALSE),"")</f>
        <v/>
      </c>
      <c r="BT871" s="100"/>
      <c r="BU871" s="52"/>
      <c r="BV871" s="51" t="str">
        <f>IFERROR(VLOOKUP(Book1345234[[#This Row],[Environmental Impact Ranking]],'Data for Pull-down'!$AA$4:$AB$9,2,FALSE),"")</f>
        <v/>
      </c>
      <c r="BW871" s="117"/>
      <c r="BX871" s="123"/>
      <c r="BY871" s="48"/>
      <c r="BZ871" s="51" t="str">
        <f>IFERROR(VLOOKUP(Book1345234[[#This Row],[Mobility Ranking]],'Data for Pull-down'!$AC$4:$AD$9,2,FALSE),"")</f>
        <v/>
      </c>
      <c r="CA871" s="117"/>
      <c r="CB871" s="48"/>
      <c r="CC871" s="51" t="str">
        <f>IFERROR(VLOOKUP(Book1345234[[#This Row],[Regional Ranking]],'Data for Pull-down'!$AE$4:$AF$9,2,FALSE),"")</f>
        <v/>
      </c>
    </row>
    <row r="872" spans="1:81">
      <c r="A872" s="164"/>
      <c r="B872" s="142"/>
      <c r="C872" s="143">
        <f>Book1345234[[#This Row],[FMP]]*2</f>
        <v>0</v>
      </c>
      <c r="D872" s="43"/>
      <c r="E872" s="43"/>
      <c r="F872" s="52"/>
      <c r="G872" s="48"/>
      <c r="H872" s="48"/>
      <c r="I872" s="48"/>
      <c r="J872" s="48"/>
      <c r="K872" s="45" t="str">
        <f>IFERROR(Book1345234[[#This Row],[Project Cost]]/Book1345234[[#This Row],['# of Structures Removed from 1% Annual Chance FP]],"")</f>
        <v/>
      </c>
      <c r="L872" s="48"/>
      <c r="M872" s="48"/>
      <c r="N872" s="45"/>
      <c r="O872" s="156"/>
      <c r="P872" s="125"/>
      <c r="Q872" s="52"/>
      <c r="R872" s="48"/>
      <c r="S872" s="51" t="str">
        <f>IFERROR(VLOOKUP(Book1345234[[#This Row],[ Severity Ranking: Pre-Project Average Depth of Flooding (100-year)]],'Data for Pull-down'!$A$4:$B$9,2,FALSE),"")</f>
        <v/>
      </c>
      <c r="T872" s="100"/>
      <c r="U872" s="52"/>
      <c r="V872" s="52"/>
      <c r="W872" s="52"/>
      <c r="X872" s="48"/>
      <c r="Y872" s="51" t="str">
        <f>IFERROR(VLOOKUP(Book1345234[[#This Row],[Severity Ranking: Community Need (% Population)]],'Data for Pull-down'!$C$4:$D$9,2,FALSE),"")</f>
        <v/>
      </c>
      <c r="Z872" s="99"/>
      <c r="AA872" s="45"/>
      <c r="AB872" s="48"/>
      <c r="AC872" s="51" t="str">
        <f>IFERROR(VLOOKUP(Book1345234[[#This Row],[Flood Risk Reduction ]],'Data for Pull-down'!$E$4:$F$9,2,FALSE),"")</f>
        <v/>
      </c>
      <c r="AD872" s="99"/>
      <c r="AE872" s="118"/>
      <c r="AF872" s="52"/>
      <c r="AG872" s="52"/>
      <c r="AH872" s="48"/>
      <c r="AI872" s="51" t="str">
        <f>IFERROR(VLOOKUP(Book1345234[[#This Row],[Flood Damage Reduction]],'Data for Pull-down'!$G$4:$H$9,2,FALSE),"")</f>
        <v/>
      </c>
      <c r="AJ872" s="145"/>
      <c r="AK872" s="123"/>
      <c r="AL872" s="52"/>
      <c r="AM872" s="51" t="str">
        <f>IFERROR(VLOOKUP(Book1345234[[#This Row],[ Reduction in Critical Facilities Flood Risk]],'Data for Pull-down'!$I$5:$J$9,2,FALSE),"")</f>
        <v/>
      </c>
      <c r="AN872" s="100">
        <f>'Life and Safety Tabular Data'!L870</f>
        <v>0</v>
      </c>
      <c r="AO872" s="146"/>
      <c r="AP872" s="48"/>
      <c r="AQ872" s="51" t="str">
        <f>IFERROR(VLOOKUP(Book1345234[[#This Row],[Life and Safety Ranking (Injury/Loss of Life)]],'Data for Pull-down'!$K$4:$L$9,2,FALSE),"")</f>
        <v/>
      </c>
      <c r="AR872" s="100"/>
      <c r="AS872" s="146"/>
      <c r="AT872" s="146"/>
      <c r="AU872" s="146"/>
      <c r="AV872" s="48"/>
      <c r="AW872" s="51" t="str">
        <f>IFERROR(VLOOKUP(Book1345234[[#This Row],[Water Supply Yield Ranking]],'Data for Pull-down'!$M$4:$N$9,2,FALSE),"")</f>
        <v/>
      </c>
      <c r="AX872" s="100"/>
      <c r="AY872" s="52"/>
      <c r="AZ872" s="48"/>
      <c r="BA872" s="51" t="str">
        <f>IFERROR(VLOOKUP(Book1345234[[#This Row],[Social Vulnerability Ranking]],'Data for Pull-down'!$O$4:$P$9,2,FALSE),"")</f>
        <v/>
      </c>
      <c r="BB872" s="100"/>
      <c r="BC872" s="146"/>
      <c r="BD872" s="48"/>
      <c r="BE872" s="51" t="str">
        <f>IFERROR(VLOOKUP(Book1345234[[#This Row],[Nature-Based Solutions Ranking]],'Data for Pull-down'!$Q$4:$R$9,2,FALSE),"")</f>
        <v/>
      </c>
      <c r="BF872" s="100"/>
      <c r="BG872" s="52"/>
      <c r="BH872" s="48"/>
      <c r="BI872" s="51" t="str">
        <f>IFERROR(VLOOKUP(Book1345234[[#This Row],[Multiple Benefit Ranking]],'Data for Pull-down'!$S$4:$T$9,2,FALSE),"")</f>
        <v/>
      </c>
      <c r="BJ872" s="125"/>
      <c r="BK872" s="146"/>
      <c r="BL872" s="48"/>
      <c r="BM872" s="51" t="str">
        <f>IFERROR(VLOOKUP(Book1345234[[#This Row],[Operations and Maintenance Ranking]],'Data for Pull-down'!$U$4:$V$9,2,FALSE),"")</f>
        <v/>
      </c>
      <c r="BN872" s="100"/>
      <c r="BO872" s="48"/>
      <c r="BP872" s="51" t="str">
        <f>IFERROR(VLOOKUP(Book1345234[[#This Row],[Administrative, Regulatory and Other Obstacle Ranking]],'Data for Pull-down'!$W$4:$X$9,2,FALSE),"")</f>
        <v/>
      </c>
      <c r="BQ872" s="100"/>
      <c r="BR872" s="48"/>
      <c r="BS872" s="51" t="str">
        <f>IFERROR(VLOOKUP(Book1345234[[#This Row],[Environmental Benefit Ranking]],'Data for Pull-down'!$Y$4:$Z$9,2,FALSE),"")</f>
        <v/>
      </c>
      <c r="BT872" s="100"/>
      <c r="BU872" s="52"/>
      <c r="BV872" s="51" t="str">
        <f>IFERROR(VLOOKUP(Book1345234[[#This Row],[Environmental Impact Ranking]],'Data for Pull-down'!$AA$4:$AB$9,2,FALSE),"")</f>
        <v/>
      </c>
      <c r="BW872" s="117"/>
      <c r="BX872" s="123"/>
      <c r="BY872" s="48"/>
      <c r="BZ872" s="51" t="str">
        <f>IFERROR(VLOOKUP(Book1345234[[#This Row],[Mobility Ranking]],'Data for Pull-down'!$AC$4:$AD$9,2,FALSE),"")</f>
        <v/>
      </c>
      <c r="CA872" s="117"/>
      <c r="CB872" s="48"/>
      <c r="CC872" s="51" t="str">
        <f>IFERROR(VLOOKUP(Book1345234[[#This Row],[Regional Ranking]],'Data for Pull-down'!$AE$4:$AF$9,2,FALSE),"")</f>
        <v/>
      </c>
    </row>
    <row r="873" spans="1:81">
      <c r="A873" s="164"/>
      <c r="B873" s="142"/>
      <c r="C873" s="143">
        <f>Book1345234[[#This Row],[FMP]]*2</f>
        <v>0</v>
      </c>
      <c r="D873" s="43"/>
      <c r="E873" s="43"/>
      <c r="F873" s="52"/>
      <c r="G873" s="48"/>
      <c r="H873" s="48"/>
      <c r="I873" s="48"/>
      <c r="J873" s="48"/>
      <c r="K873" s="45" t="str">
        <f>IFERROR(Book1345234[[#This Row],[Project Cost]]/Book1345234[[#This Row],['# of Structures Removed from 1% Annual Chance FP]],"")</f>
        <v/>
      </c>
      <c r="L873" s="48"/>
      <c r="M873" s="48"/>
      <c r="N873" s="45"/>
      <c r="O873" s="156"/>
      <c r="P873" s="125"/>
      <c r="Q873" s="52"/>
      <c r="R873" s="48"/>
      <c r="S873" s="51" t="str">
        <f>IFERROR(VLOOKUP(Book1345234[[#This Row],[ Severity Ranking: Pre-Project Average Depth of Flooding (100-year)]],'Data for Pull-down'!$A$4:$B$9,2,FALSE),"")</f>
        <v/>
      </c>
      <c r="T873" s="100"/>
      <c r="U873" s="52"/>
      <c r="V873" s="52"/>
      <c r="W873" s="52"/>
      <c r="X873" s="48"/>
      <c r="Y873" s="51" t="str">
        <f>IFERROR(VLOOKUP(Book1345234[[#This Row],[Severity Ranking: Community Need (% Population)]],'Data for Pull-down'!$C$4:$D$9,2,FALSE),"")</f>
        <v/>
      </c>
      <c r="Z873" s="99"/>
      <c r="AA873" s="45"/>
      <c r="AB873" s="48"/>
      <c r="AC873" s="51" t="str">
        <f>IFERROR(VLOOKUP(Book1345234[[#This Row],[Flood Risk Reduction ]],'Data for Pull-down'!$E$4:$F$9,2,FALSE),"")</f>
        <v/>
      </c>
      <c r="AD873" s="99"/>
      <c r="AE873" s="118"/>
      <c r="AF873" s="52"/>
      <c r="AG873" s="52"/>
      <c r="AH873" s="48"/>
      <c r="AI873" s="51" t="str">
        <f>IFERROR(VLOOKUP(Book1345234[[#This Row],[Flood Damage Reduction]],'Data for Pull-down'!$G$4:$H$9,2,FALSE),"")</f>
        <v/>
      </c>
      <c r="AJ873" s="145"/>
      <c r="AK873" s="123"/>
      <c r="AL873" s="52"/>
      <c r="AM873" s="51" t="str">
        <f>IFERROR(VLOOKUP(Book1345234[[#This Row],[ Reduction in Critical Facilities Flood Risk]],'Data for Pull-down'!$I$5:$J$9,2,FALSE),"")</f>
        <v/>
      </c>
      <c r="AN873" s="100">
        <f>'Life and Safety Tabular Data'!L871</f>
        <v>0</v>
      </c>
      <c r="AO873" s="146"/>
      <c r="AP873" s="48"/>
      <c r="AQ873" s="51" t="str">
        <f>IFERROR(VLOOKUP(Book1345234[[#This Row],[Life and Safety Ranking (Injury/Loss of Life)]],'Data for Pull-down'!$K$4:$L$9,2,FALSE),"")</f>
        <v/>
      </c>
      <c r="AR873" s="100"/>
      <c r="AS873" s="146"/>
      <c r="AT873" s="146"/>
      <c r="AU873" s="146"/>
      <c r="AV873" s="48"/>
      <c r="AW873" s="51" t="str">
        <f>IFERROR(VLOOKUP(Book1345234[[#This Row],[Water Supply Yield Ranking]],'Data for Pull-down'!$M$4:$N$9,2,FALSE),"")</f>
        <v/>
      </c>
      <c r="AX873" s="100"/>
      <c r="AY873" s="52"/>
      <c r="AZ873" s="48"/>
      <c r="BA873" s="51" t="str">
        <f>IFERROR(VLOOKUP(Book1345234[[#This Row],[Social Vulnerability Ranking]],'Data for Pull-down'!$O$4:$P$9,2,FALSE),"")</f>
        <v/>
      </c>
      <c r="BB873" s="100"/>
      <c r="BC873" s="146"/>
      <c r="BD873" s="48"/>
      <c r="BE873" s="51" t="str">
        <f>IFERROR(VLOOKUP(Book1345234[[#This Row],[Nature-Based Solutions Ranking]],'Data for Pull-down'!$Q$4:$R$9,2,FALSE),"")</f>
        <v/>
      </c>
      <c r="BF873" s="100"/>
      <c r="BG873" s="52"/>
      <c r="BH873" s="48"/>
      <c r="BI873" s="51" t="str">
        <f>IFERROR(VLOOKUP(Book1345234[[#This Row],[Multiple Benefit Ranking]],'Data for Pull-down'!$S$4:$T$9,2,FALSE),"")</f>
        <v/>
      </c>
      <c r="BJ873" s="125"/>
      <c r="BK873" s="146"/>
      <c r="BL873" s="48"/>
      <c r="BM873" s="51" t="str">
        <f>IFERROR(VLOOKUP(Book1345234[[#This Row],[Operations and Maintenance Ranking]],'Data for Pull-down'!$U$4:$V$9,2,FALSE),"")</f>
        <v/>
      </c>
      <c r="BN873" s="100"/>
      <c r="BO873" s="48"/>
      <c r="BP873" s="51" t="str">
        <f>IFERROR(VLOOKUP(Book1345234[[#This Row],[Administrative, Regulatory and Other Obstacle Ranking]],'Data for Pull-down'!$W$4:$X$9,2,FALSE),"")</f>
        <v/>
      </c>
      <c r="BQ873" s="100"/>
      <c r="BR873" s="48"/>
      <c r="BS873" s="51" t="str">
        <f>IFERROR(VLOOKUP(Book1345234[[#This Row],[Environmental Benefit Ranking]],'Data for Pull-down'!$Y$4:$Z$9,2,FALSE),"")</f>
        <v/>
      </c>
      <c r="BT873" s="100"/>
      <c r="BU873" s="52"/>
      <c r="BV873" s="51" t="str">
        <f>IFERROR(VLOOKUP(Book1345234[[#This Row],[Environmental Impact Ranking]],'Data for Pull-down'!$AA$4:$AB$9,2,FALSE),"")</f>
        <v/>
      </c>
      <c r="BW873" s="117"/>
      <c r="BX873" s="123"/>
      <c r="BY873" s="48"/>
      <c r="BZ873" s="51" t="str">
        <f>IFERROR(VLOOKUP(Book1345234[[#This Row],[Mobility Ranking]],'Data for Pull-down'!$AC$4:$AD$9,2,FALSE),"")</f>
        <v/>
      </c>
      <c r="CA873" s="117"/>
      <c r="CB873" s="48"/>
      <c r="CC873" s="51" t="str">
        <f>IFERROR(VLOOKUP(Book1345234[[#This Row],[Regional Ranking]],'Data for Pull-down'!$AE$4:$AF$9,2,FALSE),"")</f>
        <v/>
      </c>
    </row>
    <row r="874" spans="1:81">
      <c r="A874" s="164"/>
      <c r="B874" s="142"/>
      <c r="C874" s="143">
        <f>Book1345234[[#This Row],[FMP]]*2</f>
        <v>0</v>
      </c>
      <c r="D874" s="43"/>
      <c r="E874" s="43"/>
      <c r="F874" s="52"/>
      <c r="G874" s="48"/>
      <c r="H874" s="48"/>
      <c r="I874" s="48"/>
      <c r="J874" s="48"/>
      <c r="K874" s="45" t="str">
        <f>IFERROR(Book1345234[[#This Row],[Project Cost]]/Book1345234[[#This Row],['# of Structures Removed from 1% Annual Chance FP]],"")</f>
        <v/>
      </c>
      <c r="L874" s="48"/>
      <c r="M874" s="48"/>
      <c r="N874" s="45"/>
      <c r="O874" s="156"/>
      <c r="P874" s="125"/>
      <c r="Q874" s="52"/>
      <c r="R874" s="48"/>
      <c r="S874" s="51" t="str">
        <f>IFERROR(VLOOKUP(Book1345234[[#This Row],[ Severity Ranking: Pre-Project Average Depth of Flooding (100-year)]],'Data for Pull-down'!$A$4:$B$9,2,FALSE),"")</f>
        <v/>
      </c>
      <c r="T874" s="100"/>
      <c r="U874" s="52"/>
      <c r="V874" s="52"/>
      <c r="W874" s="52"/>
      <c r="X874" s="48"/>
      <c r="Y874" s="51" t="str">
        <f>IFERROR(VLOOKUP(Book1345234[[#This Row],[Severity Ranking: Community Need (% Population)]],'Data for Pull-down'!$C$4:$D$9,2,FALSE),"")</f>
        <v/>
      </c>
      <c r="Z874" s="99"/>
      <c r="AA874" s="45"/>
      <c r="AB874" s="48"/>
      <c r="AC874" s="51" t="str">
        <f>IFERROR(VLOOKUP(Book1345234[[#This Row],[Flood Risk Reduction ]],'Data for Pull-down'!$E$4:$F$9,2,FALSE),"")</f>
        <v/>
      </c>
      <c r="AD874" s="99"/>
      <c r="AE874" s="118"/>
      <c r="AF874" s="52"/>
      <c r="AG874" s="52"/>
      <c r="AH874" s="48"/>
      <c r="AI874" s="51" t="str">
        <f>IFERROR(VLOOKUP(Book1345234[[#This Row],[Flood Damage Reduction]],'Data for Pull-down'!$G$4:$H$9,2,FALSE),"")</f>
        <v/>
      </c>
      <c r="AJ874" s="145"/>
      <c r="AK874" s="123"/>
      <c r="AL874" s="52"/>
      <c r="AM874" s="51" t="str">
        <f>IFERROR(VLOOKUP(Book1345234[[#This Row],[ Reduction in Critical Facilities Flood Risk]],'Data for Pull-down'!$I$5:$J$9,2,FALSE),"")</f>
        <v/>
      </c>
      <c r="AN874" s="100">
        <f>'Life and Safety Tabular Data'!L872</f>
        <v>0</v>
      </c>
      <c r="AO874" s="146"/>
      <c r="AP874" s="48"/>
      <c r="AQ874" s="51" t="str">
        <f>IFERROR(VLOOKUP(Book1345234[[#This Row],[Life and Safety Ranking (Injury/Loss of Life)]],'Data for Pull-down'!$K$4:$L$9,2,FALSE),"")</f>
        <v/>
      </c>
      <c r="AR874" s="100"/>
      <c r="AS874" s="146"/>
      <c r="AT874" s="146"/>
      <c r="AU874" s="146"/>
      <c r="AV874" s="48"/>
      <c r="AW874" s="51" t="str">
        <f>IFERROR(VLOOKUP(Book1345234[[#This Row],[Water Supply Yield Ranking]],'Data for Pull-down'!$M$4:$N$9,2,FALSE),"")</f>
        <v/>
      </c>
      <c r="AX874" s="100"/>
      <c r="AY874" s="52"/>
      <c r="AZ874" s="48"/>
      <c r="BA874" s="51" t="str">
        <f>IFERROR(VLOOKUP(Book1345234[[#This Row],[Social Vulnerability Ranking]],'Data for Pull-down'!$O$4:$P$9,2,FALSE),"")</f>
        <v/>
      </c>
      <c r="BB874" s="100"/>
      <c r="BC874" s="146"/>
      <c r="BD874" s="48"/>
      <c r="BE874" s="51" t="str">
        <f>IFERROR(VLOOKUP(Book1345234[[#This Row],[Nature-Based Solutions Ranking]],'Data for Pull-down'!$Q$4:$R$9,2,FALSE),"")</f>
        <v/>
      </c>
      <c r="BF874" s="100"/>
      <c r="BG874" s="52"/>
      <c r="BH874" s="48"/>
      <c r="BI874" s="51" t="str">
        <f>IFERROR(VLOOKUP(Book1345234[[#This Row],[Multiple Benefit Ranking]],'Data for Pull-down'!$S$4:$T$9,2,FALSE),"")</f>
        <v/>
      </c>
      <c r="BJ874" s="125"/>
      <c r="BK874" s="146"/>
      <c r="BL874" s="48"/>
      <c r="BM874" s="51" t="str">
        <f>IFERROR(VLOOKUP(Book1345234[[#This Row],[Operations and Maintenance Ranking]],'Data for Pull-down'!$U$4:$V$9,2,FALSE),"")</f>
        <v/>
      </c>
      <c r="BN874" s="100"/>
      <c r="BO874" s="48"/>
      <c r="BP874" s="51" t="str">
        <f>IFERROR(VLOOKUP(Book1345234[[#This Row],[Administrative, Regulatory and Other Obstacle Ranking]],'Data for Pull-down'!$W$4:$X$9,2,FALSE),"")</f>
        <v/>
      </c>
      <c r="BQ874" s="100"/>
      <c r="BR874" s="48"/>
      <c r="BS874" s="51" t="str">
        <f>IFERROR(VLOOKUP(Book1345234[[#This Row],[Environmental Benefit Ranking]],'Data for Pull-down'!$Y$4:$Z$9,2,FALSE),"")</f>
        <v/>
      </c>
      <c r="BT874" s="100"/>
      <c r="BU874" s="52"/>
      <c r="BV874" s="51" t="str">
        <f>IFERROR(VLOOKUP(Book1345234[[#This Row],[Environmental Impact Ranking]],'Data for Pull-down'!$AA$4:$AB$9,2,FALSE),"")</f>
        <v/>
      </c>
      <c r="BW874" s="117"/>
      <c r="BX874" s="123"/>
      <c r="BY874" s="48"/>
      <c r="BZ874" s="51" t="str">
        <f>IFERROR(VLOOKUP(Book1345234[[#This Row],[Mobility Ranking]],'Data for Pull-down'!$AC$4:$AD$9,2,FALSE),"")</f>
        <v/>
      </c>
      <c r="CA874" s="117"/>
      <c r="CB874" s="48"/>
      <c r="CC874" s="51" t="str">
        <f>IFERROR(VLOOKUP(Book1345234[[#This Row],[Regional Ranking]],'Data for Pull-down'!$AE$4:$AF$9,2,FALSE),"")</f>
        <v/>
      </c>
    </row>
    <row r="875" spans="1:81">
      <c r="A875" s="164"/>
      <c r="B875" s="142"/>
      <c r="C875" s="143">
        <f>Book1345234[[#This Row],[FMP]]*2</f>
        <v>0</v>
      </c>
      <c r="D875" s="43"/>
      <c r="E875" s="43"/>
      <c r="F875" s="52"/>
      <c r="G875" s="48"/>
      <c r="H875" s="48"/>
      <c r="I875" s="48"/>
      <c r="J875" s="48"/>
      <c r="K875" s="45" t="str">
        <f>IFERROR(Book1345234[[#This Row],[Project Cost]]/Book1345234[[#This Row],['# of Structures Removed from 1% Annual Chance FP]],"")</f>
        <v/>
      </c>
      <c r="L875" s="48"/>
      <c r="M875" s="48"/>
      <c r="N875" s="45"/>
      <c r="O875" s="156"/>
      <c r="P875" s="125"/>
      <c r="Q875" s="52"/>
      <c r="R875" s="48"/>
      <c r="S875" s="51" t="str">
        <f>IFERROR(VLOOKUP(Book1345234[[#This Row],[ Severity Ranking: Pre-Project Average Depth of Flooding (100-year)]],'Data for Pull-down'!$A$4:$B$9,2,FALSE),"")</f>
        <v/>
      </c>
      <c r="T875" s="100"/>
      <c r="U875" s="52"/>
      <c r="V875" s="52"/>
      <c r="W875" s="52"/>
      <c r="X875" s="48"/>
      <c r="Y875" s="51" t="str">
        <f>IFERROR(VLOOKUP(Book1345234[[#This Row],[Severity Ranking: Community Need (% Population)]],'Data for Pull-down'!$C$4:$D$9,2,FALSE),"")</f>
        <v/>
      </c>
      <c r="Z875" s="99"/>
      <c r="AA875" s="45"/>
      <c r="AB875" s="48"/>
      <c r="AC875" s="51" t="str">
        <f>IFERROR(VLOOKUP(Book1345234[[#This Row],[Flood Risk Reduction ]],'Data for Pull-down'!$E$4:$F$9,2,FALSE),"")</f>
        <v/>
      </c>
      <c r="AD875" s="99"/>
      <c r="AE875" s="118"/>
      <c r="AF875" s="52"/>
      <c r="AG875" s="52"/>
      <c r="AH875" s="48"/>
      <c r="AI875" s="51" t="str">
        <f>IFERROR(VLOOKUP(Book1345234[[#This Row],[Flood Damage Reduction]],'Data for Pull-down'!$G$4:$H$9,2,FALSE),"")</f>
        <v/>
      </c>
      <c r="AJ875" s="145"/>
      <c r="AK875" s="123"/>
      <c r="AL875" s="52"/>
      <c r="AM875" s="51" t="str">
        <f>IFERROR(VLOOKUP(Book1345234[[#This Row],[ Reduction in Critical Facilities Flood Risk]],'Data for Pull-down'!$I$5:$J$9,2,FALSE),"")</f>
        <v/>
      </c>
      <c r="AN875" s="100">
        <f>'Life and Safety Tabular Data'!L873</f>
        <v>0</v>
      </c>
      <c r="AO875" s="146"/>
      <c r="AP875" s="48"/>
      <c r="AQ875" s="51" t="str">
        <f>IFERROR(VLOOKUP(Book1345234[[#This Row],[Life and Safety Ranking (Injury/Loss of Life)]],'Data for Pull-down'!$K$4:$L$9,2,FALSE),"")</f>
        <v/>
      </c>
      <c r="AR875" s="100"/>
      <c r="AS875" s="146"/>
      <c r="AT875" s="146"/>
      <c r="AU875" s="146"/>
      <c r="AV875" s="48"/>
      <c r="AW875" s="51" t="str">
        <f>IFERROR(VLOOKUP(Book1345234[[#This Row],[Water Supply Yield Ranking]],'Data for Pull-down'!$M$4:$N$9,2,FALSE),"")</f>
        <v/>
      </c>
      <c r="AX875" s="100"/>
      <c r="AY875" s="52"/>
      <c r="AZ875" s="48"/>
      <c r="BA875" s="51" t="str">
        <f>IFERROR(VLOOKUP(Book1345234[[#This Row],[Social Vulnerability Ranking]],'Data for Pull-down'!$O$4:$P$9,2,FALSE),"")</f>
        <v/>
      </c>
      <c r="BB875" s="100"/>
      <c r="BC875" s="146"/>
      <c r="BD875" s="48"/>
      <c r="BE875" s="51" t="str">
        <f>IFERROR(VLOOKUP(Book1345234[[#This Row],[Nature-Based Solutions Ranking]],'Data for Pull-down'!$Q$4:$R$9,2,FALSE),"")</f>
        <v/>
      </c>
      <c r="BF875" s="100"/>
      <c r="BG875" s="52"/>
      <c r="BH875" s="48"/>
      <c r="BI875" s="51" t="str">
        <f>IFERROR(VLOOKUP(Book1345234[[#This Row],[Multiple Benefit Ranking]],'Data for Pull-down'!$S$4:$T$9,2,FALSE),"")</f>
        <v/>
      </c>
      <c r="BJ875" s="125"/>
      <c r="BK875" s="146"/>
      <c r="BL875" s="48"/>
      <c r="BM875" s="51" t="str">
        <f>IFERROR(VLOOKUP(Book1345234[[#This Row],[Operations and Maintenance Ranking]],'Data for Pull-down'!$U$4:$V$9,2,FALSE),"")</f>
        <v/>
      </c>
      <c r="BN875" s="100"/>
      <c r="BO875" s="48"/>
      <c r="BP875" s="51" t="str">
        <f>IFERROR(VLOOKUP(Book1345234[[#This Row],[Administrative, Regulatory and Other Obstacle Ranking]],'Data for Pull-down'!$W$4:$X$9,2,FALSE),"")</f>
        <v/>
      </c>
      <c r="BQ875" s="100"/>
      <c r="BR875" s="48"/>
      <c r="BS875" s="51" t="str">
        <f>IFERROR(VLOOKUP(Book1345234[[#This Row],[Environmental Benefit Ranking]],'Data for Pull-down'!$Y$4:$Z$9,2,FALSE),"")</f>
        <v/>
      </c>
      <c r="BT875" s="100"/>
      <c r="BU875" s="52"/>
      <c r="BV875" s="51" t="str">
        <f>IFERROR(VLOOKUP(Book1345234[[#This Row],[Environmental Impact Ranking]],'Data for Pull-down'!$AA$4:$AB$9,2,FALSE),"")</f>
        <v/>
      </c>
      <c r="BW875" s="117"/>
      <c r="BX875" s="123"/>
      <c r="BY875" s="48"/>
      <c r="BZ875" s="51" t="str">
        <f>IFERROR(VLOOKUP(Book1345234[[#This Row],[Mobility Ranking]],'Data for Pull-down'!$AC$4:$AD$9,2,FALSE),"")</f>
        <v/>
      </c>
      <c r="CA875" s="117"/>
      <c r="CB875" s="48"/>
      <c r="CC875" s="51" t="str">
        <f>IFERROR(VLOOKUP(Book1345234[[#This Row],[Regional Ranking]],'Data for Pull-down'!$AE$4:$AF$9,2,FALSE),"")</f>
        <v/>
      </c>
    </row>
    <row r="876" spans="1:81">
      <c r="A876" s="164"/>
      <c r="B876" s="142"/>
      <c r="C876" s="143">
        <f>Book1345234[[#This Row],[FMP]]*2</f>
        <v>0</v>
      </c>
      <c r="D876" s="43"/>
      <c r="E876" s="43"/>
      <c r="F876" s="52"/>
      <c r="G876" s="48"/>
      <c r="H876" s="48"/>
      <c r="I876" s="48"/>
      <c r="J876" s="48"/>
      <c r="K876" s="45" t="str">
        <f>IFERROR(Book1345234[[#This Row],[Project Cost]]/Book1345234[[#This Row],['# of Structures Removed from 1% Annual Chance FP]],"")</f>
        <v/>
      </c>
      <c r="L876" s="48"/>
      <c r="M876" s="48"/>
      <c r="N876" s="45"/>
      <c r="O876" s="156"/>
      <c r="P876" s="125"/>
      <c r="Q876" s="52"/>
      <c r="R876" s="48"/>
      <c r="S876" s="51" t="str">
        <f>IFERROR(VLOOKUP(Book1345234[[#This Row],[ Severity Ranking: Pre-Project Average Depth of Flooding (100-year)]],'Data for Pull-down'!$A$4:$B$9,2,FALSE),"")</f>
        <v/>
      </c>
      <c r="T876" s="100"/>
      <c r="U876" s="52"/>
      <c r="V876" s="52"/>
      <c r="W876" s="52"/>
      <c r="X876" s="48"/>
      <c r="Y876" s="51" t="str">
        <f>IFERROR(VLOOKUP(Book1345234[[#This Row],[Severity Ranking: Community Need (% Population)]],'Data for Pull-down'!$C$4:$D$9,2,FALSE),"")</f>
        <v/>
      </c>
      <c r="Z876" s="99"/>
      <c r="AA876" s="45"/>
      <c r="AB876" s="48"/>
      <c r="AC876" s="51" t="str">
        <f>IFERROR(VLOOKUP(Book1345234[[#This Row],[Flood Risk Reduction ]],'Data for Pull-down'!$E$4:$F$9,2,FALSE),"")</f>
        <v/>
      </c>
      <c r="AD876" s="99"/>
      <c r="AE876" s="118"/>
      <c r="AF876" s="52"/>
      <c r="AG876" s="52"/>
      <c r="AH876" s="48"/>
      <c r="AI876" s="51" t="str">
        <f>IFERROR(VLOOKUP(Book1345234[[#This Row],[Flood Damage Reduction]],'Data for Pull-down'!$G$4:$H$9,2,FALSE),"")</f>
        <v/>
      </c>
      <c r="AJ876" s="145"/>
      <c r="AK876" s="123"/>
      <c r="AL876" s="52"/>
      <c r="AM876" s="51" t="str">
        <f>IFERROR(VLOOKUP(Book1345234[[#This Row],[ Reduction in Critical Facilities Flood Risk]],'Data for Pull-down'!$I$5:$J$9,2,FALSE),"")</f>
        <v/>
      </c>
      <c r="AN876" s="100">
        <f>'Life and Safety Tabular Data'!L874</f>
        <v>0</v>
      </c>
      <c r="AO876" s="146"/>
      <c r="AP876" s="48"/>
      <c r="AQ876" s="51" t="str">
        <f>IFERROR(VLOOKUP(Book1345234[[#This Row],[Life and Safety Ranking (Injury/Loss of Life)]],'Data for Pull-down'!$K$4:$L$9,2,FALSE),"")</f>
        <v/>
      </c>
      <c r="AR876" s="100"/>
      <c r="AS876" s="146"/>
      <c r="AT876" s="146"/>
      <c r="AU876" s="146"/>
      <c r="AV876" s="48"/>
      <c r="AW876" s="51" t="str">
        <f>IFERROR(VLOOKUP(Book1345234[[#This Row],[Water Supply Yield Ranking]],'Data for Pull-down'!$M$4:$N$9,2,FALSE),"")</f>
        <v/>
      </c>
      <c r="AX876" s="100"/>
      <c r="AY876" s="52"/>
      <c r="AZ876" s="48"/>
      <c r="BA876" s="51" t="str">
        <f>IFERROR(VLOOKUP(Book1345234[[#This Row],[Social Vulnerability Ranking]],'Data for Pull-down'!$O$4:$P$9,2,FALSE),"")</f>
        <v/>
      </c>
      <c r="BB876" s="100"/>
      <c r="BC876" s="146"/>
      <c r="BD876" s="48"/>
      <c r="BE876" s="51" t="str">
        <f>IFERROR(VLOOKUP(Book1345234[[#This Row],[Nature-Based Solutions Ranking]],'Data for Pull-down'!$Q$4:$R$9,2,FALSE),"")</f>
        <v/>
      </c>
      <c r="BF876" s="100"/>
      <c r="BG876" s="52"/>
      <c r="BH876" s="48"/>
      <c r="BI876" s="51" t="str">
        <f>IFERROR(VLOOKUP(Book1345234[[#This Row],[Multiple Benefit Ranking]],'Data for Pull-down'!$S$4:$T$9,2,FALSE),"")</f>
        <v/>
      </c>
      <c r="BJ876" s="125"/>
      <c r="BK876" s="146"/>
      <c r="BL876" s="48"/>
      <c r="BM876" s="51" t="str">
        <f>IFERROR(VLOOKUP(Book1345234[[#This Row],[Operations and Maintenance Ranking]],'Data for Pull-down'!$U$4:$V$9,2,FALSE),"")</f>
        <v/>
      </c>
      <c r="BN876" s="100"/>
      <c r="BO876" s="48"/>
      <c r="BP876" s="51" t="str">
        <f>IFERROR(VLOOKUP(Book1345234[[#This Row],[Administrative, Regulatory and Other Obstacle Ranking]],'Data for Pull-down'!$W$4:$X$9,2,FALSE),"")</f>
        <v/>
      </c>
      <c r="BQ876" s="100"/>
      <c r="BR876" s="48"/>
      <c r="BS876" s="51" t="str">
        <f>IFERROR(VLOOKUP(Book1345234[[#This Row],[Environmental Benefit Ranking]],'Data for Pull-down'!$Y$4:$Z$9,2,FALSE),"")</f>
        <v/>
      </c>
      <c r="BT876" s="100"/>
      <c r="BU876" s="52"/>
      <c r="BV876" s="51" t="str">
        <f>IFERROR(VLOOKUP(Book1345234[[#This Row],[Environmental Impact Ranking]],'Data for Pull-down'!$AA$4:$AB$9,2,FALSE),"")</f>
        <v/>
      </c>
      <c r="BW876" s="117"/>
      <c r="BX876" s="123"/>
      <c r="BY876" s="48"/>
      <c r="BZ876" s="51" t="str">
        <f>IFERROR(VLOOKUP(Book1345234[[#This Row],[Mobility Ranking]],'Data for Pull-down'!$AC$4:$AD$9,2,FALSE),"")</f>
        <v/>
      </c>
      <c r="CA876" s="117"/>
      <c r="CB876" s="48"/>
      <c r="CC876" s="51" t="str">
        <f>IFERROR(VLOOKUP(Book1345234[[#This Row],[Regional Ranking]],'Data for Pull-down'!$AE$4:$AF$9,2,FALSE),"")</f>
        <v/>
      </c>
    </row>
    <row r="877" spans="1:81">
      <c r="A877" s="164"/>
      <c r="B877" s="142"/>
      <c r="C877" s="143">
        <f>Book1345234[[#This Row],[FMP]]*2</f>
        <v>0</v>
      </c>
      <c r="D877" s="43"/>
      <c r="E877" s="43"/>
      <c r="F877" s="52"/>
      <c r="G877" s="48"/>
      <c r="H877" s="48"/>
      <c r="I877" s="48"/>
      <c r="J877" s="48"/>
      <c r="K877" s="45" t="str">
        <f>IFERROR(Book1345234[[#This Row],[Project Cost]]/Book1345234[[#This Row],['# of Structures Removed from 1% Annual Chance FP]],"")</f>
        <v/>
      </c>
      <c r="L877" s="48"/>
      <c r="M877" s="48"/>
      <c r="N877" s="45"/>
      <c r="O877" s="156"/>
      <c r="P877" s="125"/>
      <c r="Q877" s="52"/>
      <c r="R877" s="48"/>
      <c r="S877" s="51" t="str">
        <f>IFERROR(VLOOKUP(Book1345234[[#This Row],[ Severity Ranking: Pre-Project Average Depth of Flooding (100-year)]],'Data for Pull-down'!$A$4:$B$9,2,FALSE),"")</f>
        <v/>
      </c>
      <c r="T877" s="100"/>
      <c r="U877" s="52"/>
      <c r="V877" s="52"/>
      <c r="W877" s="52"/>
      <c r="X877" s="48"/>
      <c r="Y877" s="51" t="str">
        <f>IFERROR(VLOOKUP(Book1345234[[#This Row],[Severity Ranking: Community Need (% Population)]],'Data for Pull-down'!$C$4:$D$9,2,FALSE),"")</f>
        <v/>
      </c>
      <c r="Z877" s="99"/>
      <c r="AA877" s="45"/>
      <c r="AB877" s="48"/>
      <c r="AC877" s="51" t="str">
        <f>IFERROR(VLOOKUP(Book1345234[[#This Row],[Flood Risk Reduction ]],'Data for Pull-down'!$E$4:$F$9,2,FALSE),"")</f>
        <v/>
      </c>
      <c r="AD877" s="99"/>
      <c r="AE877" s="118"/>
      <c r="AF877" s="52"/>
      <c r="AG877" s="52"/>
      <c r="AH877" s="48"/>
      <c r="AI877" s="51" t="str">
        <f>IFERROR(VLOOKUP(Book1345234[[#This Row],[Flood Damage Reduction]],'Data for Pull-down'!$G$4:$H$9,2,FALSE),"")</f>
        <v/>
      </c>
      <c r="AJ877" s="145"/>
      <c r="AK877" s="123"/>
      <c r="AL877" s="52"/>
      <c r="AM877" s="51" t="str">
        <f>IFERROR(VLOOKUP(Book1345234[[#This Row],[ Reduction in Critical Facilities Flood Risk]],'Data for Pull-down'!$I$5:$J$9,2,FALSE),"")</f>
        <v/>
      </c>
      <c r="AN877" s="100">
        <f>'Life and Safety Tabular Data'!L875</f>
        <v>0</v>
      </c>
      <c r="AO877" s="146"/>
      <c r="AP877" s="48"/>
      <c r="AQ877" s="51" t="str">
        <f>IFERROR(VLOOKUP(Book1345234[[#This Row],[Life and Safety Ranking (Injury/Loss of Life)]],'Data for Pull-down'!$K$4:$L$9,2,FALSE),"")</f>
        <v/>
      </c>
      <c r="AR877" s="100"/>
      <c r="AS877" s="146"/>
      <c r="AT877" s="146"/>
      <c r="AU877" s="146"/>
      <c r="AV877" s="48"/>
      <c r="AW877" s="51" t="str">
        <f>IFERROR(VLOOKUP(Book1345234[[#This Row],[Water Supply Yield Ranking]],'Data for Pull-down'!$M$4:$N$9,2,FALSE),"")</f>
        <v/>
      </c>
      <c r="AX877" s="100"/>
      <c r="AY877" s="52"/>
      <c r="AZ877" s="48"/>
      <c r="BA877" s="51" t="str">
        <f>IFERROR(VLOOKUP(Book1345234[[#This Row],[Social Vulnerability Ranking]],'Data for Pull-down'!$O$4:$P$9,2,FALSE),"")</f>
        <v/>
      </c>
      <c r="BB877" s="100"/>
      <c r="BC877" s="146"/>
      <c r="BD877" s="48"/>
      <c r="BE877" s="51" t="str">
        <f>IFERROR(VLOOKUP(Book1345234[[#This Row],[Nature-Based Solutions Ranking]],'Data for Pull-down'!$Q$4:$R$9,2,FALSE),"")</f>
        <v/>
      </c>
      <c r="BF877" s="100"/>
      <c r="BG877" s="52"/>
      <c r="BH877" s="48"/>
      <c r="BI877" s="51" t="str">
        <f>IFERROR(VLOOKUP(Book1345234[[#This Row],[Multiple Benefit Ranking]],'Data for Pull-down'!$S$4:$T$9,2,FALSE),"")</f>
        <v/>
      </c>
      <c r="BJ877" s="125"/>
      <c r="BK877" s="146"/>
      <c r="BL877" s="48"/>
      <c r="BM877" s="51" t="str">
        <f>IFERROR(VLOOKUP(Book1345234[[#This Row],[Operations and Maintenance Ranking]],'Data for Pull-down'!$U$4:$V$9,2,FALSE),"")</f>
        <v/>
      </c>
      <c r="BN877" s="100"/>
      <c r="BO877" s="48"/>
      <c r="BP877" s="51" t="str">
        <f>IFERROR(VLOOKUP(Book1345234[[#This Row],[Administrative, Regulatory and Other Obstacle Ranking]],'Data for Pull-down'!$W$4:$X$9,2,FALSE),"")</f>
        <v/>
      </c>
      <c r="BQ877" s="100"/>
      <c r="BR877" s="48"/>
      <c r="BS877" s="51" t="str">
        <f>IFERROR(VLOOKUP(Book1345234[[#This Row],[Environmental Benefit Ranking]],'Data for Pull-down'!$Y$4:$Z$9,2,FALSE),"")</f>
        <v/>
      </c>
      <c r="BT877" s="100"/>
      <c r="BU877" s="52"/>
      <c r="BV877" s="51" t="str">
        <f>IFERROR(VLOOKUP(Book1345234[[#This Row],[Environmental Impact Ranking]],'Data for Pull-down'!$AA$4:$AB$9,2,FALSE),"")</f>
        <v/>
      </c>
      <c r="BW877" s="117"/>
      <c r="BX877" s="123"/>
      <c r="BY877" s="48"/>
      <c r="BZ877" s="51" t="str">
        <f>IFERROR(VLOOKUP(Book1345234[[#This Row],[Mobility Ranking]],'Data for Pull-down'!$AC$4:$AD$9,2,FALSE),"")</f>
        <v/>
      </c>
      <c r="CA877" s="117"/>
      <c r="CB877" s="48"/>
      <c r="CC877" s="51" t="str">
        <f>IFERROR(VLOOKUP(Book1345234[[#This Row],[Regional Ranking]],'Data for Pull-down'!$AE$4:$AF$9,2,FALSE),"")</f>
        <v/>
      </c>
    </row>
    <row r="878" spans="1:81">
      <c r="A878" s="164"/>
      <c r="B878" s="142"/>
      <c r="C878" s="143">
        <f>Book1345234[[#This Row],[FMP]]*2</f>
        <v>0</v>
      </c>
      <c r="D878" s="43"/>
      <c r="E878" s="43"/>
      <c r="F878" s="52"/>
      <c r="G878" s="48"/>
      <c r="H878" s="48"/>
      <c r="I878" s="48"/>
      <c r="J878" s="48"/>
      <c r="K878" s="45" t="str">
        <f>IFERROR(Book1345234[[#This Row],[Project Cost]]/Book1345234[[#This Row],['# of Structures Removed from 1% Annual Chance FP]],"")</f>
        <v/>
      </c>
      <c r="L878" s="48"/>
      <c r="M878" s="48"/>
      <c r="N878" s="45"/>
      <c r="O878" s="156"/>
      <c r="P878" s="125"/>
      <c r="Q878" s="52"/>
      <c r="R878" s="48"/>
      <c r="S878" s="51" t="str">
        <f>IFERROR(VLOOKUP(Book1345234[[#This Row],[ Severity Ranking: Pre-Project Average Depth of Flooding (100-year)]],'Data for Pull-down'!$A$4:$B$9,2,FALSE),"")</f>
        <v/>
      </c>
      <c r="T878" s="100"/>
      <c r="U878" s="52"/>
      <c r="V878" s="52"/>
      <c r="W878" s="52"/>
      <c r="X878" s="48"/>
      <c r="Y878" s="51" t="str">
        <f>IFERROR(VLOOKUP(Book1345234[[#This Row],[Severity Ranking: Community Need (% Population)]],'Data for Pull-down'!$C$4:$D$9,2,FALSE),"")</f>
        <v/>
      </c>
      <c r="Z878" s="99"/>
      <c r="AA878" s="45"/>
      <c r="AB878" s="48"/>
      <c r="AC878" s="51" t="str">
        <f>IFERROR(VLOOKUP(Book1345234[[#This Row],[Flood Risk Reduction ]],'Data for Pull-down'!$E$4:$F$9,2,FALSE),"")</f>
        <v/>
      </c>
      <c r="AD878" s="99"/>
      <c r="AE878" s="118"/>
      <c r="AF878" s="52"/>
      <c r="AG878" s="52"/>
      <c r="AH878" s="48"/>
      <c r="AI878" s="51" t="str">
        <f>IFERROR(VLOOKUP(Book1345234[[#This Row],[Flood Damage Reduction]],'Data for Pull-down'!$G$4:$H$9,2,FALSE),"")</f>
        <v/>
      </c>
      <c r="AJ878" s="145"/>
      <c r="AK878" s="123"/>
      <c r="AL878" s="52"/>
      <c r="AM878" s="51" t="str">
        <f>IFERROR(VLOOKUP(Book1345234[[#This Row],[ Reduction in Critical Facilities Flood Risk]],'Data for Pull-down'!$I$5:$J$9,2,FALSE),"")</f>
        <v/>
      </c>
      <c r="AN878" s="100">
        <f>'Life and Safety Tabular Data'!L876</f>
        <v>0</v>
      </c>
      <c r="AO878" s="146"/>
      <c r="AP878" s="48"/>
      <c r="AQ878" s="51" t="str">
        <f>IFERROR(VLOOKUP(Book1345234[[#This Row],[Life and Safety Ranking (Injury/Loss of Life)]],'Data for Pull-down'!$K$4:$L$9,2,FALSE),"")</f>
        <v/>
      </c>
      <c r="AR878" s="100"/>
      <c r="AS878" s="146"/>
      <c r="AT878" s="146"/>
      <c r="AU878" s="146"/>
      <c r="AV878" s="48"/>
      <c r="AW878" s="51" t="str">
        <f>IFERROR(VLOOKUP(Book1345234[[#This Row],[Water Supply Yield Ranking]],'Data for Pull-down'!$M$4:$N$9,2,FALSE),"")</f>
        <v/>
      </c>
      <c r="AX878" s="100"/>
      <c r="AY878" s="52"/>
      <c r="AZ878" s="48"/>
      <c r="BA878" s="51" t="str">
        <f>IFERROR(VLOOKUP(Book1345234[[#This Row],[Social Vulnerability Ranking]],'Data for Pull-down'!$O$4:$P$9,2,FALSE),"")</f>
        <v/>
      </c>
      <c r="BB878" s="100"/>
      <c r="BC878" s="146"/>
      <c r="BD878" s="48"/>
      <c r="BE878" s="51" t="str">
        <f>IFERROR(VLOOKUP(Book1345234[[#This Row],[Nature-Based Solutions Ranking]],'Data for Pull-down'!$Q$4:$R$9,2,FALSE),"")</f>
        <v/>
      </c>
      <c r="BF878" s="100"/>
      <c r="BG878" s="52"/>
      <c r="BH878" s="48"/>
      <c r="BI878" s="51" t="str">
        <f>IFERROR(VLOOKUP(Book1345234[[#This Row],[Multiple Benefit Ranking]],'Data for Pull-down'!$S$4:$T$9,2,FALSE),"")</f>
        <v/>
      </c>
      <c r="BJ878" s="125"/>
      <c r="BK878" s="146"/>
      <c r="BL878" s="48"/>
      <c r="BM878" s="51" t="str">
        <f>IFERROR(VLOOKUP(Book1345234[[#This Row],[Operations and Maintenance Ranking]],'Data for Pull-down'!$U$4:$V$9,2,FALSE),"")</f>
        <v/>
      </c>
      <c r="BN878" s="100"/>
      <c r="BO878" s="48"/>
      <c r="BP878" s="51" t="str">
        <f>IFERROR(VLOOKUP(Book1345234[[#This Row],[Administrative, Regulatory and Other Obstacle Ranking]],'Data for Pull-down'!$W$4:$X$9,2,FALSE),"")</f>
        <v/>
      </c>
      <c r="BQ878" s="100"/>
      <c r="BR878" s="48"/>
      <c r="BS878" s="51" t="str">
        <f>IFERROR(VLOOKUP(Book1345234[[#This Row],[Environmental Benefit Ranking]],'Data for Pull-down'!$Y$4:$Z$9,2,FALSE),"")</f>
        <v/>
      </c>
      <c r="BT878" s="100"/>
      <c r="BU878" s="52"/>
      <c r="BV878" s="51" t="str">
        <f>IFERROR(VLOOKUP(Book1345234[[#This Row],[Environmental Impact Ranking]],'Data for Pull-down'!$AA$4:$AB$9,2,FALSE),"")</f>
        <v/>
      </c>
      <c r="BW878" s="117"/>
      <c r="BX878" s="123"/>
      <c r="BY878" s="48"/>
      <c r="BZ878" s="51" t="str">
        <f>IFERROR(VLOOKUP(Book1345234[[#This Row],[Mobility Ranking]],'Data for Pull-down'!$AC$4:$AD$9,2,FALSE),"")</f>
        <v/>
      </c>
      <c r="CA878" s="117"/>
      <c r="CB878" s="48"/>
      <c r="CC878" s="51" t="str">
        <f>IFERROR(VLOOKUP(Book1345234[[#This Row],[Regional Ranking]],'Data for Pull-down'!$AE$4:$AF$9,2,FALSE),"")</f>
        <v/>
      </c>
    </row>
    <row r="879" spans="1:81">
      <c r="A879" s="164"/>
      <c r="B879" s="142"/>
      <c r="C879" s="143">
        <f>Book1345234[[#This Row],[FMP]]*2</f>
        <v>0</v>
      </c>
      <c r="D879" s="43"/>
      <c r="E879" s="43"/>
      <c r="F879" s="52"/>
      <c r="G879" s="48"/>
      <c r="H879" s="48"/>
      <c r="I879" s="48"/>
      <c r="J879" s="48"/>
      <c r="K879" s="45" t="str">
        <f>IFERROR(Book1345234[[#This Row],[Project Cost]]/Book1345234[[#This Row],['# of Structures Removed from 1% Annual Chance FP]],"")</f>
        <v/>
      </c>
      <c r="L879" s="48"/>
      <c r="M879" s="48"/>
      <c r="N879" s="45"/>
      <c r="O879" s="156"/>
      <c r="P879" s="125"/>
      <c r="Q879" s="52"/>
      <c r="R879" s="48"/>
      <c r="S879" s="51" t="str">
        <f>IFERROR(VLOOKUP(Book1345234[[#This Row],[ Severity Ranking: Pre-Project Average Depth of Flooding (100-year)]],'Data for Pull-down'!$A$4:$B$9,2,FALSE),"")</f>
        <v/>
      </c>
      <c r="T879" s="100"/>
      <c r="U879" s="52"/>
      <c r="V879" s="52"/>
      <c r="W879" s="52"/>
      <c r="X879" s="48"/>
      <c r="Y879" s="51" t="str">
        <f>IFERROR(VLOOKUP(Book1345234[[#This Row],[Severity Ranking: Community Need (% Population)]],'Data for Pull-down'!$C$4:$D$9,2,FALSE),"")</f>
        <v/>
      </c>
      <c r="Z879" s="99"/>
      <c r="AA879" s="45"/>
      <c r="AB879" s="48"/>
      <c r="AC879" s="51" t="str">
        <f>IFERROR(VLOOKUP(Book1345234[[#This Row],[Flood Risk Reduction ]],'Data for Pull-down'!$E$4:$F$9,2,FALSE),"")</f>
        <v/>
      </c>
      <c r="AD879" s="99"/>
      <c r="AE879" s="118"/>
      <c r="AF879" s="52"/>
      <c r="AG879" s="52"/>
      <c r="AH879" s="48"/>
      <c r="AI879" s="51" t="str">
        <f>IFERROR(VLOOKUP(Book1345234[[#This Row],[Flood Damage Reduction]],'Data for Pull-down'!$G$4:$H$9,2,FALSE),"")</f>
        <v/>
      </c>
      <c r="AJ879" s="145"/>
      <c r="AK879" s="123"/>
      <c r="AL879" s="52"/>
      <c r="AM879" s="51" t="str">
        <f>IFERROR(VLOOKUP(Book1345234[[#This Row],[ Reduction in Critical Facilities Flood Risk]],'Data for Pull-down'!$I$5:$J$9,2,FALSE),"")</f>
        <v/>
      </c>
      <c r="AN879" s="100">
        <f>'Life and Safety Tabular Data'!L877</f>
        <v>0</v>
      </c>
      <c r="AO879" s="146"/>
      <c r="AP879" s="48"/>
      <c r="AQ879" s="51" t="str">
        <f>IFERROR(VLOOKUP(Book1345234[[#This Row],[Life and Safety Ranking (Injury/Loss of Life)]],'Data for Pull-down'!$K$4:$L$9,2,FALSE),"")</f>
        <v/>
      </c>
      <c r="AR879" s="100"/>
      <c r="AS879" s="146"/>
      <c r="AT879" s="146"/>
      <c r="AU879" s="146"/>
      <c r="AV879" s="48"/>
      <c r="AW879" s="51" t="str">
        <f>IFERROR(VLOOKUP(Book1345234[[#This Row],[Water Supply Yield Ranking]],'Data for Pull-down'!$M$4:$N$9,2,FALSE),"")</f>
        <v/>
      </c>
      <c r="AX879" s="100"/>
      <c r="AY879" s="52"/>
      <c r="AZ879" s="48"/>
      <c r="BA879" s="51" t="str">
        <f>IFERROR(VLOOKUP(Book1345234[[#This Row],[Social Vulnerability Ranking]],'Data for Pull-down'!$O$4:$P$9,2,FALSE),"")</f>
        <v/>
      </c>
      <c r="BB879" s="100"/>
      <c r="BC879" s="146"/>
      <c r="BD879" s="48"/>
      <c r="BE879" s="51" t="str">
        <f>IFERROR(VLOOKUP(Book1345234[[#This Row],[Nature-Based Solutions Ranking]],'Data for Pull-down'!$Q$4:$R$9,2,FALSE),"")</f>
        <v/>
      </c>
      <c r="BF879" s="100"/>
      <c r="BG879" s="52"/>
      <c r="BH879" s="48"/>
      <c r="BI879" s="51" t="str">
        <f>IFERROR(VLOOKUP(Book1345234[[#This Row],[Multiple Benefit Ranking]],'Data for Pull-down'!$S$4:$T$9,2,FALSE),"")</f>
        <v/>
      </c>
      <c r="BJ879" s="125"/>
      <c r="BK879" s="146"/>
      <c r="BL879" s="48"/>
      <c r="BM879" s="51" t="str">
        <f>IFERROR(VLOOKUP(Book1345234[[#This Row],[Operations and Maintenance Ranking]],'Data for Pull-down'!$U$4:$V$9,2,FALSE),"")</f>
        <v/>
      </c>
      <c r="BN879" s="100"/>
      <c r="BO879" s="48"/>
      <c r="BP879" s="51" t="str">
        <f>IFERROR(VLOOKUP(Book1345234[[#This Row],[Administrative, Regulatory and Other Obstacle Ranking]],'Data for Pull-down'!$W$4:$X$9,2,FALSE),"")</f>
        <v/>
      </c>
      <c r="BQ879" s="100"/>
      <c r="BR879" s="48"/>
      <c r="BS879" s="51" t="str">
        <f>IFERROR(VLOOKUP(Book1345234[[#This Row],[Environmental Benefit Ranking]],'Data for Pull-down'!$Y$4:$Z$9,2,FALSE),"")</f>
        <v/>
      </c>
      <c r="BT879" s="100"/>
      <c r="BU879" s="52"/>
      <c r="BV879" s="51" t="str">
        <f>IFERROR(VLOOKUP(Book1345234[[#This Row],[Environmental Impact Ranking]],'Data for Pull-down'!$AA$4:$AB$9,2,FALSE),"")</f>
        <v/>
      </c>
      <c r="BW879" s="117"/>
      <c r="BX879" s="123"/>
      <c r="BY879" s="48"/>
      <c r="BZ879" s="51" t="str">
        <f>IFERROR(VLOOKUP(Book1345234[[#This Row],[Mobility Ranking]],'Data for Pull-down'!$AC$4:$AD$9,2,FALSE),"")</f>
        <v/>
      </c>
      <c r="CA879" s="117"/>
      <c r="CB879" s="48"/>
      <c r="CC879" s="51" t="str">
        <f>IFERROR(VLOOKUP(Book1345234[[#This Row],[Regional Ranking]],'Data for Pull-down'!$AE$4:$AF$9,2,FALSE),"")</f>
        <v/>
      </c>
    </row>
    <row r="880" spans="1:81">
      <c r="A880" s="164"/>
      <c r="B880" s="142"/>
      <c r="C880" s="143">
        <f>Book1345234[[#This Row],[FMP]]*2</f>
        <v>0</v>
      </c>
      <c r="D880" s="43"/>
      <c r="E880" s="43"/>
      <c r="F880" s="52"/>
      <c r="G880" s="48"/>
      <c r="H880" s="48"/>
      <c r="I880" s="48"/>
      <c r="J880" s="48"/>
      <c r="K880" s="45" t="str">
        <f>IFERROR(Book1345234[[#This Row],[Project Cost]]/Book1345234[[#This Row],['# of Structures Removed from 1% Annual Chance FP]],"")</f>
        <v/>
      </c>
      <c r="L880" s="48"/>
      <c r="M880" s="48"/>
      <c r="N880" s="45"/>
      <c r="O880" s="156"/>
      <c r="P880" s="125"/>
      <c r="Q880" s="52"/>
      <c r="R880" s="48"/>
      <c r="S880" s="51" t="str">
        <f>IFERROR(VLOOKUP(Book1345234[[#This Row],[ Severity Ranking: Pre-Project Average Depth of Flooding (100-year)]],'Data for Pull-down'!$A$4:$B$9,2,FALSE),"")</f>
        <v/>
      </c>
      <c r="T880" s="100"/>
      <c r="U880" s="52"/>
      <c r="V880" s="52"/>
      <c r="W880" s="52"/>
      <c r="X880" s="48"/>
      <c r="Y880" s="51" t="str">
        <f>IFERROR(VLOOKUP(Book1345234[[#This Row],[Severity Ranking: Community Need (% Population)]],'Data for Pull-down'!$C$4:$D$9,2,FALSE),"")</f>
        <v/>
      </c>
      <c r="Z880" s="99"/>
      <c r="AA880" s="45"/>
      <c r="AB880" s="48"/>
      <c r="AC880" s="51" t="str">
        <f>IFERROR(VLOOKUP(Book1345234[[#This Row],[Flood Risk Reduction ]],'Data for Pull-down'!$E$4:$F$9,2,FALSE),"")</f>
        <v/>
      </c>
      <c r="AD880" s="99"/>
      <c r="AE880" s="118"/>
      <c r="AF880" s="52"/>
      <c r="AG880" s="52"/>
      <c r="AH880" s="48"/>
      <c r="AI880" s="51" t="str">
        <f>IFERROR(VLOOKUP(Book1345234[[#This Row],[Flood Damage Reduction]],'Data for Pull-down'!$G$4:$H$9,2,FALSE),"")</f>
        <v/>
      </c>
      <c r="AJ880" s="145"/>
      <c r="AK880" s="123"/>
      <c r="AL880" s="52"/>
      <c r="AM880" s="51" t="str">
        <f>IFERROR(VLOOKUP(Book1345234[[#This Row],[ Reduction in Critical Facilities Flood Risk]],'Data for Pull-down'!$I$5:$J$9,2,FALSE),"")</f>
        <v/>
      </c>
      <c r="AN880" s="100">
        <f>'Life and Safety Tabular Data'!L878</f>
        <v>0</v>
      </c>
      <c r="AO880" s="146"/>
      <c r="AP880" s="48"/>
      <c r="AQ880" s="51" t="str">
        <f>IFERROR(VLOOKUP(Book1345234[[#This Row],[Life and Safety Ranking (Injury/Loss of Life)]],'Data for Pull-down'!$K$4:$L$9,2,FALSE),"")</f>
        <v/>
      </c>
      <c r="AR880" s="100"/>
      <c r="AS880" s="146"/>
      <c r="AT880" s="146"/>
      <c r="AU880" s="146"/>
      <c r="AV880" s="48"/>
      <c r="AW880" s="51" t="str">
        <f>IFERROR(VLOOKUP(Book1345234[[#This Row],[Water Supply Yield Ranking]],'Data for Pull-down'!$M$4:$N$9,2,FALSE),"")</f>
        <v/>
      </c>
      <c r="AX880" s="100"/>
      <c r="AY880" s="52"/>
      <c r="AZ880" s="48"/>
      <c r="BA880" s="51" t="str">
        <f>IFERROR(VLOOKUP(Book1345234[[#This Row],[Social Vulnerability Ranking]],'Data for Pull-down'!$O$4:$P$9,2,FALSE),"")</f>
        <v/>
      </c>
      <c r="BB880" s="100"/>
      <c r="BC880" s="146"/>
      <c r="BD880" s="48"/>
      <c r="BE880" s="51" t="str">
        <f>IFERROR(VLOOKUP(Book1345234[[#This Row],[Nature-Based Solutions Ranking]],'Data for Pull-down'!$Q$4:$R$9,2,FALSE),"")</f>
        <v/>
      </c>
      <c r="BF880" s="100"/>
      <c r="BG880" s="52"/>
      <c r="BH880" s="48"/>
      <c r="BI880" s="51" t="str">
        <f>IFERROR(VLOOKUP(Book1345234[[#This Row],[Multiple Benefit Ranking]],'Data for Pull-down'!$S$4:$T$9,2,FALSE),"")</f>
        <v/>
      </c>
      <c r="BJ880" s="125"/>
      <c r="BK880" s="146"/>
      <c r="BL880" s="48"/>
      <c r="BM880" s="51" t="str">
        <f>IFERROR(VLOOKUP(Book1345234[[#This Row],[Operations and Maintenance Ranking]],'Data for Pull-down'!$U$4:$V$9,2,FALSE),"")</f>
        <v/>
      </c>
      <c r="BN880" s="100"/>
      <c r="BO880" s="48"/>
      <c r="BP880" s="51" t="str">
        <f>IFERROR(VLOOKUP(Book1345234[[#This Row],[Administrative, Regulatory and Other Obstacle Ranking]],'Data for Pull-down'!$W$4:$X$9,2,FALSE),"")</f>
        <v/>
      </c>
      <c r="BQ880" s="100"/>
      <c r="BR880" s="48"/>
      <c r="BS880" s="51" t="str">
        <f>IFERROR(VLOOKUP(Book1345234[[#This Row],[Environmental Benefit Ranking]],'Data for Pull-down'!$Y$4:$Z$9,2,FALSE),"")</f>
        <v/>
      </c>
      <c r="BT880" s="100"/>
      <c r="BU880" s="52"/>
      <c r="BV880" s="51" t="str">
        <f>IFERROR(VLOOKUP(Book1345234[[#This Row],[Environmental Impact Ranking]],'Data for Pull-down'!$AA$4:$AB$9,2,FALSE),"")</f>
        <v/>
      </c>
      <c r="BW880" s="117"/>
      <c r="BX880" s="123"/>
      <c r="BY880" s="48"/>
      <c r="BZ880" s="51" t="str">
        <f>IFERROR(VLOOKUP(Book1345234[[#This Row],[Mobility Ranking]],'Data for Pull-down'!$AC$4:$AD$9,2,FALSE),"")</f>
        <v/>
      </c>
      <c r="CA880" s="117"/>
      <c r="CB880" s="48"/>
      <c r="CC880" s="51" t="str">
        <f>IFERROR(VLOOKUP(Book1345234[[#This Row],[Regional Ranking]],'Data for Pull-down'!$AE$4:$AF$9,2,FALSE),"")</f>
        <v/>
      </c>
    </row>
    <row r="881" spans="1:81">
      <c r="A881" s="164"/>
      <c r="B881" s="142"/>
      <c r="C881" s="143">
        <f>Book1345234[[#This Row],[FMP]]*2</f>
        <v>0</v>
      </c>
      <c r="D881" s="43"/>
      <c r="E881" s="43"/>
      <c r="F881" s="52"/>
      <c r="G881" s="48"/>
      <c r="H881" s="48"/>
      <c r="I881" s="48"/>
      <c r="J881" s="48"/>
      <c r="K881" s="45" t="str">
        <f>IFERROR(Book1345234[[#This Row],[Project Cost]]/Book1345234[[#This Row],['# of Structures Removed from 1% Annual Chance FP]],"")</f>
        <v/>
      </c>
      <c r="L881" s="48"/>
      <c r="M881" s="48"/>
      <c r="N881" s="45"/>
      <c r="O881" s="156"/>
      <c r="P881" s="125"/>
      <c r="Q881" s="52"/>
      <c r="R881" s="48"/>
      <c r="S881" s="51" t="str">
        <f>IFERROR(VLOOKUP(Book1345234[[#This Row],[ Severity Ranking: Pre-Project Average Depth of Flooding (100-year)]],'Data for Pull-down'!$A$4:$B$9,2,FALSE),"")</f>
        <v/>
      </c>
      <c r="T881" s="100"/>
      <c r="U881" s="52"/>
      <c r="V881" s="52"/>
      <c r="W881" s="52"/>
      <c r="X881" s="48"/>
      <c r="Y881" s="51" t="str">
        <f>IFERROR(VLOOKUP(Book1345234[[#This Row],[Severity Ranking: Community Need (% Population)]],'Data for Pull-down'!$C$4:$D$9,2,FALSE),"")</f>
        <v/>
      </c>
      <c r="Z881" s="99"/>
      <c r="AA881" s="45"/>
      <c r="AB881" s="48"/>
      <c r="AC881" s="51" t="str">
        <f>IFERROR(VLOOKUP(Book1345234[[#This Row],[Flood Risk Reduction ]],'Data for Pull-down'!$E$4:$F$9,2,FALSE),"")</f>
        <v/>
      </c>
      <c r="AD881" s="99"/>
      <c r="AE881" s="118"/>
      <c r="AF881" s="52"/>
      <c r="AG881" s="52"/>
      <c r="AH881" s="48"/>
      <c r="AI881" s="51" t="str">
        <f>IFERROR(VLOOKUP(Book1345234[[#This Row],[Flood Damage Reduction]],'Data for Pull-down'!$G$4:$H$9,2,FALSE),"")</f>
        <v/>
      </c>
      <c r="AJ881" s="145"/>
      <c r="AK881" s="123"/>
      <c r="AL881" s="52"/>
      <c r="AM881" s="51" t="str">
        <f>IFERROR(VLOOKUP(Book1345234[[#This Row],[ Reduction in Critical Facilities Flood Risk]],'Data for Pull-down'!$I$5:$J$9,2,FALSE),"")</f>
        <v/>
      </c>
      <c r="AN881" s="100">
        <f>'Life and Safety Tabular Data'!L879</f>
        <v>0</v>
      </c>
      <c r="AO881" s="146"/>
      <c r="AP881" s="48"/>
      <c r="AQ881" s="51" t="str">
        <f>IFERROR(VLOOKUP(Book1345234[[#This Row],[Life and Safety Ranking (Injury/Loss of Life)]],'Data for Pull-down'!$K$4:$L$9,2,FALSE),"")</f>
        <v/>
      </c>
      <c r="AR881" s="100"/>
      <c r="AS881" s="146"/>
      <c r="AT881" s="146"/>
      <c r="AU881" s="146"/>
      <c r="AV881" s="48"/>
      <c r="AW881" s="51" t="str">
        <f>IFERROR(VLOOKUP(Book1345234[[#This Row],[Water Supply Yield Ranking]],'Data for Pull-down'!$M$4:$N$9,2,FALSE),"")</f>
        <v/>
      </c>
      <c r="AX881" s="100"/>
      <c r="AY881" s="52"/>
      <c r="AZ881" s="48"/>
      <c r="BA881" s="51" t="str">
        <f>IFERROR(VLOOKUP(Book1345234[[#This Row],[Social Vulnerability Ranking]],'Data for Pull-down'!$O$4:$P$9,2,FALSE),"")</f>
        <v/>
      </c>
      <c r="BB881" s="100"/>
      <c r="BC881" s="146"/>
      <c r="BD881" s="48"/>
      <c r="BE881" s="51" t="str">
        <f>IFERROR(VLOOKUP(Book1345234[[#This Row],[Nature-Based Solutions Ranking]],'Data for Pull-down'!$Q$4:$R$9,2,FALSE),"")</f>
        <v/>
      </c>
      <c r="BF881" s="100"/>
      <c r="BG881" s="52"/>
      <c r="BH881" s="48"/>
      <c r="BI881" s="51" t="str">
        <f>IFERROR(VLOOKUP(Book1345234[[#This Row],[Multiple Benefit Ranking]],'Data for Pull-down'!$S$4:$T$9,2,FALSE),"")</f>
        <v/>
      </c>
      <c r="BJ881" s="125"/>
      <c r="BK881" s="146"/>
      <c r="BL881" s="48"/>
      <c r="BM881" s="51" t="str">
        <f>IFERROR(VLOOKUP(Book1345234[[#This Row],[Operations and Maintenance Ranking]],'Data for Pull-down'!$U$4:$V$9,2,FALSE),"")</f>
        <v/>
      </c>
      <c r="BN881" s="100"/>
      <c r="BO881" s="48"/>
      <c r="BP881" s="51" t="str">
        <f>IFERROR(VLOOKUP(Book1345234[[#This Row],[Administrative, Regulatory and Other Obstacle Ranking]],'Data for Pull-down'!$W$4:$X$9,2,FALSE),"")</f>
        <v/>
      </c>
      <c r="BQ881" s="100"/>
      <c r="BR881" s="48"/>
      <c r="BS881" s="51" t="str">
        <f>IFERROR(VLOOKUP(Book1345234[[#This Row],[Environmental Benefit Ranking]],'Data for Pull-down'!$Y$4:$Z$9,2,FALSE),"")</f>
        <v/>
      </c>
      <c r="BT881" s="100"/>
      <c r="BU881" s="52"/>
      <c r="BV881" s="51" t="str">
        <f>IFERROR(VLOOKUP(Book1345234[[#This Row],[Environmental Impact Ranking]],'Data for Pull-down'!$AA$4:$AB$9,2,FALSE),"")</f>
        <v/>
      </c>
      <c r="BW881" s="117"/>
      <c r="BX881" s="123"/>
      <c r="BY881" s="48"/>
      <c r="BZ881" s="51" t="str">
        <f>IFERROR(VLOOKUP(Book1345234[[#This Row],[Mobility Ranking]],'Data for Pull-down'!$AC$4:$AD$9,2,FALSE),"")</f>
        <v/>
      </c>
      <c r="CA881" s="117"/>
      <c r="CB881" s="48"/>
      <c r="CC881" s="51" t="str">
        <f>IFERROR(VLOOKUP(Book1345234[[#This Row],[Regional Ranking]],'Data for Pull-down'!$AE$4:$AF$9,2,FALSE),"")</f>
        <v/>
      </c>
    </row>
    <row r="882" spans="1:81">
      <c r="A882" s="164"/>
      <c r="B882" s="142"/>
      <c r="C882" s="143">
        <f>Book1345234[[#This Row],[FMP]]*2</f>
        <v>0</v>
      </c>
      <c r="D882" s="43"/>
      <c r="E882" s="43"/>
      <c r="F882" s="52"/>
      <c r="G882" s="48"/>
      <c r="H882" s="48"/>
      <c r="I882" s="48"/>
      <c r="J882" s="48"/>
      <c r="K882" s="45" t="str">
        <f>IFERROR(Book1345234[[#This Row],[Project Cost]]/Book1345234[[#This Row],['# of Structures Removed from 1% Annual Chance FP]],"")</f>
        <v/>
      </c>
      <c r="L882" s="48"/>
      <c r="M882" s="48"/>
      <c r="N882" s="45"/>
      <c r="O882" s="156"/>
      <c r="P882" s="125"/>
      <c r="Q882" s="52"/>
      <c r="R882" s="48"/>
      <c r="S882" s="51" t="str">
        <f>IFERROR(VLOOKUP(Book1345234[[#This Row],[ Severity Ranking: Pre-Project Average Depth of Flooding (100-year)]],'Data for Pull-down'!$A$4:$B$9,2,FALSE),"")</f>
        <v/>
      </c>
      <c r="T882" s="100"/>
      <c r="U882" s="52"/>
      <c r="V882" s="52"/>
      <c r="W882" s="52"/>
      <c r="X882" s="48"/>
      <c r="Y882" s="51" t="str">
        <f>IFERROR(VLOOKUP(Book1345234[[#This Row],[Severity Ranking: Community Need (% Population)]],'Data for Pull-down'!$C$4:$D$9,2,FALSE),"")</f>
        <v/>
      </c>
      <c r="Z882" s="99"/>
      <c r="AA882" s="45"/>
      <c r="AB882" s="48"/>
      <c r="AC882" s="51" t="str">
        <f>IFERROR(VLOOKUP(Book1345234[[#This Row],[Flood Risk Reduction ]],'Data for Pull-down'!$E$4:$F$9,2,FALSE),"")</f>
        <v/>
      </c>
      <c r="AD882" s="99"/>
      <c r="AE882" s="118"/>
      <c r="AF882" s="52"/>
      <c r="AG882" s="52"/>
      <c r="AH882" s="48"/>
      <c r="AI882" s="51" t="str">
        <f>IFERROR(VLOOKUP(Book1345234[[#This Row],[Flood Damage Reduction]],'Data for Pull-down'!$G$4:$H$9,2,FALSE),"")</f>
        <v/>
      </c>
      <c r="AJ882" s="145"/>
      <c r="AK882" s="123"/>
      <c r="AL882" s="52"/>
      <c r="AM882" s="51" t="str">
        <f>IFERROR(VLOOKUP(Book1345234[[#This Row],[ Reduction in Critical Facilities Flood Risk]],'Data for Pull-down'!$I$5:$J$9,2,FALSE),"")</f>
        <v/>
      </c>
      <c r="AN882" s="100">
        <f>'Life and Safety Tabular Data'!L880</f>
        <v>0</v>
      </c>
      <c r="AO882" s="146"/>
      <c r="AP882" s="48"/>
      <c r="AQ882" s="51" t="str">
        <f>IFERROR(VLOOKUP(Book1345234[[#This Row],[Life and Safety Ranking (Injury/Loss of Life)]],'Data for Pull-down'!$K$4:$L$9,2,FALSE),"")</f>
        <v/>
      </c>
      <c r="AR882" s="100"/>
      <c r="AS882" s="146"/>
      <c r="AT882" s="146"/>
      <c r="AU882" s="146"/>
      <c r="AV882" s="48"/>
      <c r="AW882" s="51" t="str">
        <f>IFERROR(VLOOKUP(Book1345234[[#This Row],[Water Supply Yield Ranking]],'Data for Pull-down'!$M$4:$N$9,2,FALSE),"")</f>
        <v/>
      </c>
      <c r="AX882" s="100"/>
      <c r="AY882" s="52"/>
      <c r="AZ882" s="48"/>
      <c r="BA882" s="51" t="str">
        <f>IFERROR(VLOOKUP(Book1345234[[#This Row],[Social Vulnerability Ranking]],'Data for Pull-down'!$O$4:$P$9,2,FALSE),"")</f>
        <v/>
      </c>
      <c r="BB882" s="100"/>
      <c r="BC882" s="146"/>
      <c r="BD882" s="48"/>
      <c r="BE882" s="51" t="str">
        <f>IFERROR(VLOOKUP(Book1345234[[#This Row],[Nature-Based Solutions Ranking]],'Data for Pull-down'!$Q$4:$R$9,2,FALSE),"")</f>
        <v/>
      </c>
      <c r="BF882" s="100"/>
      <c r="BG882" s="52"/>
      <c r="BH882" s="48"/>
      <c r="BI882" s="51" t="str">
        <f>IFERROR(VLOOKUP(Book1345234[[#This Row],[Multiple Benefit Ranking]],'Data for Pull-down'!$S$4:$T$9,2,FALSE),"")</f>
        <v/>
      </c>
      <c r="BJ882" s="125"/>
      <c r="BK882" s="146"/>
      <c r="BL882" s="48"/>
      <c r="BM882" s="51" t="str">
        <f>IFERROR(VLOOKUP(Book1345234[[#This Row],[Operations and Maintenance Ranking]],'Data for Pull-down'!$U$4:$V$9,2,FALSE),"")</f>
        <v/>
      </c>
      <c r="BN882" s="100"/>
      <c r="BO882" s="48"/>
      <c r="BP882" s="51" t="str">
        <f>IFERROR(VLOOKUP(Book1345234[[#This Row],[Administrative, Regulatory and Other Obstacle Ranking]],'Data for Pull-down'!$W$4:$X$9,2,FALSE),"")</f>
        <v/>
      </c>
      <c r="BQ882" s="100"/>
      <c r="BR882" s="48"/>
      <c r="BS882" s="51" t="str">
        <f>IFERROR(VLOOKUP(Book1345234[[#This Row],[Environmental Benefit Ranking]],'Data for Pull-down'!$Y$4:$Z$9,2,FALSE),"")</f>
        <v/>
      </c>
      <c r="BT882" s="100"/>
      <c r="BU882" s="52"/>
      <c r="BV882" s="51" t="str">
        <f>IFERROR(VLOOKUP(Book1345234[[#This Row],[Environmental Impact Ranking]],'Data for Pull-down'!$AA$4:$AB$9,2,FALSE),"")</f>
        <v/>
      </c>
      <c r="BW882" s="117"/>
      <c r="BX882" s="123"/>
      <c r="BY882" s="48"/>
      <c r="BZ882" s="51" t="str">
        <f>IFERROR(VLOOKUP(Book1345234[[#This Row],[Mobility Ranking]],'Data for Pull-down'!$AC$4:$AD$9,2,FALSE),"")</f>
        <v/>
      </c>
      <c r="CA882" s="117"/>
      <c r="CB882" s="48"/>
      <c r="CC882" s="51" t="str">
        <f>IFERROR(VLOOKUP(Book1345234[[#This Row],[Regional Ranking]],'Data for Pull-down'!$AE$4:$AF$9,2,FALSE),"")</f>
        <v/>
      </c>
    </row>
    <row r="883" spans="1:81">
      <c r="A883" s="164"/>
      <c r="B883" s="142"/>
      <c r="C883" s="143">
        <f>Book1345234[[#This Row],[FMP]]*2</f>
        <v>0</v>
      </c>
      <c r="D883" s="43"/>
      <c r="E883" s="43"/>
      <c r="F883" s="52"/>
      <c r="G883" s="48"/>
      <c r="H883" s="48"/>
      <c r="I883" s="48"/>
      <c r="J883" s="48"/>
      <c r="K883" s="45" t="str">
        <f>IFERROR(Book1345234[[#This Row],[Project Cost]]/Book1345234[[#This Row],['# of Structures Removed from 1% Annual Chance FP]],"")</f>
        <v/>
      </c>
      <c r="L883" s="48"/>
      <c r="M883" s="48"/>
      <c r="N883" s="45"/>
      <c r="O883" s="156"/>
      <c r="P883" s="125"/>
      <c r="Q883" s="52"/>
      <c r="R883" s="48"/>
      <c r="S883" s="51" t="str">
        <f>IFERROR(VLOOKUP(Book1345234[[#This Row],[ Severity Ranking: Pre-Project Average Depth of Flooding (100-year)]],'Data for Pull-down'!$A$4:$B$9,2,FALSE),"")</f>
        <v/>
      </c>
      <c r="T883" s="100"/>
      <c r="U883" s="52"/>
      <c r="V883" s="52"/>
      <c r="W883" s="52"/>
      <c r="X883" s="48"/>
      <c r="Y883" s="51" t="str">
        <f>IFERROR(VLOOKUP(Book1345234[[#This Row],[Severity Ranking: Community Need (% Population)]],'Data for Pull-down'!$C$4:$D$9,2,FALSE),"")</f>
        <v/>
      </c>
      <c r="Z883" s="99"/>
      <c r="AA883" s="45"/>
      <c r="AB883" s="48"/>
      <c r="AC883" s="51" t="str">
        <f>IFERROR(VLOOKUP(Book1345234[[#This Row],[Flood Risk Reduction ]],'Data for Pull-down'!$E$4:$F$9,2,FALSE),"")</f>
        <v/>
      </c>
      <c r="AD883" s="99"/>
      <c r="AE883" s="118"/>
      <c r="AF883" s="52"/>
      <c r="AG883" s="52"/>
      <c r="AH883" s="48"/>
      <c r="AI883" s="51" t="str">
        <f>IFERROR(VLOOKUP(Book1345234[[#This Row],[Flood Damage Reduction]],'Data for Pull-down'!$G$4:$H$9,2,FALSE),"")</f>
        <v/>
      </c>
      <c r="AJ883" s="145"/>
      <c r="AK883" s="123"/>
      <c r="AL883" s="52"/>
      <c r="AM883" s="51" t="str">
        <f>IFERROR(VLOOKUP(Book1345234[[#This Row],[ Reduction in Critical Facilities Flood Risk]],'Data for Pull-down'!$I$5:$J$9,2,FALSE),"")</f>
        <v/>
      </c>
      <c r="AN883" s="100">
        <f>'Life and Safety Tabular Data'!L881</f>
        <v>0</v>
      </c>
      <c r="AO883" s="146"/>
      <c r="AP883" s="48"/>
      <c r="AQ883" s="51" t="str">
        <f>IFERROR(VLOOKUP(Book1345234[[#This Row],[Life and Safety Ranking (Injury/Loss of Life)]],'Data for Pull-down'!$K$4:$L$9,2,FALSE),"")</f>
        <v/>
      </c>
      <c r="AR883" s="100"/>
      <c r="AS883" s="146"/>
      <c r="AT883" s="146"/>
      <c r="AU883" s="146"/>
      <c r="AV883" s="48"/>
      <c r="AW883" s="51" t="str">
        <f>IFERROR(VLOOKUP(Book1345234[[#This Row],[Water Supply Yield Ranking]],'Data for Pull-down'!$M$4:$N$9,2,FALSE),"")</f>
        <v/>
      </c>
      <c r="AX883" s="100"/>
      <c r="AY883" s="52"/>
      <c r="AZ883" s="48"/>
      <c r="BA883" s="51" t="str">
        <f>IFERROR(VLOOKUP(Book1345234[[#This Row],[Social Vulnerability Ranking]],'Data for Pull-down'!$O$4:$P$9,2,FALSE),"")</f>
        <v/>
      </c>
      <c r="BB883" s="100"/>
      <c r="BC883" s="146"/>
      <c r="BD883" s="48"/>
      <c r="BE883" s="51" t="str">
        <f>IFERROR(VLOOKUP(Book1345234[[#This Row],[Nature-Based Solutions Ranking]],'Data for Pull-down'!$Q$4:$R$9,2,FALSE),"")</f>
        <v/>
      </c>
      <c r="BF883" s="100"/>
      <c r="BG883" s="52"/>
      <c r="BH883" s="48"/>
      <c r="BI883" s="51" t="str">
        <f>IFERROR(VLOOKUP(Book1345234[[#This Row],[Multiple Benefit Ranking]],'Data for Pull-down'!$S$4:$T$9,2,FALSE),"")</f>
        <v/>
      </c>
      <c r="BJ883" s="125"/>
      <c r="BK883" s="146"/>
      <c r="BL883" s="48"/>
      <c r="BM883" s="51" t="str">
        <f>IFERROR(VLOOKUP(Book1345234[[#This Row],[Operations and Maintenance Ranking]],'Data for Pull-down'!$U$4:$V$9,2,FALSE),"")</f>
        <v/>
      </c>
      <c r="BN883" s="100"/>
      <c r="BO883" s="48"/>
      <c r="BP883" s="51" t="str">
        <f>IFERROR(VLOOKUP(Book1345234[[#This Row],[Administrative, Regulatory and Other Obstacle Ranking]],'Data for Pull-down'!$W$4:$X$9,2,FALSE),"")</f>
        <v/>
      </c>
      <c r="BQ883" s="100"/>
      <c r="BR883" s="48"/>
      <c r="BS883" s="51" t="str">
        <f>IFERROR(VLOOKUP(Book1345234[[#This Row],[Environmental Benefit Ranking]],'Data for Pull-down'!$Y$4:$Z$9,2,FALSE),"")</f>
        <v/>
      </c>
      <c r="BT883" s="100"/>
      <c r="BU883" s="52"/>
      <c r="BV883" s="51" t="str">
        <f>IFERROR(VLOOKUP(Book1345234[[#This Row],[Environmental Impact Ranking]],'Data for Pull-down'!$AA$4:$AB$9,2,FALSE),"")</f>
        <v/>
      </c>
      <c r="BW883" s="117"/>
      <c r="BX883" s="123"/>
      <c r="BY883" s="48"/>
      <c r="BZ883" s="51" t="str">
        <f>IFERROR(VLOOKUP(Book1345234[[#This Row],[Mobility Ranking]],'Data for Pull-down'!$AC$4:$AD$9,2,FALSE),"")</f>
        <v/>
      </c>
      <c r="CA883" s="117"/>
      <c r="CB883" s="48"/>
      <c r="CC883" s="51" t="str">
        <f>IFERROR(VLOOKUP(Book1345234[[#This Row],[Regional Ranking]],'Data for Pull-down'!$AE$4:$AF$9,2,FALSE),"")</f>
        <v/>
      </c>
    </row>
    <row r="884" spans="1:81">
      <c r="A884" s="164"/>
      <c r="B884" s="142"/>
      <c r="C884" s="143">
        <f>Book1345234[[#This Row],[FMP]]*2</f>
        <v>0</v>
      </c>
      <c r="D884" s="43"/>
      <c r="E884" s="43"/>
      <c r="F884" s="52"/>
      <c r="G884" s="48"/>
      <c r="H884" s="48"/>
      <c r="I884" s="48"/>
      <c r="J884" s="48"/>
      <c r="K884" s="45" t="str">
        <f>IFERROR(Book1345234[[#This Row],[Project Cost]]/Book1345234[[#This Row],['# of Structures Removed from 1% Annual Chance FP]],"")</f>
        <v/>
      </c>
      <c r="L884" s="48"/>
      <c r="M884" s="48"/>
      <c r="N884" s="45"/>
      <c r="O884" s="156"/>
      <c r="P884" s="125"/>
      <c r="Q884" s="52"/>
      <c r="R884" s="48"/>
      <c r="S884" s="51" t="str">
        <f>IFERROR(VLOOKUP(Book1345234[[#This Row],[ Severity Ranking: Pre-Project Average Depth of Flooding (100-year)]],'Data for Pull-down'!$A$4:$B$9,2,FALSE),"")</f>
        <v/>
      </c>
      <c r="T884" s="100"/>
      <c r="U884" s="52"/>
      <c r="V884" s="52"/>
      <c r="W884" s="52"/>
      <c r="X884" s="48"/>
      <c r="Y884" s="51" t="str">
        <f>IFERROR(VLOOKUP(Book1345234[[#This Row],[Severity Ranking: Community Need (% Population)]],'Data for Pull-down'!$C$4:$D$9,2,FALSE),"")</f>
        <v/>
      </c>
      <c r="Z884" s="99"/>
      <c r="AA884" s="45"/>
      <c r="AB884" s="48"/>
      <c r="AC884" s="51" t="str">
        <f>IFERROR(VLOOKUP(Book1345234[[#This Row],[Flood Risk Reduction ]],'Data for Pull-down'!$E$4:$F$9,2,FALSE),"")</f>
        <v/>
      </c>
      <c r="AD884" s="99"/>
      <c r="AE884" s="118"/>
      <c r="AF884" s="52"/>
      <c r="AG884" s="52"/>
      <c r="AH884" s="48"/>
      <c r="AI884" s="51" t="str">
        <f>IFERROR(VLOOKUP(Book1345234[[#This Row],[Flood Damage Reduction]],'Data for Pull-down'!$G$4:$H$9,2,FALSE),"")</f>
        <v/>
      </c>
      <c r="AJ884" s="145"/>
      <c r="AK884" s="123"/>
      <c r="AL884" s="52"/>
      <c r="AM884" s="51" t="str">
        <f>IFERROR(VLOOKUP(Book1345234[[#This Row],[ Reduction in Critical Facilities Flood Risk]],'Data for Pull-down'!$I$5:$J$9,2,FALSE),"")</f>
        <v/>
      </c>
      <c r="AN884" s="100">
        <f>'Life and Safety Tabular Data'!L882</f>
        <v>0</v>
      </c>
      <c r="AO884" s="146"/>
      <c r="AP884" s="48"/>
      <c r="AQ884" s="51" t="str">
        <f>IFERROR(VLOOKUP(Book1345234[[#This Row],[Life and Safety Ranking (Injury/Loss of Life)]],'Data for Pull-down'!$K$4:$L$9,2,FALSE),"")</f>
        <v/>
      </c>
      <c r="AR884" s="100"/>
      <c r="AS884" s="146"/>
      <c r="AT884" s="146"/>
      <c r="AU884" s="146"/>
      <c r="AV884" s="48"/>
      <c r="AW884" s="51" t="str">
        <f>IFERROR(VLOOKUP(Book1345234[[#This Row],[Water Supply Yield Ranking]],'Data for Pull-down'!$M$4:$N$9,2,FALSE),"")</f>
        <v/>
      </c>
      <c r="AX884" s="100"/>
      <c r="AY884" s="52"/>
      <c r="AZ884" s="48"/>
      <c r="BA884" s="51" t="str">
        <f>IFERROR(VLOOKUP(Book1345234[[#This Row],[Social Vulnerability Ranking]],'Data for Pull-down'!$O$4:$P$9,2,FALSE),"")</f>
        <v/>
      </c>
      <c r="BB884" s="100"/>
      <c r="BC884" s="146"/>
      <c r="BD884" s="48"/>
      <c r="BE884" s="51" t="str">
        <f>IFERROR(VLOOKUP(Book1345234[[#This Row],[Nature-Based Solutions Ranking]],'Data for Pull-down'!$Q$4:$R$9,2,FALSE),"")</f>
        <v/>
      </c>
      <c r="BF884" s="100"/>
      <c r="BG884" s="52"/>
      <c r="BH884" s="48"/>
      <c r="BI884" s="51" t="str">
        <f>IFERROR(VLOOKUP(Book1345234[[#This Row],[Multiple Benefit Ranking]],'Data for Pull-down'!$S$4:$T$9,2,FALSE),"")</f>
        <v/>
      </c>
      <c r="BJ884" s="125"/>
      <c r="BK884" s="146"/>
      <c r="BL884" s="48"/>
      <c r="BM884" s="51" t="str">
        <f>IFERROR(VLOOKUP(Book1345234[[#This Row],[Operations and Maintenance Ranking]],'Data for Pull-down'!$U$4:$V$9,2,FALSE),"")</f>
        <v/>
      </c>
      <c r="BN884" s="100"/>
      <c r="BO884" s="48"/>
      <c r="BP884" s="51" t="str">
        <f>IFERROR(VLOOKUP(Book1345234[[#This Row],[Administrative, Regulatory and Other Obstacle Ranking]],'Data for Pull-down'!$W$4:$X$9,2,FALSE),"")</f>
        <v/>
      </c>
      <c r="BQ884" s="100"/>
      <c r="BR884" s="48"/>
      <c r="BS884" s="51" t="str">
        <f>IFERROR(VLOOKUP(Book1345234[[#This Row],[Environmental Benefit Ranking]],'Data for Pull-down'!$Y$4:$Z$9,2,FALSE),"")</f>
        <v/>
      </c>
      <c r="BT884" s="100"/>
      <c r="BU884" s="52"/>
      <c r="BV884" s="51" t="str">
        <f>IFERROR(VLOOKUP(Book1345234[[#This Row],[Environmental Impact Ranking]],'Data for Pull-down'!$AA$4:$AB$9,2,FALSE),"")</f>
        <v/>
      </c>
      <c r="BW884" s="117"/>
      <c r="BX884" s="123"/>
      <c r="BY884" s="48"/>
      <c r="BZ884" s="51" t="str">
        <f>IFERROR(VLOOKUP(Book1345234[[#This Row],[Mobility Ranking]],'Data for Pull-down'!$AC$4:$AD$9,2,FALSE),"")</f>
        <v/>
      </c>
      <c r="CA884" s="117"/>
      <c r="CB884" s="48"/>
      <c r="CC884" s="51" t="str">
        <f>IFERROR(VLOOKUP(Book1345234[[#This Row],[Regional Ranking]],'Data for Pull-down'!$AE$4:$AF$9,2,FALSE),"")</f>
        <v/>
      </c>
    </row>
    <row r="885" spans="1:81">
      <c r="A885" s="164"/>
      <c r="B885" s="142"/>
      <c r="C885" s="143">
        <f>Book1345234[[#This Row],[FMP]]*2</f>
        <v>0</v>
      </c>
      <c r="D885" s="43"/>
      <c r="E885" s="43"/>
      <c r="F885" s="52"/>
      <c r="G885" s="48"/>
      <c r="H885" s="48"/>
      <c r="I885" s="48"/>
      <c r="J885" s="48"/>
      <c r="K885" s="45" t="str">
        <f>IFERROR(Book1345234[[#This Row],[Project Cost]]/Book1345234[[#This Row],['# of Structures Removed from 1% Annual Chance FP]],"")</f>
        <v/>
      </c>
      <c r="L885" s="48"/>
      <c r="M885" s="48"/>
      <c r="N885" s="45"/>
      <c r="O885" s="156"/>
      <c r="P885" s="125"/>
      <c r="Q885" s="52"/>
      <c r="R885" s="48"/>
      <c r="S885" s="51" t="str">
        <f>IFERROR(VLOOKUP(Book1345234[[#This Row],[ Severity Ranking: Pre-Project Average Depth of Flooding (100-year)]],'Data for Pull-down'!$A$4:$B$9,2,FALSE),"")</f>
        <v/>
      </c>
      <c r="T885" s="100"/>
      <c r="U885" s="52"/>
      <c r="V885" s="52"/>
      <c r="W885" s="52"/>
      <c r="X885" s="48"/>
      <c r="Y885" s="51" t="str">
        <f>IFERROR(VLOOKUP(Book1345234[[#This Row],[Severity Ranking: Community Need (% Population)]],'Data for Pull-down'!$C$4:$D$9,2,FALSE),"")</f>
        <v/>
      </c>
      <c r="Z885" s="99"/>
      <c r="AA885" s="45"/>
      <c r="AB885" s="48"/>
      <c r="AC885" s="51" t="str">
        <f>IFERROR(VLOOKUP(Book1345234[[#This Row],[Flood Risk Reduction ]],'Data for Pull-down'!$E$4:$F$9,2,FALSE),"")</f>
        <v/>
      </c>
      <c r="AD885" s="99"/>
      <c r="AE885" s="118"/>
      <c r="AF885" s="52"/>
      <c r="AG885" s="52"/>
      <c r="AH885" s="48"/>
      <c r="AI885" s="51" t="str">
        <f>IFERROR(VLOOKUP(Book1345234[[#This Row],[Flood Damage Reduction]],'Data for Pull-down'!$G$4:$H$9,2,FALSE),"")</f>
        <v/>
      </c>
      <c r="AJ885" s="145"/>
      <c r="AK885" s="123"/>
      <c r="AL885" s="52"/>
      <c r="AM885" s="51" t="str">
        <f>IFERROR(VLOOKUP(Book1345234[[#This Row],[ Reduction in Critical Facilities Flood Risk]],'Data for Pull-down'!$I$5:$J$9,2,FALSE),"")</f>
        <v/>
      </c>
      <c r="AN885" s="100">
        <f>'Life and Safety Tabular Data'!L883</f>
        <v>0</v>
      </c>
      <c r="AO885" s="146"/>
      <c r="AP885" s="48"/>
      <c r="AQ885" s="51" t="str">
        <f>IFERROR(VLOOKUP(Book1345234[[#This Row],[Life and Safety Ranking (Injury/Loss of Life)]],'Data for Pull-down'!$K$4:$L$9,2,FALSE),"")</f>
        <v/>
      </c>
      <c r="AR885" s="100"/>
      <c r="AS885" s="146"/>
      <c r="AT885" s="146"/>
      <c r="AU885" s="146"/>
      <c r="AV885" s="48"/>
      <c r="AW885" s="51" t="str">
        <f>IFERROR(VLOOKUP(Book1345234[[#This Row],[Water Supply Yield Ranking]],'Data for Pull-down'!$M$4:$N$9,2,FALSE),"")</f>
        <v/>
      </c>
      <c r="AX885" s="100"/>
      <c r="AY885" s="52"/>
      <c r="AZ885" s="48"/>
      <c r="BA885" s="51" t="str">
        <f>IFERROR(VLOOKUP(Book1345234[[#This Row],[Social Vulnerability Ranking]],'Data for Pull-down'!$O$4:$P$9,2,FALSE),"")</f>
        <v/>
      </c>
      <c r="BB885" s="100"/>
      <c r="BC885" s="146"/>
      <c r="BD885" s="48"/>
      <c r="BE885" s="51" t="str">
        <f>IFERROR(VLOOKUP(Book1345234[[#This Row],[Nature-Based Solutions Ranking]],'Data for Pull-down'!$Q$4:$R$9,2,FALSE),"")</f>
        <v/>
      </c>
      <c r="BF885" s="100"/>
      <c r="BG885" s="52"/>
      <c r="BH885" s="48"/>
      <c r="BI885" s="51" t="str">
        <f>IFERROR(VLOOKUP(Book1345234[[#This Row],[Multiple Benefit Ranking]],'Data for Pull-down'!$S$4:$T$9,2,FALSE),"")</f>
        <v/>
      </c>
      <c r="BJ885" s="125"/>
      <c r="BK885" s="146"/>
      <c r="BL885" s="48"/>
      <c r="BM885" s="51" t="str">
        <f>IFERROR(VLOOKUP(Book1345234[[#This Row],[Operations and Maintenance Ranking]],'Data for Pull-down'!$U$4:$V$9,2,FALSE),"")</f>
        <v/>
      </c>
      <c r="BN885" s="100"/>
      <c r="BO885" s="48"/>
      <c r="BP885" s="51" t="str">
        <f>IFERROR(VLOOKUP(Book1345234[[#This Row],[Administrative, Regulatory and Other Obstacle Ranking]],'Data for Pull-down'!$W$4:$X$9,2,FALSE),"")</f>
        <v/>
      </c>
      <c r="BQ885" s="100"/>
      <c r="BR885" s="48"/>
      <c r="BS885" s="51" t="str">
        <f>IFERROR(VLOOKUP(Book1345234[[#This Row],[Environmental Benefit Ranking]],'Data for Pull-down'!$Y$4:$Z$9,2,FALSE),"")</f>
        <v/>
      </c>
      <c r="BT885" s="100"/>
      <c r="BU885" s="52"/>
      <c r="BV885" s="51" t="str">
        <f>IFERROR(VLOOKUP(Book1345234[[#This Row],[Environmental Impact Ranking]],'Data for Pull-down'!$AA$4:$AB$9,2,FALSE),"")</f>
        <v/>
      </c>
      <c r="BW885" s="117"/>
      <c r="BX885" s="123"/>
      <c r="BY885" s="48"/>
      <c r="BZ885" s="51" t="str">
        <f>IFERROR(VLOOKUP(Book1345234[[#This Row],[Mobility Ranking]],'Data for Pull-down'!$AC$4:$AD$9,2,FALSE),"")</f>
        <v/>
      </c>
      <c r="CA885" s="117"/>
      <c r="CB885" s="48"/>
      <c r="CC885" s="51" t="str">
        <f>IFERROR(VLOOKUP(Book1345234[[#This Row],[Regional Ranking]],'Data for Pull-down'!$AE$4:$AF$9,2,FALSE),"")</f>
        <v/>
      </c>
    </row>
    <row r="886" spans="1:81">
      <c r="A886" s="164"/>
      <c r="B886" s="142"/>
      <c r="C886" s="143">
        <f>Book1345234[[#This Row],[FMP]]*2</f>
        <v>0</v>
      </c>
      <c r="D886" s="43"/>
      <c r="E886" s="43"/>
      <c r="F886" s="52"/>
      <c r="G886" s="48"/>
      <c r="H886" s="48"/>
      <c r="I886" s="48"/>
      <c r="J886" s="48"/>
      <c r="K886" s="45" t="str">
        <f>IFERROR(Book1345234[[#This Row],[Project Cost]]/Book1345234[[#This Row],['# of Structures Removed from 1% Annual Chance FP]],"")</f>
        <v/>
      </c>
      <c r="L886" s="48"/>
      <c r="M886" s="48"/>
      <c r="N886" s="45"/>
      <c r="O886" s="156"/>
      <c r="P886" s="125"/>
      <c r="Q886" s="52"/>
      <c r="R886" s="48"/>
      <c r="S886" s="51" t="str">
        <f>IFERROR(VLOOKUP(Book1345234[[#This Row],[ Severity Ranking: Pre-Project Average Depth of Flooding (100-year)]],'Data for Pull-down'!$A$4:$B$9,2,FALSE),"")</f>
        <v/>
      </c>
      <c r="T886" s="100"/>
      <c r="U886" s="52"/>
      <c r="V886" s="52"/>
      <c r="W886" s="52"/>
      <c r="X886" s="48"/>
      <c r="Y886" s="51" t="str">
        <f>IFERROR(VLOOKUP(Book1345234[[#This Row],[Severity Ranking: Community Need (% Population)]],'Data for Pull-down'!$C$4:$D$9,2,FALSE),"")</f>
        <v/>
      </c>
      <c r="Z886" s="99"/>
      <c r="AA886" s="45"/>
      <c r="AB886" s="48"/>
      <c r="AC886" s="51" t="str">
        <f>IFERROR(VLOOKUP(Book1345234[[#This Row],[Flood Risk Reduction ]],'Data for Pull-down'!$E$4:$F$9,2,FALSE),"")</f>
        <v/>
      </c>
      <c r="AD886" s="99"/>
      <c r="AE886" s="118"/>
      <c r="AF886" s="52"/>
      <c r="AG886" s="52"/>
      <c r="AH886" s="48"/>
      <c r="AI886" s="51" t="str">
        <f>IFERROR(VLOOKUP(Book1345234[[#This Row],[Flood Damage Reduction]],'Data for Pull-down'!$G$4:$H$9,2,FALSE),"")</f>
        <v/>
      </c>
      <c r="AJ886" s="145"/>
      <c r="AK886" s="123"/>
      <c r="AL886" s="52"/>
      <c r="AM886" s="51" t="str">
        <f>IFERROR(VLOOKUP(Book1345234[[#This Row],[ Reduction in Critical Facilities Flood Risk]],'Data for Pull-down'!$I$5:$J$9,2,FALSE),"")</f>
        <v/>
      </c>
      <c r="AN886" s="100">
        <f>'Life and Safety Tabular Data'!L884</f>
        <v>0</v>
      </c>
      <c r="AO886" s="146"/>
      <c r="AP886" s="48"/>
      <c r="AQ886" s="51" t="str">
        <f>IFERROR(VLOOKUP(Book1345234[[#This Row],[Life and Safety Ranking (Injury/Loss of Life)]],'Data for Pull-down'!$K$4:$L$9,2,FALSE),"")</f>
        <v/>
      </c>
      <c r="AR886" s="100"/>
      <c r="AS886" s="146"/>
      <c r="AT886" s="146"/>
      <c r="AU886" s="146"/>
      <c r="AV886" s="48"/>
      <c r="AW886" s="51" t="str">
        <f>IFERROR(VLOOKUP(Book1345234[[#This Row],[Water Supply Yield Ranking]],'Data for Pull-down'!$M$4:$N$9,2,FALSE),"")</f>
        <v/>
      </c>
      <c r="AX886" s="100"/>
      <c r="AY886" s="52"/>
      <c r="AZ886" s="48"/>
      <c r="BA886" s="51" t="str">
        <f>IFERROR(VLOOKUP(Book1345234[[#This Row],[Social Vulnerability Ranking]],'Data for Pull-down'!$O$4:$P$9,2,FALSE),"")</f>
        <v/>
      </c>
      <c r="BB886" s="100"/>
      <c r="BC886" s="146"/>
      <c r="BD886" s="48"/>
      <c r="BE886" s="51" t="str">
        <f>IFERROR(VLOOKUP(Book1345234[[#This Row],[Nature-Based Solutions Ranking]],'Data for Pull-down'!$Q$4:$R$9,2,FALSE),"")</f>
        <v/>
      </c>
      <c r="BF886" s="100"/>
      <c r="BG886" s="52"/>
      <c r="BH886" s="48"/>
      <c r="BI886" s="51" t="str">
        <f>IFERROR(VLOOKUP(Book1345234[[#This Row],[Multiple Benefit Ranking]],'Data for Pull-down'!$S$4:$T$9,2,FALSE),"")</f>
        <v/>
      </c>
      <c r="BJ886" s="125"/>
      <c r="BK886" s="146"/>
      <c r="BL886" s="48"/>
      <c r="BM886" s="51" t="str">
        <f>IFERROR(VLOOKUP(Book1345234[[#This Row],[Operations and Maintenance Ranking]],'Data for Pull-down'!$U$4:$V$9,2,FALSE),"")</f>
        <v/>
      </c>
      <c r="BN886" s="100"/>
      <c r="BO886" s="48"/>
      <c r="BP886" s="51" t="str">
        <f>IFERROR(VLOOKUP(Book1345234[[#This Row],[Administrative, Regulatory and Other Obstacle Ranking]],'Data for Pull-down'!$W$4:$X$9,2,FALSE),"")</f>
        <v/>
      </c>
      <c r="BQ886" s="100"/>
      <c r="BR886" s="48"/>
      <c r="BS886" s="51" t="str">
        <f>IFERROR(VLOOKUP(Book1345234[[#This Row],[Environmental Benefit Ranking]],'Data for Pull-down'!$Y$4:$Z$9,2,FALSE),"")</f>
        <v/>
      </c>
      <c r="BT886" s="100"/>
      <c r="BU886" s="52"/>
      <c r="BV886" s="51" t="str">
        <f>IFERROR(VLOOKUP(Book1345234[[#This Row],[Environmental Impact Ranking]],'Data for Pull-down'!$AA$4:$AB$9,2,FALSE),"")</f>
        <v/>
      </c>
      <c r="BW886" s="117"/>
      <c r="BX886" s="123"/>
      <c r="BY886" s="48"/>
      <c r="BZ886" s="51" t="str">
        <f>IFERROR(VLOOKUP(Book1345234[[#This Row],[Mobility Ranking]],'Data for Pull-down'!$AC$4:$AD$9,2,FALSE),"")</f>
        <v/>
      </c>
      <c r="CA886" s="117"/>
      <c r="CB886" s="48"/>
      <c r="CC886" s="51" t="str">
        <f>IFERROR(VLOOKUP(Book1345234[[#This Row],[Regional Ranking]],'Data for Pull-down'!$AE$4:$AF$9,2,FALSE),"")</f>
        <v/>
      </c>
    </row>
    <row r="887" spans="1:81">
      <c r="A887" s="164"/>
      <c r="B887" s="142"/>
      <c r="C887" s="143">
        <f>Book1345234[[#This Row],[FMP]]*2</f>
        <v>0</v>
      </c>
      <c r="D887" s="43"/>
      <c r="E887" s="43"/>
      <c r="F887" s="52"/>
      <c r="G887" s="48"/>
      <c r="H887" s="48"/>
      <c r="I887" s="48"/>
      <c r="J887" s="48"/>
      <c r="K887" s="45" t="str">
        <f>IFERROR(Book1345234[[#This Row],[Project Cost]]/Book1345234[[#This Row],['# of Structures Removed from 1% Annual Chance FP]],"")</f>
        <v/>
      </c>
      <c r="L887" s="48"/>
      <c r="M887" s="48"/>
      <c r="N887" s="45"/>
      <c r="O887" s="156"/>
      <c r="P887" s="125"/>
      <c r="Q887" s="52"/>
      <c r="R887" s="48"/>
      <c r="S887" s="51" t="str">
        <f>IFERROR(VLOOKUP(Book1345234[[#This Row],[ Severity Ranking: Pre-Project Average Depth of Flooding (100-year)]],'Data for Pull-down'!$A$4:$B$9,2,FALSE),"")</f>
        <v/>
      </c>
      <c r="T887" s="100"/>
      <c r="U887" s="52"/>
      <c r="V887" s="52"/>
      <c r="W887" s="52"/>
      <c r="X887" s="48"/>
      <c r="Y887" s="51" t="str">
        <f>IFERROR(VLOOKUP(Book1345234[[#This Row],[Severity Ranking: Community Need (% Population)]],'Data for Pull-down'!$C$4:$D$9,2,FALSE),"")</f>
        <v/>
      </c>
      <c r="Z887" s="99"/>
      <c r="AA887" s="45"/>
      <c r="AB887" s="48"/>
      <c r="AC887" s="51" t="str">
        <f>IFERROR(VLOOKUP(Book1345234[[#This Row],[Flood Risk Reduction ]],'Data for Pull-down'!$E$4:$F$9,2,FALSE),"")</f>
        <v/>
      </c>
      <c r="AD887" s="99"/>
      <c r="AE887" s="118"/>
      <c r="AF887" s="52"/>
      <c r="AG887" s="52"/>
      <c r="AH887" s="48"/>
      <c r="AI887" s="51" t="str">
        <f>IFERROR(VLOOKUP(Book1345234[[#This Row],[Flood Damage Reduction]],'Data for Pull-down'!$G$4:$H$9,2,FALSE),"")</f>
        <v/>
      </c>
      <c r="AJ887" s="145"/>
      <c r="AK887" s="123"/>
      <c r="AL887" s="52"/>
      <c r="AM887" s="51" t="str">
        <f>IFERROR(VLOOKUP(Book1345234[[#This Row],[ Reduction in Critical Facilities Flood Risk]],'Data for Pull-down'!$I$5:$J$9,2,FALSE),"")</f>
        <v/>
      </c>
      <c r="AN887" s="100">
        <f>'Life and Safety Tabular Data'!L885</f>
        <v>0</v>
      </c>
      <c r="AO887" s="146"/>
      <c r="AP887" s="48"/>
      <c r="AQ887" s="51" t="str">
        <f>IFERROR(VLOOKUP(Book1345234[[#This Row],[Life and Safety Ranking (Injury/Loss of Life)]],'Data for Pull-down'!$K$4:$L$9,2,FALSE),"")</f>
        <v/>
      </c>
      <c r="AR887" s="100"/>
      <c r="AS887" s="146"/>
      <c r="AT887" s="146"/>
      <c r="AU887" s="146"/>
      <c r="AV887" s="48"/>
      <c r="AW887" s="51" t="str">
        <f>IFERROR(VLOOKUP(Book1345234[[#This Row],[Water Supply Yield Ranking]],'Data for Pull-down'!$M$4:$N$9,2,FALSE),"")</f>
        <v/>
      </c>
      <c r="AX887" s="100"/>
      <c r="AY887" s="52"/>
      <c r="AZ887" s="48"/>
      <c r="BA887" s="51" t="str">
        <f>IFERROR(VLOOKUP(Book1345234[[#This Row],[Social Vulnerability Ranking]],'Data for Pull-down'!$O$4:$P$9,2,FALSE),"")</f>
        <v/>
      </c>
      <c r="BB887" s="100"/>
      <c r="BC887" s="146"/>
      <c r="BD887" s="48"/>
      <c r="BE887" s="51" t="str">
        <f>IFERROR(VLOOKUP(Book1345234[[#This Row],[Nature-Based Solutions Ranking]],'Data for Pull-down'!$Q$4:$R$9,2,FALSE),"")</f>
        <v/>
      </c>
      <c r="BF887" s="100"/>
      <c r="BG887" s="52"/>
      <c r="BH887" s="48"/>
      <c r="BI887" s="51" t="str">
        <f>IFERROR(VLOOKUP(Book1345234[[#This Row],[Multiple Benefit Ranking]],'Data for Pull-down'!$S$4:$T$9,2,FALSE),"")</f>
        <v/>
      </c>
      <c r="BJ887" s="125"/>
      <c r="BK887" s="146"/>
      <c r="BL887" s="48"/>
      <c r="BM887" s="51" t="str">
        <f>IFERROR(VLOOKUP(Book1345234[[#This Row],[Operations and Maintenance Ranking]],'Data for Pull-down'!$U$4:$V$9,2,FALSE),"")</f>
        <v/>
      </c>
      <c r="BN887" s="100"/>
      <c r="BO887" s="48"/>
      <c r="BP887" s="51" t="str">
        <f>IFERROR(VLOOKUP(Book1345234[[#This Row],[Administrative, Regulatory and Other Obstacle Ranking]],'Data for Pull-down'!$W$4:$X$9,2,FALSE),"")</f>
        <v/>
      </c>
      <c r="BQ887" s="100"/>
      <c r="BR887" s="48"/>
      <c r="BS887" s="51" t="str">
        <f>IFERROR(VLOOKUP(Book1345234[[#This Row],[Environmental Benefit Ranking]],'Data for Pull-down'!$Y$4:$Z$9,2,FALSE),"")</f>
        <v/>
      </c>
      <c r="BT887" s="100"/>
      <c r="BU887" s="52"/>
      <c r="BV887" s="51" t="str">
        <f>IFERROR(VLOOKUP(Book1345234[[#This Row],[Environmental Impact Ranking]],'Data for Pull-down'!$AA$4:$AB$9,2,FALSE),"")</f>
        <v/>
      </c>
      <c r="BW887" s="117"/>
      <c r="BX887" s="123"/>
      <c r="BY887" s="48"/>
      <c r="BZ887" s="51" t="str">
        <f>IFERROR(VLOOKUP(Book1345234[[#This Row],[Mobility Ranking]],'Data for Pull-down'!$AC$4:$AD$9,2,FALSE),"")</f>
        <v/>
      </c>
      <c r="CA887" s="117"/>
      <c r="CB887" s="48"/>
      <c r="CC887" s="51" t="str">
        <f>IFERROR(VLOOKUP(Book1345234[[#This Row],[Regional Ranking]],'Data for Pull-down'!$AE$4:$AF$9,2,FALSE),"")</f>
        <v/>
      </c>
    </row>
    <row r="888" spans="1:81">
      <c r="A888" s="164"/>
      <c r="B888" s="142"/>
      <c r="C888" s="143">
        <f>Book1345234[[#This Row],[FMP]]*2</f>
        <v>0</v>
      </c>
      <c r="D888" s="43"/>
      <c r="E888" s="43"/>
      <c r="F888" s="52"/>
      <c r="G888" s="48"/>
      <c r="H888" s="48"/>
      <c r="I888" s="48"/>
      <c r="J888" s="48"/>
      <c r="K888" s="45" t="str">
        <f>IFERROR(Book1345234[[#This Row],[Project Cost]]/Book1345234[[#This Row],['# of Structures Removed from 1% Annual Chance FP]],"")</f>
        <v/>
      </c>
      <c r="L888" s="48"/>
      <c r="M888" s="48"/>
      <c r="N888" s="45"/>
      <c r="O888" s="156"/>
      <c r="P888" s="125"/>
      <c r="Q888" s="52"/>
      <c r="R888" s="48"/>
      <c r="S888" s="51" t="str">
        <f>IFERROR(VLOOKUP(Book1345234[[#This Row],[ Severity Ranking: Pre-Project Average Depth of Flooding (100-year)]],'Data for Pull-down'!$A$4:$B$9,2,FALSE),"")</f>
        <v/>
      </c>
      <c r="T888" s="100"/>
      <c r="U888" s="52"/>
      <c r="V888" s="52"/>
      <c r="W888" s="52"/>
      <c r="X888" s="48"/>
      <c r="Y888" s="51" t="str">
        <f>IFERROR(VLOOKUP(Book1345234[[#This Row],[Severity Ranking: Community Need (% Population)]],'Data for Pull-down'!$C$4:$D$9,2,FALSE),"")</f>
        <v/>
      </c>
      <c r="Z888" s="99"/>
      <c r="AA888" s="45"/>
      <c r="AB888" s="48"/>
      <c r="AC888" s="51" t="str">
        <f>IFERROR(VLOOKUP(Book1345234[[#This Row],[Flood Risk Reduction ]],'Data for Pull-down'!$E$4:$F$9,2,FALSE),"")</f>
        <v/>
      </c>
      <c r="AD888" s="99"/>
      <c r="AE888" s="118"/>
      <c r="AF888" s="52"/>
      <c r="AG888" s="52"/>
      <c r="AH888" s="48"/>
      <c r="AI888" s="51" t="str">
        <f>IFERROR(VLOOKUP(Book1345234[[#This Row],[Flood Damage Reduction]],'Data for Pull-down'!$G$4:$H$9,2,FALSE),"")</f>
        <v/>
      </c>
      <c r="AJ888" s="145"/>
      <c r="AK888" s="123"/>
      <c r="AL888" s="52"/>
      <c r="AM888" s="51" t="str">
        <f>IFERROR(VLOOKUP(Book1345234[[#This Row],[ Reduction in Critical Facilities Flood Risk]],'Data for Pull-down'!$I$5:$J$9,2,FALSE),"")</f>
        <v/>
      </c>
      <c r="AN888" s="100">
        <f>'Life and Safety Tabular Data'!L886</f>
        <v>0</v>
      </c>
      <c r="AO888" s="146"/>
      <c r="AP888" s="48"/>
      <c r="AQ888" s="51" t="str">
        <f>IFERROR(VLOOKUP(Book1345234[[#This Row],[Life and Safety Ranking (Injury/Loss of Life)]],'Data for Pull-down'!$K$4:$L$9,2,FALSE),"")</f>
        <v/>
      </c>
      <c r="AR888" s="100"/>
      <c r="AS888" s="146"/>
      <c r="AT888" s="146"/>
      <c r="AU888" s="146"/>
      <c r="AV888" s="48"/>
      <c r="AW888" s="51" t="str">
        <f>IFERROR(VLOOKUP(Book1345234[[#This Row],[Water Supply Yield Ranking]],'Data for Pull-down'!$M$4:$N$9,2,FALSE),"")</f>
        <v/>
      </c>
      <c r="AX888" s="100"/>
      <c r="AY888" s="52"/>
      <c r="AZ888" s="48"/>
      <c r="BA888" s="51" t="str">
        <f>IFERROR(VLOOKUP(Book1345234[[#This Row],[Social Vulnerability Ranking]],'Data for Pull-down'!$O$4:$P$9,2,FALSE),"")</f>
        <v/>
      </c>
      <c r="BB888" s="100"/>
      <c r="BC888" s="146"/>
      <c r="BD888" s="48"/>
      <c r="BE888" s="51" t="str">
        <f>IFERROR(VLOOKUP(Book1345234[[#This Row],[Nature-Based Solutions Ranking]],'Data for Pull-down'!$Q$4:$R$9,2,FALSE),"")</f>
        <v/>
      </c>
      <c r="BF888" s="100"/>
      <c r="BG888" s="52"/>
      <c r="BH888" s="48"/>
      <c r="BI888" s="51" t="str">
        <f>IFERROR(VLOOKUP(Book1345234[[#This Row],[Multiple Benefit Ranking]],'Data for Pull-down'!$S$4:$T$9,2,FALSE),"")</f>
        <v/>
      </c>
      <c r="BJ888" s="125"/>
      <c r="BK888" s="146"/>
      <c r="BL888" s="48"/>
      <c r="BM888" s="51" t="str">
        <f>IFERROR(VLOOKUP(Book1345234[[#This Row],[Operations and Maintenance Ranking]],'Data for Pull-down'!$U$4:$V$9,2,FALSE),"")</f>
        <v/>
      </c>
      <c r="BN888" s="100"/>
      <c r="BO888" s="48"/>
      <c r="BP888" s="51" t="str">
        <f>IFERROR(VLOOKUP(Book1345234[[#This Row],[Administrative, Regulatory and Other Obstacle Ranking]],'Data for Pull-down'!$W$4:$X$9,2,FALSE),"")</f>
        <v/>
      </c>
      <c r="BQ888" s="100"/>
      <c r="BR888" s="48"/>
      <c r="BS888" s="51" t="str">
        <f>IFERROR(VLOOKUP(Book1345234[[#This Row],[Environmental Benefit Ranking]],'Data for Pull-down'!$Y$4:$Z$9,2,FALSE),"")</f>
        <v/>
      </c>
      <c r="BT888" s="100"/>
      <c r="BU888" s="52"/>
      <c r="BV888" s="51" t="str">
        <f>IFERROR(VLOOKUP(Book1345234[[#This Row],[Environmental Impact Ranking]],'Data for Pull-down'!$AA$4:$AB$9,2,FALSE),"")</f>
        <v/>
      </c>
      <c r="BW888" s="117"/>
      <c r="BX888" s="123"/>
      <c r="BY888" s="48"/>
      <c r="BZ888" s="51" t="str">
        <f>IFERROR(VLOOKUP(Book1345234[[#This Row],[Mobility Ranking]],'Data for Pull-down'!$AC$4:$AD$9,2,FALSE),"")</f>
        <v/>
      </c>
      <c r="CA888" s="117"/>
      <c r="CB888" s="48"/>
      <c r="CC888" s="51" t="str">
        <f>IFERROR(VLOOKUP(Book1345234[[#This Row],[Regional Ranking]],'Data for Pull-down'!$AE$4:$AF$9,2,FALSE),"")</f>
        <v/>
      </c>
    </row>
    <row r="889" spans="1:81">
      <c r="A889" s="164"/>
      <c r="B889" s="142"/>
      <c r="C889" s="143">
        <f>Book1345234[[#This Row],[FMP]]*2</f>
        <v>0</v>
      </c>
      <c r="D889" s="43"/>
      <c r="E889" s="43"/>
      <c r="F889" s="52"/>
      <c r="G889" s="48"/>
      <c r="H889" s="48"/>
      <c r="I889" s="48"/>
      <c r="J889" s="48"/>
      <c r="K889" s="45" t="str">
        <f>IFERROR(Book1345234[[#This Row],[Project Cost]]/Book1345234[[#This Row],['# of Structures Removed from 1% Annual Chance FP]],"")</f>
        <v/>
      </c>
      <c r="L889" s="48"/>
      <c r="M889" s="48"/>
      <c r="N889" s="45"/>
      <c r="O889" s="156"/>
      <c r="P889" s="125"/>
      <c r="Q889" s="52"/>
      <c r="R889" s="48"/>
      <c r="S889" s="51" t="str">
        <f>IFERROR(VLOOKUP(Book1345234[[#This Row],[ Severity Ranking: Pre-Project Average Depth of Flooding (100-year)]],'Data for Pull-down'!$A$4:$B$9,2,FALSE),"")</f>
        <v/>
      </c>
      <c r="T889" s="100"/>
      <c r="U889" s="52"/>
      <c r="V889" s="52"/>
      <c r="W889" s="52"/>
      <c r="X889" s="48"/>
      <c r="Y889" s="51" t="str">
        <f>IFERROR(VLOOKUP(Book1345234[[#This Row],[Severity Ranking: Community Need (% Population)]],'Data for Pull-down'!$C$4:$D$9,2,FALSE),"")</f>
        <v/>
      </c>
      <c r="Z889" s="99"/>
      <c r="AA889" s="45"/>
      <c r="AB889" s="48"/>
      <c r="AC889" s="51" t="str">
        <f>IFERROR(VLOOKUP(Book1345234[[#This Row],[Flood Risk Reduction ]],'Data for Pull-down'!$E$4:$F$9,2,FALSE),"")</f>
        <v/>
      </c>
      <c r="AD889" s="99"/>
      <c r="AE889" s="118"/>
      <c r="AF889" s="52"/>
      <c r="AG889" s="52"/>
      <c r="AH889" s="48"/>
      <c r="AI889" s="51" t="str">
        <f>IFERROR(VLOOKUP(Book1345234[[#This Row],[Flood Damage Reduction]],'Data for Pull-down'!$G$4:$H$9,2,FALSE),"")</f>
        <v/>
      </c>
      <c r="AJ889" s="145"/>
      <c r="AK889" s="123"/>
      <c r="AL889" s="52"/>
      <c r="AM889" s="51" t="str">
        <f>IFERROR(VLOOKUP(Book1345234[[#This Row],[ Reduction in Critical Facilities Flood Risk]],'Data for Pull-down'!$I$5:$J$9,2,FALSE),"")</f>
        <v/>
      </c>
      <c r="AN889" s="100">
        <f>'Life and Safety Tabular Data'!L887</f>
        <v>0</v>
      </c>
      <c r="AO889" s="146"/>
      <c r="AP889" s="48"/>
      <c r="AQ889" s="51" t="str">
        <f>IFERROR(VLOOKUP(Book1345234[[#This Row],[Life and Safety Ranking (Injury/Loss of Life)]],'Data for Pull-down'!$K$4:$L$9,2,FALSE),"")</f>
        <v/>
      </c>
      <c r="AR889" s="100"/>
      <c r="AS889" s="146"/>
      <c r="AT889" s="146"/>
      <c r="AU889" s="146"/>
      <c r="AV889" s="48"/>
      <c r="AW889" s="51" t="str">
        <f>IFERROR(VLOOKUP(Book1345234[[#This Row],[Water Supply Yield Ranking]],'Data for Pull-down'!$M$4:$N$9,2,FALSE),"")</f>
        <v/>
      </c>
      <c r="AX889" s="100"/>
      <c r="AY889" s="52"/>
      <c r="AZ889" s="48"/>
      <c r="BA889" s="51" t="str">
        <f>IFERROR(VLOOKUP(Book1345234[[#This Row],[Social Vulnerability Ranking]],'Data for Pull-down'!$O$4:$P$9,2,FALSE),"")</f>
        <v/>
      </c>
      <c r="BB889" s="100"/>
      <c r="BC889" s="146"/>
      <c r="BD889" s="48"/>
      <c r="BE889" s="51" t="str">
        <f>IFERROR(VLOOKUP(Book1345234[[#This Row],[Nature-Based Solutions Ranking]],'Data for Pull-down'!$Q$4:$R$9,2,FALSE),"")</f>
        <v/>
      </c>
      <c r="BF889" s="100"/>
      <c r="BG889" s="52"/>
      <c r="BH889" s="48"/>
      <c r="BI889" s="51" t="str">
        <f>IFERROR(VLOOKUP(Book1345234[[#This Row],[Multiple Benefit Ranking]],'Data for Pull-down'!$S$4:$T$9,2,FALSE),"")</f>
        <v/>
      </c>
      <c r="BJ889" s="125"/>
      <c r="BK889" s="146"/>
      <c r="BL889" s="48"/>
      <c r="BM889" s="51" t="str">
        <f>IFERROR(VLOOKUP(Book1345234[[#This Row],[Operations and Maintenance Ranking]],'Data for Pull-down'!$U$4:$V$9,2,FALSE),"")</f>
        <v/>
      </c>
      <c r="BN889" s="100"/>
      <c r="BO889" s="48"/>
      <c r="BP889" s="51" t="str">
        <f>IFERROR(VLOOKUP(Book1345234[[#This Row],[Administrative, Regulatory and Other Obstacle Ranking]],'Data for Pull-down'!$W$4:$X$9,2,FALSE),"")</f>
        <v/>
      </c>
      <c r="BQ889" s="100"/>
      <c r="BR889" s="48"/>
      <c r="BS889" s="51" t="str">
        <f>IFERROR(VLOOKUP(Book1345234[[#This Row],[Environmental Benefit Ranking]],'Data for Pull-down'!$Y$4:$Z$9,2,FALSE),"")</f>
        <v/>
      </c>
      <c r="BT889" s="100"/>
      <c r="BU889" s="52"/>
      <c r="BV889" s="51" t="str">
        <f>IFERROR(VLOOKUP(Book1345234[[#This Row],[Environmental Impact Ranking]],'Data for Pull-down'!$AA$4:$AB$9,2,FALSE),"")</f>
        <v/>
      </c>
      <c r="BW889" s="117"/>
      <c r="BX889" s="123"/>
      <c r="BY889" s="48"/>
      <c r="BZ889" s="51" t="str">
        <f>IFERROR(VLOOKUP(Book1345234[[#This Row],[Mobility Ranking]],'Data for Pull-down'!$AC$4:$AD$9,2,FALSE),"")</f>
        <v/>
      </c>
      <c r="CA889" s="117"/>
      <c r="CB889" s="48"/>
      <c r="CC889" s="51" t="str">
        <f>IFERROR(VLOOKUP(Book1345234[[#This Row],[Regional Ranking]],'Data for Pull-down'!$AE$4:$AF$9,2,FALSE),"")</f>
        <v/>
      </c>
    </row>
    <row r="890" spans="1:81">
      <c r="A890" s="164"/>
      <c r="B890" s="142"/>
      <c r="C890" s="143">
        <f>Book1345234[[#This Row],[FMP]]*2</f>
        <v>0</v>
      </c>
      <c r="D890" s="43"/>
      <c r="E890" s="43"/>
      <c r="F890" s="52"/>
      <c r="G890" s="48"/>
      <c r="H890" s="48"/>
      <c r="I890" s="48"/>
      <c r="J890" s="48"/>
      <c r="K890" s="45" t="str">
        <f>IFERROR(Book1345234[[#This Row],[Project Cost]]/Book1345234[[#This Row],['# of Structures Removed from 1% Annual Chance FP]],"")</f>
        <v/>
      </c>
      <c r="L890" s="48"/>
      <c r="M890" s="48"/>
      <c r="N890" s="45"/>
      <c r="O890" s="156"/>
      <c r="P890" s="125"/>
      <c r="Q890" s="52"/>
      <c r="R890" s="48"/>
      <c r="S890" s="51" t="str">
        <f>IFERROR(VLOOKUP(Book1345234[[#This Row],[ Severity Ranking: Pre-Project Average Depth of Flooding (100-year)]],'Data for Pull-down'!$A$4:$B$9,2,FALSE),"")</f>
        <v/>
      </c>
      <c r="T890" s="100"/>
      <c r="U890" s="52"/>
      <c r="V890" s="52"/>
      <c r="W890" s="52"/>
      <c r="X890" s="48"/>
      <c r="Y890" s="51" t="str">
        <f>IFERROR(VLOOKUP(Book1345234[[#This Row],[Severity Ranking: Community Need (% Population)]],'Data for Pull-down'!$C$4:$D$9,2,FALSE),"")</f>
        <v/>
      </c>
      <c r="Z890" s="99"/>
      <c r="AA890" s="45"/>
      <c r="AB890" s="48"/>
      <c r="AC890" s="51" t="str">
        <f>IFERROR(VLOOKUP(Book1345234[[#This Row],[Flood Risk Reduction ]],'Data for Pull-down'!$E$4:$F$9,2,FALSE),"")</f>
        <v/>
      </c>
      <c r="AD890" s="99"/>
      <c r="AE890" s="118"/>
      <c r="AF890" s="52"/>
      <c r="AG890" s="52"/>
      <c r="AH890" s="48"/>
      <c r="AI890" s="51" t="str">
        <f>IFERROR(VLOOKUP(Book1345234[[#This Row],[Flood Damage Reduction]],'Data for Pull-down'!$G$4:$H$9,2,FALSE),"")</f>
        <v/>
      </c>
      <c r="AJ890" s="145"/>
      <c r="AK890" s="123"/>
      <c r="AL890" s="52"/>
      <c r="AM890" s="51" t="str">
        <f>IFERROR(VLOOKUP(Book1345234[[#This Row],[ Reduction in Critical Facilities Flood Risk]],'Data for Pull-down'!$I$5:$J$9,2,FALSE),"")</f>
        <v/>
      </c>
      <c r="AN890" s="100">
        <f>'Life and Safety Tabular Data'!L888</f>
        <v>0</v>
      </c>
      <c r="AO890" s="146"/>
      <c r="AP890" s="48"/>
      <c r="AQ890" s="51" t="str">
        <f>IFERROR(VLOOKUP(Book1345234[[#This Row],[Life and Safety Ranking (Injury/Loss of Life)]],'Data for Pull-down'!$K$4:$L$9,2,FALSE),"")</f>
        <v/>
      </c>
      <c r="AR890" s="100"/>
      <c r="AS890" s="146"/>
      <c r="AT890" s="146"/>
      <c r="AU890" s="146"/>
      <c r="AV890" s="48"/>
      <c r="AW890" s="51" t="str">
        <f>IFERROR(VLOOKUP(Book1345234[[#This Row],[Water Supply Yield Ranking]],'Data for Pull-down'!$M$4:$N$9,2,FALSE),"")</f>
        <v/>
      </c>
      <c r="AX890" s="100"/>
      <c r="AY890" s="52"/>
      <c r="AZ890" s="48"/>
      <c r="BA890" s="51" t="str">
        <f>IFERROR(VLOOKUP(Book1345234[[#This Row],[Social Vulnerability Ranking]],'Data for Pull-down'!$O$4:$P$9,2,FALSE),"")</f>
        <v/>
      </c>
      <c r="BB890" s="100"/>
      <c r="BC890" s="146"/>
      <c r="BD890" s="48"/>
      <c r="BE890" s="51" t="str">
        <f>IFERROR(VLOOKUP(Book1345234[[#This Row],[Nature-Based Solutions Ranking]],'Data for Pull-down'!$Q$4:$R$9,2,FALSE),"")</f>
        <v/>
      </c>
      <c r="BF890" s="100"/>
      <c r="BG890" s="52"/>
      <c r="BH890" s="48"/>
      <c r="BI890" s="51" t="str">
        <f>IFERROR(VLOOKUP(Book1345234[[#This Row],[Multiple Benefit Ranking]],'Data for Pull-down'!$S$4:$T$9,2,FALSE),"")</f>
        <v/>
      </c>
      <c r="BJ890" s="125"/>
      <c r="BK890" s="146"/>
      <c r="BL890" s="48"/>
      <c r="BM890" s="51" t="str">
        <f>IFERROR(VLOOKUP(Book1345234[[#This Row],[Operations and Maintenance Ranking]],'Data for Pull-down'!$U$4:$V$9,2,FALSE),"")</f>
        <v/>
      </c>
      <c r="BN890" s="100"/>
      <c r="BO890" s="48"/>
      <c r="BP890" s="51" t="str">
        <f>IFERROR(VLOOKUP(Book1345234[[#This Row],[Administrative, Regulatory and Other Obstacle Ranking]],'Data for Pull-down'!$W$4:$X$9,2,FALSE),"")</f>
        <v/>
      </c>
      <c r="BQ890" s="100"/>
      <c r="BR890" s="48"/>
      <c r="BS890" s="51" t="str">
        <f>IFERROR(VLOOKUP(Book1345234[[#This Row],[Environmental Benefit Ranking]],'Data for Pull-down'!$Y$4:$Z$9,2,FALSE),"")</f>
        <v/>
      </c>
      <c r="BT890" s="100"/>
      <c r="BU890" s="52"/>
      <c r="BV890" s="51" t="str">
        <f>IFERROR(VLOOKUP(Book1345234[[#This Row],[Environmental Impact Ranking]],'Data for Pull-down'!$AA$4:$AB$9,2,FALSE),"")</f>
        <v/>
      </c>
      <c r="BW890" s="117"/>
      <c r="BX890" s="123"/>
      <c r="BY890" s="48"/>
      <c r="BZ890" s="51" t="str">
        <f>IFERROR(VLOOKUP(Book1345234[[#This Row],[Mobility Ranking]],'Data for Pull-down'!$AC$4:$AD$9,2,FALSE),"")</f>
        <v/>
      </c>
      <c r="CA890" s="117"/>
      <c r="CB890" s="48"/>
      <c r="CC890" s="51" t="str">
        <f>IFERROR(VLOOKUP(Book1345234[[#This Row],[Regional Ranking]],'Data for Pull-down'!$AE$4:$AF$9,2,FALSE),"")</f>
        <v/>
      </c>
    </row>
    <row r="891" spans="1:81">
      <c r="A891" s="164"/>
      <c r="B891" s="142"/>
      <c r="C891" s="143">
        <f>Book1345234[[#This Row],[FMP]]*2</f>
        <v>0</v>
      </c>
      <c r="D891" s="43"/>
      <c r="E891" s="43"/>
      <c r="F891" s="52"/>
      <c r="G891" s="48"/>
      <c r="H891" s="48"/>
      <c r="I891" s="48"/>
      <c r="J891" s="48"/>
      <c r="K891" s="45" t="str">
        <f>IFERROR(Book1345234[[#This Row],[Project Cost]]/Book1345234[[#This Row],['# of Structures Removed from 1% Annual Chance FP]],"")</f>
        <v/>
      </c>
      <c r="L891" s="48"/>
      <c r="M891" s="48"/>
      <c r="N891" s="45"/>
      <c r="O891" s="156"/>
      <c r="P891" s="125"/>
      <c r="Q891" s="52"/>
      <c r="R891" s="48"/>
      <c r="S891" s="51" t="str">
        <f>IFERROR(VLOOKUP(Book1345234[[#This Row],[ Severity Ranking: Pre-Project Average Depth of Flooding (100-year)]],'Data for Pull-down'!$A$4:$B$9,2,FALSE),"")</f>
        <v/>
      </c>
      <c r="T891" s="100"/>
      <c r="U891" s="52"/>
      <c r="V891" s="52"/>
      <c r="W891" s="52"/>
      <c r="X891" s="48"/>
      <c r="Y891" s="51" t="str">
        <f>IFERROR(VLOOKUP(Book1345234[[#This Row],[Severity Ranking: Community Need (% Population)]],'Data for Pull-down'!$C$4:$D$9,2,FALSE),"")</f>
        <v/>
      </c>
      <c r="Z891" s="99"/>
      <c r="AA891" s="45"/>
      <c r="AB891" s="48"/>
      <c r="AC891" s="51" t="str">
        <f>IFERROR(VLOOKUP(Book1345234[[#This Row],[Flood Risk Reduction ]],'Data for Pull-down'!$E$4:$F$9,2,FALSE),"")</f>
        <v/>
      </c>
      <c r="AD891" s="99"/>
      <c r="AE891" s="118"/>
      <c r="AF891" s="52"/>
      <c r="AG891" s="52"/>
      <c r="AH891" s="48"/>
      <c r="AI891" s="51" t="str">
        <f>IFERROR(VLOOKUP(Book1345234[[#This Row],[Flood Damage Reduction]],'Data for Pull-down'!$G$4:$H$9,2,FALSE),"")</f>
        <v/>
      </c>
      <c r="AJ891" s="145"/>
      <c r="AK891" s="123"/>
      <c r="AL891" s="52"/>
      <c r="AM891" s="51" t="str">
        <f>IFERROR(VLOOKUP(Book1345234[[#This Row],[ Reduction in Critical Facilities Flood Risk]],'Data for Pull-down'!$I$5:$J$9,2,FALSE),"")</f>
        <v/>
      </c>
      <c r="AN891" s="100">
        <f>'Life and Safety Tabular Data'!L889</f>
        <v>0</v>
      </c>
      <c r="AO891" s="146"/>
      <c r="AP891" s="48"/>
      <c r="AQ891" s="51" t="str">
        <f>IFERROR(VLOOKUP(Book1345234[[#This Row],[Life and Safety Ranking (Injury/Loss of Life)]],'Data for Pull-down'!$K$4:$L$9,2,FALSE),"")</f>
        <v/>
      </c>
      <c r="AR891" s="100"/>
      <c r="AS891" s="146"/>
      <c r="AT891" s="146"/>
      <c r="AU891" s="146"/>
      <c r="AV891" s="48"/>
      <c r="AW891" s="51" t="str">
        <f>IFERROR(VLOOKUP(Book1345234[[#This Row],[Water Supply Yield Ranking]],'Data for Pull-down'!$M$4:$N$9,2,FALSE),"")</f>
        <v/>
      </c>
      <c r="AX891" s="100"/>
      <c r="AY891" s="52"/>
      <c r="AZ891" s="48"/>
      <c r="BA891" s="51" t="str">
        <f>IFERROR(VLOOKUP(Book1345234[[#This Row],[Social Vulnerability Ranking]],'Data for Pull-down'!$O$4:$P$9,2,FALSE),"")</f>
        <v/>
      </c>
      <c r="BB891" s="100"/>
      <c r="BC891" s="146"/>
      <c r="BD891" s="48"/>
      <c r="BE891" s="51" t="str">
        <f>IFERROR(VLOOKUP(Book1345234[[#This Row],[Nature-Based Solutions Ranking]],'Data for Pull-down'!$Q$4:$R$9,2,FALSE),"")</f>
        <v/>
      </c>
      <c r="BF891" s="100"/>
      <c r="BG891" s="52"/>
      <c r="BH891" s="48"/>
      <c r="BI891" s="51" t="str">
        <f>IFERROR(VLOOKUP(Book1345234[[#This Row],[Multiple Benefit Ranking]],'Data for Pull-down'!$S$4:$T$9,2,FALSE),"")</f>
        <v/>
      </c>
      <c r="BJ891" s="125"/>
      <c r="BK891" s="146"/>
      <c r="BL891" s="48"/>
      <c r="BM891" s="51" t="str">
        <f>IFERROR(VLOOKUP(Book1345234[[#This Row],[Operations and Maintenance Ranking]],'Data for Pull-down'!$U$4:$V$9,2,FALSE),"")</f>
        <v/>
      </c>
      <c r="BN891" s="100"/>
      <c r="BO891" s="48"/>
      <c r="BP891" s="51" t="str">
        <f>IFERROR(VLOOKUP(Book1345234[[#This Row],[Administrative, Regulatory and Other Obstacle Ranking]],'Data for Pull-down'!$W$4:$X$9,2,FALSE),"")</f>
        <v/>
      </c>
      <c r="BQ891" s="100"/>
      <c r="BR891" s="48"/>
      <c r="BS891" s="51" t="str">
        <f>IFERROR(VLOOKUP(Book1345234[[#This Row],[Environmental Benefit Ranking]],'Data for Pull-down'!$Y$4:$Z$9,2,FALSE),"")</f>
        <v/>
      </c>
      <c r="BT891" s="100"/>
      <c r="BU891" s="52"/>
      <c r="BV891" s="51" t="str">
        <f>IFERROR(VLOOKUP(Book1345234[[#This Row],[Environmental Impact Ranking]],'Data for Pull-down'!$AA$4:$AB$9,2,FALSE),"")</f>
        <v/>
      </c>
      <c r="BW891" s="117"/>
      <c r="BX891" s="123"/>
      <c r="BY891" s="48"/>
      <c r="BZ891" s="51" t="str">
        <f>IFERROR(VLOOKUP(Book1345234[[#This Row],[Mobility Ranking]],'Data for Pull-down'!$AC$4:$AD$9,2,FALSE),"")</f>
        <v/>
      </c>
      <c r="CA891" s="117"/>
      <c r="CB891" s="48"/>
      <c r="CC891" s="51" t="str">
        <f>IFERROR(VLOOKUP(Book1345234[[#This Row],[Regional Ranking]],'Data for Pull-down'!$AE$4:$AF$9,2,FALSE),"")</f>
        <v/>
      </c>
    </row>
    <row r="892" spans="1:81">
      <c r="A892" s="164"/>
      <c r="B892" s="142"/>
      <c r="C892" s="143">
        <f>Book1345234[[#This Row],[FMP]]*2</f>
        <v>0</v>
      </c>
      <c r="D892" s="43"/>
      <c r="E892" s="43"/>
      <c r="F892" s="52"/>
      <c r="G892" s="48"/>
      <c r="H892" s="48"/>
      <c r="I892" s="48"/>
      <c r="J892" s="48"/>
      <c r="K892" s="45" t="str">
        <f>IFERROR(Book1345234[[#This Row],[Project Cost]]/Book1345234[[#This Row],['# of Structures Removed from 1% Annual Chance FP]],"")</f>
        <v/>
      </c>
      <c r="L892" s="48"/>
      <c r="M892" s="48"/>
      <c r="N892" s="45"/>
      <c r="O892" s="156"/>
      <c r="P892" s="125"/>
      <c r="Q892" s="52"/>
      <c r="R892" s="48"/>
      <c r="S892" s="51" t="str">
        <f>IFERROR(VLOOKUP(Book1345234[[#This Row],[ Severity Ranking: Pre-Project Average Depth of Flooding (100-year)]],'Data for Pull-down'!$A$4:$B$9,2,FALSE),"")</f>
        <v/>
      </c>
      <c r="T892" s="100"/>
      <c r="U892" s="52"/>
      <c r="V892" s="52"/>
      <c r="W892" s="52"/>
      <c r="X892" s="48"/>
      <c r="Y892" s="51" t="str">
        <f>IFERROR(VLOOKUP(Book1345234[[#This Row],[Severity Ranking: Community Need (% Population)]],'Data for Pull-down'!$C$4:$D$9,2,FALSE),"")</f>
        <v/>
      </c>
      <c r="Z892" s="99"/>
      <c r="AA892" s="45"/>
      <c r="AB892" s="48"/>
      <c r="AC892" s="51" t="str">
        <f>IFERROR(VLOOKUP(Book1345234[[#This Row],[Flood Risk Reduction ]],'Data for Pull-down'!$E$4:$F$9,2,FALSE),"")</f>
        <v/>
      </c>
      <c r="AD892" s="99"/>
      <c r="AE892" s="118"/>
      <c r="AF892" s="52"/>
      <c r="AG892" s="52"/>
      <c r="AH892" s="48"/>
      <c r="AI892" s="51" t="str">
        <f>IFERROR(VLOOKUP(Book1345234[[#This Row],[Flood Damage Reduction]],'Data for Pull-down'!$G$4:$H$9,2,FALSE),"")</f>
        <v/>
      </c>
      <c r="AJ892" s="145"/>
      <c r="AK892" s="123"/>
      <c r="AL892" s="52"/>
      <c r="AM892" s="51" t="str">
        <f>IFERROR(VLOOKUP(Book1345234[[#This Row],[ Reduction in Critical Facilities Flood Risk]],'Data for Pull-down'!$I$5:$J$9,2,FALSE),"")</f>
        <v/>
      </c>
      <c r="AN892" s="100">
        <f>'Life and Safety Tabular Data'!L890</f>
        <v>0</v>
      </c>
      <c r="AO892" s="146"/>
      <c r="AP892" s="48"/>
      <c r="AQ892" s="51" t="str">
        <f>IFERROR(VLOOKUP(Book1345234[[#This Row],[Life and Safety Ranking (Injury/Loss of Life)]],'Data for Pull-down'!$K$4:$L$9,2,FALSE),"")</f>
        <v/>
      </c>
      <c r="AR892" s="100"/>
      <c r="AS892" s="146"/>
      <c r="AT892" s="146"/>
      <c r="AU892" s="146"/>
      <c r="AV892" s="48"/>
      <c r="AW892" s="51" t="str">
        <f>IFERROR(VLOOKUP(Book1345234[[#This Row],[Water Supply Yield Ranking]],'Data for Pull-down'!$M$4:$N$9,2,FALSE),"")</f>
        <v/>
      </c>
      <c r="AX892" s="100"/>
      <c r="AY892" s="52"/>
      <c r="AZ892" s="48"/>
      <c r="BA892" s="51" t="str">
        <f>IFERROR(VLOOKUP(Book1345234[[#This Row],[Social Vulnerability Ranking]],'Data for Pull-down'!$O$4:$P$9,2,FALSE),"")</f>
        <v/>
      </c>
      <c r="BB892" s="100"/>
      <c r="BC892" s="146"/>
      <c r="BD892" s="48"/>
      <c r="BE892" s="51" t="str">
        <f>IFERROR(VLOOKUP(Book1345234[[#This Row],[Nature-Based Solutions Ranking]],'Data for Pull-down'!$Q$4:$R$9,2,FALSE),"")</f>
        <v/>
      </c>
      <c r="BF892" s="100"/>
      <c r="BG892" s="52"/>
      <c r="BH892" s="48"/>
      <c r="BI892" s="51" t="str">
        <f>IFERROR(VLOOKUP(Book1345234[[#This Row],[Multiple Benefit Ranking]],'Data for Pull-down'!$S$4:$T$9,2,FALSE),"")</f>
        <v/>
      </c>
      <c r="BJ892" s="125"/>
      <c r="BK892" s="146"/>
      <c r="BL892" s="48"/>
      <c r="BM892" s="51" t="str">
        <f>IFERROR(VLOOKUP(Book1345234[[#This Row],[Operations and Maintenance Ranking]],'Data for Pull-down'!$U$4:$V$9,2,FALSE),"")</f>
        <v/>
      </c>
      <c r="BN892" s="100"/>
      <c r="BO892" s="48"/>
      <c r="BP892" s="51" t="str">
        <f>IFERROR(VLOOKUP(Book1345234[[#This Row],[Administrative, Regulatory and Other Obstacle Ranking]],'Data for Pull-down'!$W$4:$X$9,2,FALSE),"")</f>
        <v/>
      </c>
      <c r="BQ892" s="100"/>
      <c r="BR892" s="48"/>
      <c r="BS892" s="51" t="str">
        <f>IFERROR(VLOOKUP(Book1345234[[#This Row],[Environmental Benefit Ranking]],'Data for Pull-down'!$Y$4:$Z$9,2,FALSE),"")</f>
        <v/>
      </c>
      <c r="BT892" s="100"/>
      <c r="BU892" s="52"/>
      <c r="BV892" s="51" t="str">
        <f>IFERROR(VLOOKUP(Book1345234[[#This Row],[Environmental Impact Ranking]],'Data for Pull-down'!$AA$4:$AB$9,2,FALSE),"")</f>
        <v/>
      </c>
      <c r="BW892" s="117"/>
      <c r="BX892" s="123"/>
      <c r="BY892" s="48"/>
      <c r="BZ892" s="51" t="str">
        <f>IFERROR(VLOOKUP(Book1345234[[#This Row],[Mobility Ranking]],'Data for Pull-down'!$AC$4:$AD$9,2,FALSE),"")</f>
        <v/>
      </c>
      <c r="CA892" s="117"/>
      <c r="CB892" s="48"/>
      <c r="CC892" s="51" t="str">
        <f>IFERROR(VLOOKUP(Book1345234[[#This Row],[Regional Ranking]],'Data for Pull-down'!$AE$4:$AF$9,2,FALSE),"")</f>
        <v/>
      </c>
    </row>
    <row r="893" spans="1:81">
      <c r="A893" s="164"/>
      <c r="B893" s="142"/>
      <c r="C893" s="143">
        <f>Book1345234[[#This Row],[FMP]]*2</f>
        <v>0</v>
      </c>
      <c r="D893" s="43"/>
      <c r="E893" s="43"/>
      <c r="F893" s="52"/>
      <c r="G893" s="48"/>
      <c r="H893" s="48"/>
      <c r="I893" s="48"/>
      <c r="J893" s="48"/>
      <c r="K893" s="45" t="str">
        <f>IFERROR(Book1345234[[#This Row],[Project Cost]]/Book1345234[[#This Row],['# of Structures Removed from 1% Annual Chance FP]],"")</f>
        <v/>
      </c>
      <c r="L893" s="48"/>
      <c r="M893" s="48"/>
      <c r="N893" s="45"/>
      <c r="O893" s="156"/>
      <c r="P893" s="125"/>
      <c r="Q893" s="52"/>
      <c r="R893" s="48"/>
      <c r="S893" s="51" t="str">
        <f>IFERROR(VLOOKUP(Book1345234[[#This Row],[ Severity Ranking: Pre-Project Average Depth of Flooding (100-year)]],'Data for Pull-down'!$A$4:$B$9,2,FALSE),"")</f>
        <v/>
      </c>
      <c r="T893" s="100"/>
      <c r="U893" s="52"/>
      <c r="V893" s="52"/>
      <c r="W893" s="52"/>
      <c r="X893" s="48"/>
      <c r="Y893" s="51" t="str">
        <f>IFERROR(VLOOKUP(Book1345234[[#This Row],[Severity Ranking: Community Need (% Population)]],'Data for Pull-down'!$C$4:$D$9,2,FALSE),"")</f>
        <v/>
      </c>
      <c r="Z893" s="99"/>
      <c r="AA893" s="45"/>
      <c r="AB893" s="48"/>
      <c r="AC893" s="51" t="str">
        <f>IFERROR(VLOOKUP(Book1345234[[#This Row],[Flood Risk Reduction ]],'Data for Pull-down'!$E$4:$F$9,2,FALSE),"")</f>
        <v/>
      </c>
      <c r="AD893" s="99"/>
      <c r="AE893" s="118"/>
      <c r="AF893" s="52"/>
      <c r="AG893" s="52"/>
      <c r="AH893" s="48"/>
      <c r="AI893" s="51" t="str">
        <f>IFERROR(VLOOKUP(Book1345234[[#This Row],[Flood Damage Reduction]],'Data for Pull-down'!$G$4:$H$9,2,FALSE),"")</f>
        <v/>
      </c>
      <c r="AJ893" s="145"/>
      <c r="AK893" s="123"/>
      <c r="AL893" s="52"/>
      <c r="AM893" s="51" t="str">
        <f>IFERROR(VLOOKUP(Book1345234[[#This Row],[ Reduction in Critical Facilities Flood Risk]],'Data for Pull-down'!$I$5:$J$9,2,FALSE),"")</f>
        <v/>
      </c>
      <c r="AN893" s="100">
        <f>'Life and Safety Tabular Data'!L891</f>
        <v>0</v>
      </c>
      <c r="AO893" s="146"/>
      <c r="AP893" s="48"/>
      <c r="AQ893" s="51" t="str">
        <f>IFERROR(VLOOKUP(Book1345234[[#This Row],[Life and Safety Ranking (Injury/Loss of Life)]],'Data for Pull-down'!$K$4:$L$9,2,FALSE),"")</f>
        <v/>
      </c>
      <c r="AR893" s="100"/>
      <c r="AS893" s="146"/>
      <c r="AT893" s="146"/>
      <c r="AU893" s="146"/>
      <c r="AV893" s="48"/>
      <c r="AW893" s="51" t="str">
        <f>IFERROR(VLOOKUP(Book1345234[[#This Row],[Water Supply Yield Ranking]],'Data for Pull-down'!$M$4:$N$9,2,FALSE),"")</f>
        <v/>
      </c>
      <c r="AX893" s="100"/>
      <c r="AY893" s="52"/>
      <c r="AZ893" s="48"/>
      <c r="BA893" s="51" t="str">
        <f>IFERROR(VLOOKUP(Book1345234[[#This Row],[Social Vulnerability Ranking]],'Data for Pull-down'!$O$4:$P$9,2,FALSE),"")</f>
        <v/>
      </c>
      <c r="BB893" s="100"/>
      <c r="BC893" s="146"/>
      <c r="BD893" s="48"/>
      <c r="BE893" s="51" t="str">
        <f>IFERROR(VLOOKUP(Book1345234[[#This Row],[Nature-Based Solutions Ranking]],'Data for Pull-down'!$Q$4:$R$9,2,FALSE),"")</f>
        <v/>
      </c>
      <c r="BF893" s="100"/>
      <c r="BG893" s="52"/>
      <c r="BH893" s="48"/>
      <c r="BI893" s="51" t="str">
        <f>IFERROR(VLOOKUP(Book1345234[[#This Row],[Multiple Benefit Ranking]],'Data for Pull-down'!$S$4:$T$9,2,FALSE),"")</f>
        <v/>
      </c>
      <c r="BJ893" s="125"/>
      <c r="BK893" s="146"/>
      <c r="BL893" s="48"/>
      <c r="BM893" s="51" t="str">
        <f>IFERROR(VLOOKUP(Book1345234[[#This Row],[Operations and Maintenance Ranking]],'Data for Pull-down'!$U$4:$V$9,2,FALSE),"")</f>
        <v/>
      </c>
      <c r="BN893" s="100"/>
      <c r="BO893" s="48"/>
      <c r="BP893" s="51" t="str">
        <f>IFERROR(VLOOKUP(Book1345234[[#This Row],[Administrative, Regulatory and Other Obstacle Ranking]],'Data for Pull-down'!$W$4:$X$9,2,FALSE),"")</f>
        <v/>
      </c>
      <c r="BQ893" s="100"/>
      <c r="BR893" s="48"/>
      <c r="BS893" s="51" t="str">
        <f>IFERROR(VLOOKUP(Book1345234[[#This Row],[Environmental Benefit Ranking]],'Data for Pull-down'!$Y$4:$Z$9,2,FALSE),"")</f>
        <v/>
      </c>
      <c r="BT893" s="100"/>
      <c r="BU893" s="52"/>
      <c r="BV893" s="51" t="str">
        <f>IFERROR(VLOOKUP(Book1345234[[#This Row],[Environmental Impact Ranking]],'Data for Pull-down'!$AA$4:$AB$9,2,FALSE),"")</f>
        <v/>
      </c>
      <c r="BW893" s="117"/>
      <c r="BX893" s="123"/>
      <c r="BY893" s="48"/>
      <c r="BZ893" s="51" t="str">
        <f>IFERROR(VLOOKUP(Book1345234[[#This Row],[Mobility Ranking]],'Data for Pull-down'!$AC$4:$AD$9,2,FALSE),"")</f>
        <v/>
      </c>
      <c r="CA893" s="117"/>
      <c r="CB893" s="48"/>
      <c r="CC893" s="51" t="str">
        <f>IFERROR(VLOOKUP(Book1345234[[#This Row],[Regional Ranking]],'Data for Pull-down'!$AE$4:$AF$9,2,FALSE),"")</f>
        <v/>
      </c>
    </row>
    <row r="894" spans="1:81">
      <c r="A894" s="164"/>
      <c r="B894" s="142"/>
      <c r="C894" s="143">
        <f>Book1345234[[#This Row],[FMP]]*2</f>
        <v>0</v>
      </c>
      <c r="D894" s="43"/>
      <c r="E894" s="43"/>
      <c r="F894" s="52"/>
      <c r="G894" s="48"/>
      <c r="H894" s="48"/>
      <c r="I894" s="48"/>
      <c r="J894" s="48"/>
      <c r="K894" s="45" t="str">
        <f>IFERROR(Book1345234[[#This Row],[Project Cost]]/Book1345234[[#This Row],['# of Structures Removed from 1% Annual Chance FP]],"")</f>
        <v/>
      </c>
      <c r="L894" s="48"/>
      <c r="M894" s="48"/>
      <c r="N894" s="45"/>
      <c r="O894" s="156"/>
      <c r="P894" s="125"/>
      <c r="Q894" s="52"/>
      <c r="R894" s="48"/>
      <c r="S894" s="51" t="str">
        <f>IFERROR(VLOOKUP(Book1345234[[#This Row],[ Severity Ranking: Pre-Project Average Depth of Flooding (100-year)]],'Data for Pull-down'!$A$4:$B$9,2,FALSE),"")</f>
        <v/>
      </c>
      <c r="T894" s="100"/>
      <c r="U894" s="52"/>
      <c r="V894" s="52"/>
      <c r="W894" s="52"/>
      <c r="X894" s="48"/>
      <c r="Y894" s="51" t="str">
        <f>IFERROR(VLOOKUP(Book1345234[[#This Row],[Severity Ranking: Community Need (% Population)]],'Data for Pull-down'!$C$4:$D$9,2,FALSE),"")</f>
        <v/>
      </c>
      <c r="Z894" s="99"/>
      <c r="AA894" s="45"/>
      <c r="AB894" s="48"/>
      <c r="AC894" s="51" t="str">
        <f>IFERROR(VLOOKUP(Book1345234[[#This Row],[Flood Risk Reduction ]],'Data for Pull-down'!$E$4:$F$9,2,FALSE),"")</f>
        <v/>
      </c>
      <c r="AD894" s="99"/>
      <c r="AE894" s="118"/>
      <c r="AF894" s="52"/>
      <c r="AG894" s="52"/>
      <c r="AH894" s="48"/>
      <c r="AI894" s="51" t="str">
        <f>IFERROR(VLOOKUP(Book1345234[[#This Row],[Flood Damage Reduction]],'Data for Pull-down'!$G$4:$H$9,2,FALSE),"")</f>
        <v/>
      </c>
      <c r="AJ894" s="145"/>
      <c r="AK894" s="123"/>
      <c r="AL894" s="52"/>
      <c r="AM894" s="51" t="str">
        <f>IFERROR(VLOOKUP(Book1345234[[#This Row],[ Reduction in Critical Facilities Flood Risk]],'Data for Pull-down'!$I$5:$J$9,2,FALSE),"")</f>
        <v/>
      </c>
      <c r="AN894" s="100">
        <f>'Life and Safety Tabular Data'!L892</f>
        <v>0</v>
      </c>
      <c r="AO894" s="146"/>
      <c r="AP894" s="48"/>
      <c r="AQ894" s="51" t="str">
        <f>IFERROR(VLOOKUP(Book1345234[[#This Row],[Life and Safety Ranking (Injury/Loss of Life)]],'Data for Pull-down'!$K$4:$L$9,2,FALSE),"")</f>
        <v/>
      </c>
      <c r="AR894" s="100"/>
      <c r="AS894" s="146"/>
      <c r="AT894" s="146"/>
      <c r="AU894" s="146"/>
      <c r="AV894" s="48"/>
      <c r="AW894" s="51" t="str">
        <f>IFERROR(VLOOKUP(Book1345234[[#This Row],[Water Supply Yield Ranking]],'Data for Pull-down'!$M$4:$N$9,2,FALSE),"")</f>
        <v/>
      </c>
      <c r="AX894" s="100"/>
      <c r="AY894" s="52"/>
      <c r="AZ894" s="48"/>
      <c r="BA894" s="51" t="str">
        <f>IFERROR(VLOOKUP(Book1345234[[#This Row],[Social Vulnerability Ranking]],'Data for Pull-down'!$O$4:$P$9,2,FALSE),"")</f>
        <v/>
      </c>
      <c r="BB894" s="100"/>
      <c r="BC894" s="146"/>
      <c r="BD894" s="48"/>
      <c r="BE894" s="51" t="str">
        <f>IFERROR(VLOOKUP(Book1345234[[#This Row],[Nature-Based Solutions Ranking]],'Data for Pull-down'!$Q$4:$R$9,2,FALSE),"")</f>
        <v/>
      </c>
      <c r="BF894" s="100"/>
      <c r="BG894" s="52"/>
      <c r="BH894" s="48"/>
      <c r="BI894" s="51" t="str">
        <f>IFERROR(VLOOKUP(Book1345234[[#This Row],[Multiple Benefit Ranking]],'Data for Pull-down'!$S$4:$T$9,2,FALSE),"")</f>
        <v/>
      </c>
      <c r="BJ894" s="125"/>
      <c r="BK894" s="146"/>
      <c r="BL894" s="48"/>
      <c r="BM894" s="51" t="str">
        <f>IFERROR(VLOOKUP(Book1345234[[#This Row],[Operations and Maintenance Ranking]],'Data for Pull-down'!$U$4:$V$9,2,FALSE),"")</f>
        <v/>
      </c>
      <c r="BN894" s="100"/>
      <c r="BO894" s="48"/>
      <c r="BP894" s="51" t="str">
        <f>IFERROR(VLOOKUP(Book1345234[[#This Row],[Administrative, Regulatory and Other Obstacle Ranking]],'Data for Pull-down'!$W$4:$X$9,2,FALSE),"")</f>
        <v/>
      </c>
      <c r="BQ894" s="100"/>
      <c r="BR894" s="48"/>
      <c r="BS894" s="51" t="str">
        <f>IFERROR(VLOOKUP(Book1345234[[#This Row],[Environmental Benefit Ranking]],'Data for Pull-down'!$Y$4:$Z$9,2,FALSE),"")</f>
        <v/>
      </c>
      <c r="BT894" s="100"/>
      <c r="BU894" s="52"/>
      <c r="BV894" s="51" t="str">
        <f>IFERROR(VLOOKUP(Book1345234[[#This Row],[Environmental Impact Ranking]],'Data for Pull-down'!$AA$4:$AB$9,2,FALSE),"")</f>
        <v/>
      </c>
      <c r="BW894" s="117"/>
      <c r="BX894" s="123"/>
      <c r="BY894" s="48"/>
      <c r="BZ894" s="51" t="str">
        <f>IFERROR(VLOOKUP(Book1345234[[#This Row],[Mobility Ranking]],'Data for Pull-down'!$AC$4:$AD$9,2,FALSE),"")</f>
        <v/>
      </c>
      <c r="CA894" s="117"/>
      <c r="CB894" s="48"/>
      <c r="CC894" s="51" t="str">
        <f>IFERROR(VLOOKUP(Book1345234[[#This Row],[Regional Ranking]],'Data for Pull-down'!$AE$4:$AF$9,2,FALSE),"")</f>
        <v/>
      </c>
    </row>
    <row r="895" spans="1:81">
      <c r="A895" s="164"/>
      <c r="B895" s="142"/>
      <c r="C895" s="143">
        <f>Book1345234[[#This Row],[FMP]]*2</f>
        <v>0</v>
      </c>
      <c r="D895" s="43"/>
      <c r="E895" s="43"/>
      <c r="F895" s="52"/>
      <c r="G895" s="48"/>
      <c r="H895" s="48"/>
      <c r="I895" s="48"/>
      <c r="J895" s="48"/>
      <c r="K895" s="45" t="str">
        <f>IFERROR(Book1345234[[#This Row],[Project Cost]]/Book1345234[[#This Row],['# of Structures Removed from 1% Annual Chance FP]],"")</f>
        <v/>
      </c>
      <c r="L895" s="48"/>
      <c r="M895" s="48"/>
      <c r="N895" s="45"/>
      <c r="O895" s="156"/>
      <c r="P895" s="125"/>
      <c r="Q895" s="52"/>
      <c r="R895" s="48"/>
      <c r="S895" s="51" t="str">
        <f>IFERROR(VLOOKUP(Book1345234[[#This Row],[ Severity Ranking: Pre-Project Average Depth of Flooding (100-year)]],'Data for Pull-down'!$A$4:$B$9,2,FALSE),"")</f>
        <v/>
      </c>
      <c r="T895" s="100"/>
      <c r="U895" s="52"/>
      <c r="V895" s="52"/>
      <c r="W895" s="52"/>
      <c r="X895" s="48"/>
      <c r="Y895" s="51" t="str">
        <f>IFERROR(VLOOKUP(Book1345234[[#This Row],[Severity Ranking: Community Need (% Population)]],'Data for Pull-down'!$C$4:$D$9,2,FALSE),"")</f>
        <v/>
      </c>
      <c r="Z895" s="99"/>
      <c r="AA895" s="45"/>
      <c r="AB895" s="48"/>
      <c r="AC895" s="51" t="str">
        <f>IFERROR(VLOOKUP(Book1345234[[#This Row],[Flood Risk Reduction ]],'Data for Pull-down'!$E$4:$F$9,2,FALSE),"")</f>
        <v/>
      </c>
      <c r="AD895" s="99"/>
      <c r="AE895" s="118"/>
      <c r="AF895" s="52"/>
      <c r="AG895" s="52"/>
      <c r="AH895" s="48"/>
      <c r="AI895" s="51" t="str">
        <f>IFERROR(VLOOKUP(Book1345234[[#This Row],[Flood Damage Reduction]],'Data for Pull-down'!$G$4:$H$9,2,FALSE),"")</f>
        <v/>
      </c>
      <c r="AJ895" s="145"/>
      <c r="AK895" s="123"/>
      <c r="AL895" s="52"/>
      <c r="AM895" s="51" t="str">
        <f>IFERROR(VLOOKUP(Book1345234[[#This Row],[ Reduction in Critical Facilities Flood Risk]],'Data for Pull-down'!$I$5:$J$9,2,FALSE),"")</f>
        <v/>
      </c>
      <c r="AN895" s="100">
        <f>'Life and Safety Tabular Data'!L893</f>
        <v>0</v>
      </c>
      <c r="AO895" s="146"/>
      <c r="AP895" s="48"/>
      <c r="AQ895" s="51" t="str">
        <f>IFERROR(VLOOKUP(Book1345234[[#This Row],[Life and Safety Ranking (Injury/Loss of Life)]],'Data for Pull-down'!$K$4:$L$9,2,FALSE),"")</f>
        <v/>
      </c>
      <c r="AR895" s="100"/>
      <c r="AS895" s="146"/>
      <c r="AT895" s="146"/>
      <c r="AU895" s="146"/>
      <c r="AV895" s="48"/>
      <c r="AW895" s="51" t="str">
        <f>IFERROR(VLOOKUP(Book1345234[[#This Row],[Water Supply Yield Ranking]],'Data for Pull-down'!$M$4:$N$9,2,FALSE),"")</f>
        <v/>
      </c>
      <c r="AX895" s="100"/>
      <c r="AY895" s="52"/>
      <c r="AZ895" s="48"/>
      <c r="BA895" s="51" t="str">
        <f>IFERROR(VLOOKUP(Book1345234[[#This Row],[Social Vulnerability Ranking]],'Data for Pull-down'!$O$4:$P$9,2,FALSE),"")</f>
        <v/>
      </c>
      <c r="BB895" s="100"/>
      <c r="BC895" s="146"/>
      <c r="BD895" s="48"/>
      <c r="BE895" s="51" t="str">
        <f>IFERROR(VLOOKUP(Book1345234[[#This Row],[Nature-Based Solutions Ranking]],'Data for Pull-down'!$Q$4:$R$9,2,FALSE),"")</f>
        <v/>
      </c>
      <c r="BF895" s="100"/>
      <c r="BG895" s="52"/>
      <c r="BH895" s="48"/>
      <c r="BI895" s="51" t="str">
        <f>IFERROR(VLOOKUP(Book1345234[[#This Row],[Multiple Benefit Ranking]],'Data for Pull-down'!$S$4:$T$9,2,FALSE),"")</f>
        <v/>
      </c>
      <c r="BJ895" s="125"/>
      <c r="BK895" s="146"/>
      <c r="BL895" s="48"/>
      <c r="BM895" s="51" t="str">
        <f>IFERROR(VLOOKUP(Book1345234[[#This Row],[Operations and Maintenance Ranking]],'Data for Pull-down'!$U$4:$V$9,2,FALSE),"")</f>
        <v/>
      </c>
      <c r="BN895" s="100"/>
      <c r="BO895" s="48"/>
      <c r="BP895" s="51" t="str">
        <f>IFERROR(VLOOKUP(Book1345234[[#This Row],[Administrative, Regulatory and Other Obstacle Ranking]],'Data for Pull-down'!$W$4:$X$9,2,FALSE),"")</f>
        <v/>
      </c>
      <c r="BQ895" s="100"/>
      <c r="BR895" s="48"/>
      <c r="BS895" s="51" t="str">
        <f>IFERROR(VLOOKUP(Book1345234[[#This Row],[Environmental Benefit Ranking]],'Data for Pull-down'!$Y$4:$Z$9,2,FALSE),"")</f>
        <v/>
      </c>
      <c r="BT895" s="100"/>
      <c r="BU895" s="52"/>
      <c r="BV895" s="51" t="str">
        <f>IFERROR(VLOOKUP(Book1345234[[#This Row],[Environmental Impact Ranking]],'Data for Pull-down'!$AA$4:$AB$9,2,FALSE),"")</f>
        <v/>
      </c>
      <c r="BW895" s="117"/>
      <c r="BX895" s="123"/>
      <c r="BY895" s="48"/>
      <c r="BZ895" s="51" t="str">
        <f>IFERROR(VLOOKUP(Book1345234[[#This Row],[Mobility Ranking]],'Data for Pull-down'!$AC$4:$AD$9,2,FALSE),"")</f>
        <v/>
      </c>
      <c r="CA895" s="117"/>
      <c r="CB895" s="48"/>
      <c r="CC895" s="51" t="str">
        <f>IFERROR(VLOOKUP(Book1345234[[#This Row],[Regional Ranking]],'Data for Pull-down'!$AE$4:$AF$9,2,FALSE),"")</f>
        <v/>
      </c>
    </row>
    <row r="896" spans="1:81">
      <c r="A896" s="164"/>
      <c r="B896" s="142"/>
      <c r="C896" s="143">
        <f>Book1345234[[#This Row],[FMP]]*2</f>
        <v>0</v>
      </c>
      <c r="D896" s="43"/>
      <c r="E896" s="43"/>
      <c r="F896" s="52"/>
      <c r="G896" s="48"/>
      <c r="H896" s="48"/>
      <c r="I896" s="48"/>
      <c r="J896" s="48"/>
      <c r="K896" s="45" t="str">
        <f>IFERROR(Book1345234[[#This Row],[Project Cost]]/Book1345234[[#This Row],['# of Structures Removed from 1% Annual Chance FP]],"")</f>
        <v/>
      </c>
      <c r="L896" s="48"/>
      <c r="M896" s="48"/>
      <c r="N896" s="45"/>
      <c r="O896" s="156"/>
      <c r="P896" s="125"/>
      <c r="Q896" s="52"/>
      <c r="R896" s="48"/>
      <c r="S896" s="51" t="str">
        <f>IFERROR(VLOOKUP(Book1345234[[#This Row],[ Severity Ranking: Pre-Project Average Depth of Flooding (100-year)]],'Data for Pull-down'!$A$4:$B$9,2,FALSE),"")</f>
        <v/>
      </c>
      <c r="T896" s="100"/>
      <c r="U896" s="52"/>
      <c r="V896" s="52"/>
      <c r="W896" s="52"/>
      <c r="X896" s="48"/>
      <c r="Y896" s="51" t="str">
        <f>IFERROR(VLOOKUP(Book1345234[[#This Row],[Severity Ranking: Community Need (% Population)]],'Data for Pull-down'!$C$4:$D$9,2,FALSE),"")</f>
        <v/>
      </c>
      <c r="Z896" s="99"/>
      <c r="AA896" s="45"/>
      <c r="AB896" s="48"/>
      <c r="AC896" s="51" t="str">
        <f>IFERROR(VLOOKUP(Book1345234[[#This Row],[Flood Risk Reduction ]],'Data for Pull-down'!$E$4:$F$9,2,FALSE),"")</f>
        <v/>
      </c>
      <c r="AD896" s="99"/>
      <c r="AE896" s="118"/>
      <c r="AF896" s="52"/>
      <c r="AG896" s="52"/>
      <c r="AH896" s="48"/>
      <c r="AI896" s="51" t="str">
        <f>IFERROR(VLOOKUP(Book1345234[[#This Row],[Flood Damage Reduction]],'Data for Pull-down'!$G$4:$H$9,2,FALSE),"")</f>
        <v/>
      </c>
      <c r="AJ896" s="145"/>
      <c r="AK896" s="123"/>
      <c r="AL896" s="52"/>
      <c r="AM896" s="51" t="str">
        <f>IFERROR(VLOOKUP(Book1345234[[#This Row],[ Reduction in Critical Facilities Flood Risk]],'Data for Pull-down'!$I$5:$J$9,2,FALSE),"")</f>
        <v/>
      </c>
      <c r="AN896" s="100">
        <f>'Life and Safety Tabular Data'!L894</f>
        <v>0</v>
      </c>
      <c r="AO896" s="146"/>
      <c r="AP896" s="48"/>
      <c r="AQ896" s="51" t="str">
        <f>IFERROR(VLOOKUP(Book1345234[[#This Row],[Life and Safety Ranking (Injury/Loss of Life)]],'Data for Pull-down'!$K$4:$L$9,2,FALSE),"")</f>
        <v/>
      </c>
      <c r="AR896" s="100"/>
      <c r="AS896" s="146"/>
      <c r="AT896" s="146"/>
      <c r="AU896" s="146"/>
      <c r="AV896" s="48"/>
      <c r="AW896" s="51" t="str">
        <f>IFERROR(VLOOKUP(Book1345234[[#This Row],[Water Supply Yield Ranking]],'Data for Pull-down'!$M$4:$N$9,2,FALSE),"")</f>
        <v/>
      </c>
      <c r="AX896" s="100"/>
      <c r="AY896" s="52"/>
      <c r="AZ896" s="48"/>
      <c r="BA896" s="51" t="str">
        <f>IFERROR(VLOOKUP(Book1345234[[#This Row],[Social Vulnerability Ranking]],'Data for Pull-down'!$O$4:$P$9,2,FALSE),"")</f>
        <v/>
      </c>
      <c r="BB896" s="100"/>
      <c r="BC896" s="146"/>
      <c r="BD896" s="48"/>
      <c r="BE896" s="51" t="str">
        <f>IFERROR(VLOOKUP(Book1345234[[#This Row],[Nature-Based Solutions Ranking]],'Data for Pull-down'!$Q$4:$R$9,2,FALSE),"")</f>
        <v/>
      </c>
      <c r="BF896" s="100"/>
      <c r="BG896" s="52"/>
      <c r="BH896" s="48"/>
      <c r="BI896" s="51" t="str">
        <f>IFERROR(VLOOKUP(Book1345234[[#This Row],[Multiple Benefit Ranking]],'Data for Pull-down'!$S$4:$T$9,2,FALSE),"")</f>
        <v/>
      </c>
      <c r="BJ896" s="125"/>
      <c r="BK896" s="146"/>
      <c r="BL896" s="48"/>
      <c r="BM896" s="51" t="str">
        <f>IFERROR(VLOOKUP(Book1345234[[#This Row],[Operations and Maintenance Ranking]],'Data for Pull-down'!$U$4:$V$9,2,FALSE),"")</f>
        <v/>
      </c>
      <c r="BN896" s="100"/>
      <c r="BO896" s="48"/>
      <c r="BP896" s="51" t="str">
        <f>IFERROR(VLOOKUP(Book1345234[[#This Row],[Administrative, Regulatory and Other Obstacle Ranking]],'Data for Pull-down'!$W$4:$X$9,2,FALSE),"")</f>
        <v/>
      </c>
      <c r="BQ896" s="100"/>
      <c r="BR896" s="48"/>
      <c r="BS896" s="51" t="str">
        <f>IFERROR(VLOOKUP(Book1345234[[#This Row],[Environmental Benefit Ranking]],'Data for Pull-down'!$Y$4:$Z$9,2,FALSE),"")</f>
        <v/>
      </c>
      <c r="BT896" s="100"/>
      <c r="BU896" s="52"/>
      <c r="BV896" s="51" t="str">
        <f>IFERROR(VLOOKUP(Book1345234[[#This Row],[Environmental Impact Ranking]],'Data for Pull-down'!$AA$4:$AB$9,2,FALSE),"")</f>
        <v/>
      </c>
      <c r="BW896" s="117"/>
      <c r="BX896" s="123"/>
      <c r="BY896" s="48"/>
      <c r="BZ896" s="51" t="str">
        <f>IFERROR(VLOOKUP(Book1345234[[#This Row],[Mobility Ranking]],'Data for Pull-down'!$AC$4:$AD$9,2,FALSE),"")</f>
        <v/>
      </c>
      <c r="CA896" s="117"/>
      <c r="CB896" s="48"/>
      <c r="CC896" s="51" t="str">
        <f>IFERROR(VLOOKUP(Book1345234[[#This Row],[Regional Ranking]],'Data for Pull-down'!$AE$4:$AF$9,2,FALSE),"")</f>
        <v/>
      </c>
    </row>
    <row r="897" spans="1:81">
      <c r="A897" s="164"/>
      <c r="B897" s="142"/>
      <c r="C897" s="143">
        <f>Book1345234[[#This Row],[FMP]]*2</f>
        <v>0</v>
      </c>
      <c r="D897" s="43"/>
      <c r="E897" s="43"/>
      <c r="F897" s="52"/>
      <c r="G897" s="48"/>
      <c r="H897" s="48"/>
      <c r="I897" s="48"/>
      <c r="J897" s="48"/>
      <c r="K897" s="45" t="str">
        <f>IFERROR(Book1345234[[#This Row],[Project Cost]]/Book1345234[[#This Row],['# of Structures Removed from 1% Annual Chance FP]],"")</f>
        <v/>
      </c>
      <c r="L897" s="48"/>
      <c r="M897" s="48"/>
      <c r="N897" s="45"/>
      <c r="O897" s="156"/>
      <c r="P897" s="125"/>
      <c r="Q897" s="52"/>
      <c r="R897" s="48"/>
      <c r="S897" s="51" t="str">
        <f>IFERROR(VLOOKUP(Book1345234[[#This Row],[ Severity Ranking: Pre-Project Average Depth of Flooding (100-year)]],'Data for Pull-down'!$A$4:$B$9,2,FALSE),"")</f>
        <v/>
      </c>
      <c r="T897" s="100"/>
      <c r="U897" s="52"/>
      <c r="V897" s="52"/>
      <c r="W897" s="52"/>
      <c r="X897" s="48"/>
      <c r="Y897" s="51" t="str">
        <f>IFERROR(VLOOKUP(Book1345234[[#This Row],[Severity Ranking: Community Need (% Population)]],'Data for Pull-down'!$C$4:$D$9,2,FALSE),"")</f>
        <v/>
      </c>
      <c r="Z897" s="99"/>
      <c r="AA897" s="45"/>
      <c r="AB897" s="48"/>
      <c r="AC897" s="51" t="str">
        <f>IFERROR(VLOOKUP(Book1345234[[#This Row],[Flood Risk Reduction ]],'Data for Pull-down'!$E$4:$F$9,2,FALSE),"")</f>
        <v/>
      </c>
      <c r="AD897" s="99"/>
      <c r="AE897" s="118"/>
      <c r="AF897" s="52"/>
      <c r="AG897" s="52"/>
      <c r="AH897" s="48"/>
      <c r="AI897" s="51" t="str">
        <f>IFERROR(VLOOKUP(Book1345234[[#This Row],[Flood Damage Reduction]],'Data for Pull-down'!$G$4:$H$9,2,FALSE),"")</f>
        <v/>
      </c>
      <c r="AJ897" s="145"/>
      <c r="AK897" s="123"/>
      <c r="AL897" s="52"/>
      <c r="AM897" s="51" t="str">
        <f>IFERROR(VLOOKUP(Book1345234[[#This Row],[ Reduction in Critical Facilities Flood Risk]],'Data for Pull-down'!$I$5:$J$9,2,FALSE),"")</f>
        <v/>
      </c>
      <c r="AN897" s="100">
        <f>'Life and Safety Tabular Data'!L895</f>
        <v>0</v>
      </c>
      <c r="AO897" s="146"/>
      <c r="AP897" s="48"/>
      <c r="AQ897" s="51" t="str">
        <f>IFERROR(VLOOKUP(Book1345234[[#This Row],[Life and Safety Ranking (Injury/Loss of Life)]],'Data for Pull-down'!$K$4:$L$9,2,FALSE),"")</f>
        <v/>
      </c>
      <c r="AR897" s="100"/>
      <c r="AS897" s="146"/>
      <c r="AT897" s="146"/>
      <c r="AU897" s="146"/>
      <c r="AV897" s="48"/>
      <c r="AW897" s="51" t="str">
        <f>IFERROR(VLOOKUP(Book1345234[[#This Row],[Water Supply Yield Ranking]],'Data for Pull-down'!$M$4:$N$9,2,FALSE),"")</f>
        <v/>
      </c>
      <c r="AX897" s="100"/>
      <c r="AY897" s="52"/>
      <c r="AZ897" s="48"/>
      <c r="BA897" s="51" t="str">
        <f>IFERROR(VLOOKUP(Book1345234[[#This Row],[Social Vulnerability Ranking]],'Data for Pull-down'!$O$4:$P$9,2,FALSE),"")</f>
        <v/>
      </c>
      <c r="BB897" s="100"/>
      <c r="BC897" s="146"/>
      <c r="BD897" s="48"/>
      <c r="BE897" s="51" t="str">
        <f>IFERROR(VLOOKUP(Book1345234[[#This Row],[Nature-Based Solutions Ranking]],'Data for Pull-down'!$Q$4:$R$9,2,FALSE),"")</f>
        <v/>
      </c>
      <c r="BF897" s="100"/>
      <c r="BG897" s="52"/>
      <c r="BH897" s="48"/>
      <c r="BI897" s="51" t="str">
        <f>IFERROR(VLOOKUP(Book1345234[[#This Row],[Multiple Benefit Ranking]],'Data for Pull-down'!$S$4:$T$9,2,FALSE),"")</f>
        <v/>
      </c>
      <c r="BJ897" s="125"/>
      <c r="BK897" s="146"/>
      <c r="BL897" s="48"/>
      <c r="BM897" s="51" t="str">
        <f>IFERROR(VLOOKUP(Book1345234[[#This Row],[Operations and Maintenance Ranking]],'Data for Pull-down'!$U$4:$V$9,2,FALSE),"")</f>
        <v/>
      </c>
      <c r="BN897" s="100"/>
      <c r="BO897" s="48"/>
      <c r="BP897" s="51" t="str">
        <f>IFERROR(VLOOKUP(Book1345234[[#This Row],[Administrative, Regulatory and Other Obstacle Ranking]],'Data for Pull-down'!$W$4:$X$9,2,FALSE),"")</f>
        <v/>
      </c>
      <c r="BQ897" s="100"/>
      <c r="BR897" s="48"/>
      <c r="BS897" s="51" t="str">
        <f>IFERROR(VLOOKUP(Book1345234[[#This Row],[Environmental Benefit Ranking]],'Data for Pull-down'!$Y$4:$Z$9,2,FALSE),"")</f>
        <v/>
      </c>
      <c r="BT897" s="100"/>
      <c r="BU897" s="52"/>
      <c r="BV897" s="51" t="str">
        <f>IFERROR(VLOOKUP(Book1345234[[#This Row],[Environmental Impact Ranking]],'Data for Pull-down'!$AA$4:$AB$9,2,FALSE),"")</f>
        <v/>
      </c>
      <c r="BW897" s="117"/>
      <c r="BX897" s="123"/>
      <c r="BY897" s="48"/>
      <c r="BZ897" s="51" t="str">
        <f>IFERROR(VLOOKUP(Book1345234[[#This Row],[Mobility Ranking]],'Data for Pull-down'!$AC$4:$AD$9,2,FALSE),"")</f>
        <v/>
      </c>
      <c r="CA897" s="117"/>
      <c r="CB897" s="48"/>
      <c r="CC897" s="51" t="str">
        <f>IFERROR(VLOOKUP(Book1345234[[#This Row],[Regional Ranking]],'Data for Pull-down'!$AE$4:$AF$9,2,FALSE),"")</f>
        <v/>
      </c>
    </row>
    <row r="898" spans="1:81">
      <c r="A898" s="164"/>
      <c r="B898" s="142"/>
      <c r="C898" s="143">
        <f>Book1345234[[#This Row],[FMP]]*2</f>
        <v>0</v>
      </c>
      <c r="D898" s="43"/>
      <c r="E898" s="43"/>
      <c r="F898" s="52"/>
      <c r="G898" s="48"/>
      <c r="H898" s="48"/>
      <c r="I898" s="48"/>
      <c r="J898" s="48"/>
      <c r="K898" s="45" t="str">
        <f>IFERROR(Book1345234[[#This Row],[Project Cost]]/Book1345234[[#This Row],['# of Structures Removed from 1% Annual Chance FP]],"")</f>
        <v/>
      </c>
      <c r="L898" s="48"/>
      <c r="M898" s="48"/>
      <c r="N898" s="45"/>
      <c r="O898" s="156"/>
      <c r="P898" s="125"/>
      <c r="Q898" s="52"/>
      <c r="R898" s="48"/>
      <c r="S898" s="51" t="str">
        <f>IFERROR(VLOOKUP(Book1345234[[#This Row],[ Severity Ranking: Pre-Project Average Depth of Flooding (100-year)]],'Data for Pull-down'!$A$4:$B$9,2,FALSE),"")</f>
        <v/>
      </c>
      <c r="T898" s="100"/>
      <c r="U898" s="52"/>
      <c r="V898" s="52"/>
      <c r="W898" s="52"/>
      <c r="X898" s="48"/>
      <c r="Y898" s="51" t="str">
        <f>IFERROR(VLOOKUP(Book1345234[[#This Row],[Severity Ranking: Community Need (% Population)]],'Data for Pull-down'!$C$4:$D$9,2,FALSE),"")</f>
        <v/>
      </c>
      <c r="Z898" s="99"/>
      <c r="AA898" s="45"/>
      <c r="AB898" s="48"/>
      <c r="AC898" s="51" t="str">
        <f>IFERROR(VLOOKUP(Book1345234[[#This Row],[Flood Risk Reduction ]],'Data for Pull-down'!$E$4:$F$9,2,FALSE),"")</f>
        <v/>
      </c>
      <c r="AD898" s="99"/>
      <c r="AE898" s="118"/>
      <c r="AF898" s="52"/>
      <c r="AG898" s="52"/>
      <c r="AH898" s="48"/>
      <c r="AI898" s="51" t="str">
        <f>IFERROR(VLOOKUP(Book1345234[[#This Row],[Flood Damage Reduction]],'Data for Pull-down'!$G$4:$H$9,2,FALSE),"")</f>
        <v/>
      </c>
      <c r="AJ898" s="145"/>
      <c r="AK898" s="123"/>
      <c r="AL898" s="52"/>
      <c r="AM898" s="51" t="str">
        <f>IFERROR(VLOOKUP(Book1345234[[#This Row],[ Reduction in Critical Facilities Flood Risk]],'Data for Pull-down'!$I$5:$J$9,2,FALSE),"")</f>
        <v/>
      </c>
      <c r="AN898" s="100">
        <f>'Life and Safety Tabular Data'!L896</f>
        <v>0</v>
      </c>
      <c r="AO898" s="146"/>
      <c r="AP898" s="48"/>
      <c r="AQ898" s="51" t="str">
        <f>IFERROR(VLOOKUP(Book1345234[[#This Row],[Life and Safety Ranking (Injury/Loss of Life)]],'Data for Pull-down'!$K$4:$L$9,2,FALSE),"")</f>
        <v/>
      </c>
      <c r="AR898" s="100"/>
      <c r="AS898" s="146"/>
      <c r="AT898" s="146"/>
      <c r="AU898" s="146"/>
      <c r="AV898" s="48"/>
      <c r="AW898" s="51" t="str">
        <f>IFERROR(VLOOKUP(Book1345234[[#This Row],[Water Supply Yield Ranking]],'Data for Pull-down'!$M$4:$N$9,2,FALSE),"")</f>
        <v/>
      </c>
      <c r="AX898" s="100"/>
      <c r="AY898" s="52"/>
      <c r="AZ898" s="48"/>
      <c r="BA898" s="51" t="str">
        <f>IFERROR(VLOOKUP(Book1345234[[#This Row],[Social Vulnerability Ranking]],'Data for Pull-down'!$O$4:$P$9,2,FALSE),"")</f>
        <v/>
      </c>
      <c r="BB898" s="100"/>
      <c r="BC898" s="146"/>
      <c r="BD898" s="48"/>
      <c r="BE898" s="51" t="str">
        <f>IFERROR(VLOOKUP(Book1345234[[#This Row],[Nature-Based Solutions Ranking]],'Data for Pull-down'!$Q$4:$R$9,2,FALSE),"")</f>
        <v/>
      </c>
      <c r="BF898" s="100"/>
      <c r="BG898" s="52"/>
      <c r="BH898" s="48"/>
      <c r="BI898" s="51" t="str">
        <f>IFERROR(VLOOKUP(Book1345234[[#This Row],[Multiple Benefit Ranking]],'Data for Pull-down'!$S$4:$T$9,2,FALSE),"")</f>
        <v/>
      </c>
      <c r="BJ898" s="125"/>
      <c r="BK898" s="146"/>
      <c r="BL898" s="48"/>
      <c r="BM898" s="51" t="str">
        <f>IFERROR(VLOOKUP(Book1345234[[#This Row],[Operations and Maintenance Ranking]],'Data for Pull-down'!$U$4:$V$9,2,FALSE),"")</f>
        <v/>
      </c>
      <c r="BN898" s="100"/>
      <c r="BO898" s="48"/>
      <c r="BP898" s="51" t="str">
        <f>IFERROR(VLOOKUP(Book1345234[[#This Row],[Administrative, Regulatory and Other Obstacle Ranking]],'Data for Pull-down'!$W$4:$X$9,2,FALSE),"")</f>
        <v/>
      </c>
      <c r="BQ898" s="100"/>
      <c r="BR898" s="48"/>
      <c r="BS898" s="51" t="str">
        <f>IFERROR(VLOOKUP(Book1345234[[#This Row],[Environmental Benefit Ranking]],'Data for Pull-down'!$Y$4:$Z$9,2,FALSE),"")</f>
        <v/>
      </c>
      <c r="BT898" s="100"/>
      <c r="BU898" s="52"/>
      <c r="BV898" s="51" t="str">
        <f>IFERROR(VLOOKUP(Book1345234[[#This Row],[Environmental Impact Ranking]],'Data for Pull-down'!$AA$4:$AB$9,2,FALSE),"")</f>
        <v/>
      </c>
      <c r="BW898" s="117"/>
      <c r="BX898" s="123"/>
      <c r="BY898" s="48"/>
      <c r="BZ898" s="51" t="str">
        <f>IFERROR(VLOOKUP(Book1345234[[#This Row],[Mobility Ranking]],'Data for Pull-down'!$AC$4:$AD$9,2,FALSE),"")</f>
        <v/>
      </c>
      <c r="CA898" s="117"/>
      <c r="CB898" s="48"/>
      <c r="CC898" s="51" t="str">
        <f>IFERROR(VLOOKUP(Book1345234[[#This Row],[Regional Ranking]],'Data for Pull-down'!$AE$4:$AF$9,2,FALSE),"")</f>
        <v/>
      </c>
    </row>
    <row r="899" spans="1:81">
      <c r="A899" s="164"/>
      <c r="B899" s="142"/>
      <c r="C899" s="143">
        <f>Book1345234[[#This Row],[FMP]]*2</f>
        <v>0</v>
      </c>
      <c r="D899" s="43"/>
      <c r="E899" s="43"/>
      <c r="F899" s="52"/>
      <c r="G899" s="48"/>
      <c r="H899" s="48"/>
      <c r="I899" s="48"/>
      <c r="J899" s="48"/>
      <c r="K899" s="45" t="str">
        <f>IFERROR(Book1345234[[#This Row],[Project Cost]]/Book1345234[[#This Row],['# of Structures Removed from 1% Annual Chance FP]],"")</f>
        <v/>
      </c>
      <c r="L899" s="48"/>
      <c r="M899" s="48"/>
      <c r="N899" s="45"/>
      <c r="O899" s="156"/>
      <c r="P899" s="125"/>
      <c r="Q899" s="52"/>
      <c r="R899" s="48"/>
      <c r="S899" s="51" t="str">
        <f>IFERROR(VLOOKUP(Book1345234[[#This Row],[ Severity Ranking: Pre-Project Average Depth of Flooding (100-year)]],'Data for Pull-down'!$A$4:$B$9,2,FALSE),"")</f>
        <v/>
      </c>
      <c r="T899" s="100"/>
      <c r="U899" s="52"/>
      <c r="V899" s="52"/>
      <c r="W899" s="52"/>
      <c r="X899" s="48"/>
      <c r="Y899" s="51" t="str">
        <f>IFERROR(VLOOKUP(Book1345234[[#This Row],[Severity Ranking: Community Need (% Population)]],'Data for Pull-down'!$C$4:$D$9,2,FALSE),"")</f>
        <v/>
      </c>
      <c r="Z899" s="99"/>
      <c r="AA899" s="45"/>
      <c r="AB899" s="48"/>
      <c r="AC899" s="51" t="str">
        <f>IFERROR(VLOOKUP(Book1345234[[#This Row],[Flood Risk Reduction ]],'Data for Pull-down'!$E$4:$F$9,2,FALSE),"")</f>
        <v/>
      </c>
      <c r="AD899" s="99"/>
      <c r="AE899" s="118"/>
      <c r="AF899" s="52"/>
      <c r="AG899" s="52"/>
      <c r="AH899" s="48"/>
      <c r="AI899" s="51" t="str">
        <f>IFERROR(VLOOKUP(Book1345234[[#This Row],[Flood Damage Reduction]],'Data for Pull-down'!$G$4:$H$9,2,FALSE),"")</f>
        <v/>
      </c>
      <c r="AJ899" s="145"/>
      <c r="AK899" s="123"/>
      <c r="AL899" s="52"/>
      <c r="AM899" s="51" t="str">
        <f>IFERROR(VLOOKUP(Book1345234[[#This Row],[ Reduction in Critical Facilities Flood Risk]],'Data for Pull-down'!$I$5:$J$9,2,FALSE),"")</f>
        <v/>
      </c>
      <c r="AN899" s="100">
        <f>'Life and Safety Tabular Data'!L897</f>
        <v>0</v>
      </c>
      <c r="AO899" s="146"/>
      <c r="AP899" s="48"/>
      <c r="AQ899" s="51" t="str">
        <f>IFERROR(VLOOKUP(Book1345234[[#This Row],[Life and Safety Ranking (Injury/Loss of Life)]],'Data for Pull-down'!$K$4:$L$9,2,FALSE),"")</f>
        <v/>
      </c>
      <c r="AR899" s="100"/>
      <c r="AS899" s="146"/>
      <c r="AT899" s="146"/>
      <c r="AU899" s="146"/>
      <c r="AV899" s="48"/>
      <c r="AW899" s="51" t="str">
        <f>IFERROR(VLOOKUP(Book1345234[[#This Row],[Water Supply Yield Ranking]],'Data for Pull-down'!$M$4:$N$9,2,FALSE),"")</f>
        <v/>
      </c>
      <c r="AX899" s="100"/>
      <c r="AY899" s="52"/>
      <c r="AZ899" s="48"/>
      <c r="BA899" s="51" t="str">
        <f>IFERROR(VLOOKUP(Book1345234[[#This Row],[Social Vulnerability Ranking]],'Data for Pull-down'!$O$4:$P$9,2,FALSE),"")</f>
        <v/>
      </c>
      <c r="BB899" s="100"/>
      <c r="BC899" s="146"/>
      <c r="BD899" s="48"/>
      <c r="BE899" s="51" t="str">
        <f>IFERROR(VLOOKUP(Book1345234[[#This Row],[Nature-Based Solutions Ranking]],'Data for Pull-down'!$Q$4:$R$9,2,FALSE),"")</f>
        <v/>
      </c>
      <c r="BF899" s="100"/>
      <c r="BG899" s="52"/>
      <c r="BH899" s="48"/>
      <c r="BI899" s="51" t="str">
        <f>IFERROR(VLOOKUP(Book1345234[[#This Row],[Multiple Benefit Ranking]],'Data for Pull-down'!$S$4:$T$9,2,FALSE),"")</f>
        <v/>
      </c>
      <c r="BJ899" s="125"/>
      <c r="BK899" s="146"/>
      <c r="BL899" s="48"/>
      <c r="BM899" s="51" t="str">
        <f>IFERROR(VLOOKUP(Book1345234[[#This Row],[Operations and Maintenance Ranking]],'Data for Pull-down'!$U$4:$V$9,2,FALSE),"")</f>
        <v/>
      </c>
      <c r="BN899" s="100"/>
      <c r="BO899" s="48"/>
      <c r="BP899" s="51" t="str">
        <f>IFERROR(VLOOKUP(Book1345234[[#This Row],[Administrative, Regulatory and Other Obstacle Ranking]],'Data for Pull-down'!$W$4:$X$9,2,FALSE),"")</f>
        <v/>
      </c>
      <c r="BQ899" s="100"/>
      <c r="BR899" s="48"/>
      <c r="BS899" s="51" t="str">
        <f>IFERROR(VLOOKUP(Book1345234[[#This Row],[Environmental Benefit Ranking]],'Data for Pull-down'!$Y$4:$Z$9,2,FALSE),"")</f>
        <v/>
      </c>
      <c r="BT899" s="100"/>
      <c r="BU899" s="52"/>
      <c r="BV899" s="51" t="str">
        <f>IFERROR(VLOOKUP(Book1345234[[#This Row],[Environmental Impact Ranking]],'Data for Pull-down'!$AA$4:$AB$9,2,FALSE),"")</f>
        <v/>
      </c>
      <c r="BW899" s="117"/>
      <c r="BX899" s="123"/>
      <c r="BY899" s="48"/>
      <c r="BZ899" s="51" t="str">
        <f>IFERROR(VLOOKUP(Book1345234[[#This Row],[Mobility Ranking]],'Data for Pull-down'!$AC$4:$AD$9,2,FALSE),"")</f>
        <v/>
      </c>
      <c r="CA899" s="117"/>
      <c r="CB899" s="48"/>
      <c r="CC899" s="51" t="str">
        <f>IFERROR(VLOOKUP(Book1345234[[#This Row],[Regional Ranking]],'Data for Pull-down'!$AE$4:$AF$9,2,FALSE),"")</f>
        <v/>
      </c>
    </row>
    <row r="900" spans="1:81">
      <c r="A900" s="164"/>
      <c r="B900" s="142"/>
      <c r="C900" s="143">
        <f>Book1345234[[#This Row],[FMP]]*2</f>
        <v>0</v>
      </c>
      <c r="D900" s="43"/>
      <c r="E900" s="43"/>
      <c r="F900" s="52"/>
      <c r="G900" s="48"/>
      <c r="H900" s="48"/>
      <c r="I900" s="48"/>
      <c r="J900" s="48"/>
      <c r="K900" s="45" t="str">
        <f>IFERROR(Book1345234[[#This Row],[Project Cost]]/Book1345234[[#This Row],['# of Structures Removed from 1% Annual Chance FP]],"")</f>
        <v/>
      </c>
      <c r="L900" s="48"/>
      <c r="M900" s="48"/>
      <c r="N900" s="45"/>
      <c r="O900" s="156"/>
      <c r="P900" s="125"/>
      <c r="Q900" s="52"/>
      <c r="R900" s="48"/>
      <c r="S900" s="51" t="str">
        <f>IFERROR(VLOOKUP(Book1345234[[#This Row],[ Severity Ranking: Pre-Project Average Depth of Flooding (100-year)]],'Data for Pull-down'!$A$4:$B$9,2,FALSE),"")</f>
        <v/>
      </c>
      <c r="T900" s="100"/>
      <c r="U900" s="52"/>
      <c r="V900" s="52"/>
      <c r="W900" s="52"/>
      <c r="X900" s="48"/>
      <c r="Y900" s="51" t="str">
        <f>IFERROR(VLOOKUP(Book1345234[[#This Row],[Severity Ranking: Community Need (% Population)]],'Data for Pull-down'!$C$4:$D$9,2,FALSE),"")</f>
        <v/>
      </c>
      <c r="Z900" s="99"/>
      <c r="AA900" s="45"/>
      <c r="AB900" s="48"/>
      <c r="AC900" s="51" t="str">
        <f>IFERROR(VLOOKUP(Book1345234[[#This Row],[Flood Risk Reduction ]],'Data for Pull-down'!$E$4:$F$9,2,FALSE),"")</f>
        <v/>
      </c>
      <c r="AD900" s="99"/>
      <c r="AE900" s="118"/>
      <c r="AF900" s="52"/>
      <c r="AG900" s="52"/>
      <c r="AH900" s="48"/>
      <c r="AI900" s="51" t="str">
        <f>IFERROR(VLOOKUP(Book1345234[[#This Row],[Flood Damage Reduction]],'Data for Pull-down'!$G$4:$H$9,2,FALSE),"")</f>
        <v/>
      </c>
      <c r="AJ900" s="145"/>
      <c r="AK900" s="123"/>
      <c r="AL900" s="52"/>
      <c r="AM900" s="51" t="str">
        <f>IFERROR(VLOOKUP(Book1345234[[#This Row],[ Reduction in Critical Facilities Flood Risk]],'Data for Pull-down'!$I$5:$J$9,2,FALSE),"")</f>
        <v/>
      </c>
      <c r="AN900" s="100">
        <f>'Life and Safety Tabular Data'!L898</f>
        <v>0</v>
      </c>
      <c r="AO900" s="146"/>
      <c r="AP900" s="48"/>
      <c r="AQ900" s="51" t="str">
        <f>IFERROR(VLOOKUP(Book1345234[[#This Row],[Life and Safety Ranking (Injury/Loss of Life)]],'Data for Pull-down'!$K$4:$L$9,2,FALSE),"")</f>
        <v/>
      </c>
      <c r="AR900" s="100"/>
      <c r="AS900" s="146"/>
      <c r="AT900" s="146"/>
      <c r="AU900" s="146"/>
      <c r="AV900" s="48"/>
      <c r="AW900" s="51" t="str">
        <f>IFERROR(VLOOKUP(Book1345234[[#This Row],[Water Supply Yield Ranking]],'Data for Pull-down'!$M$4:$N$9,2,FALSE),"")</f>
        <v/>
      </c>
      <c r="AX900" s="100"/>
      <c r="AY900" s="52"/>
      <c r="AZ900" s="48"/>
      <c r="BA900" s="51" t="str">
        <f>IFERROR(VLOOKUP(Book1345234[[#This Row],[Social Vulnerability Ranking]],'Data for Pull-down'!$O$4:$P$9,2,FALSE),"")</f>
        <v/>
      </c>
      <c r="BB900" s="100"/>
      <c r="BC900" s="146"/>
      <c r="BD900" s="48"/>
      <c r="BE900" s="51" t="str">
        <f>IFERROR(VLOOKUP(Book1345234[[#This Row],[Nature-Based Solutions Ranking]],'Data for Pull-down'!$Q$4:$R$9,2,FALSE),"")</f>
        <v/>
      </c>
      <c r="BF900" s="100"/>
      <c r="BG900" s="52"/>
      <c r="BH900" s="48"/>
      <c r="BI900" s="51" t="str">
        <f>IFERROR(VLOOKUP(Book1345234[[#This Row],[Multiple Benefit Ranking]],'Data for Pull-down'!$S$4:$T$9,2,FALSE),"")</f>
        <v/>
      </c>
      <c r="BJ900" s="125"/>
      <c r="BK900" s="146"/>
      <c r="BL900" s="48"/>
      <c r="BM900" s="51" t="str">
        <f>IFERROR(VLOOKUP(Book1345234[[#This Row],[Operations and Maintenance Ranking]],'Data for Pull-down'!$U$4:$V$9,2,FALSE),"")</f>
        <v/>
      </c>
      <c r="BN900" s="100"/>
      <c r="BO900" s="48"/>
      <c r="BP900" s="51" t="str">
        <f>IFERROR(VLOOKUP(Book1345234[[#This Row],[Administrative, Regulatory and Other Obstacle Ranking]],'Data for Pull-down'!$W$4:$X$9,2,FALSE),"")</f>
        <v/>
      </c>
      <c r="BQ900" s="100"/>
      <c r="BR900" s="48"/>
      <c r="BS900" s="51" t="str">
        <f>IFERROR(VLOOKUP(Book1345234[[#This Row],[Environmental Benefit Ranking]],'Data for Pull-down'!$Y$4:$Z$9,2,FALSE),"")</f>
        <v/>
      </c>
      <c r="BT900" s="100"/>
      <c r="BU900" s="52"/>
      <c r="BV900" s="51" t="str">
        <f>IFERROR(VLOOKUP(Book1345234[[#This Row],[Environmental Impact Ranking]],'Data for Pull-down'!$AA$4:$AB$9,2,FALSE),"")</f>
        <v/>
      </c>
      <c r="BW900" s="117"/>
      <c r="BX900" s="123"/>
      <c r="BY900" s="48"/>
      <c r="BZ900" s="51" t="str">
        <f>IFERROR(VLOOKUP(Book1345234[[#This Row],[Mobility Ranking]],'Data for Pull-down'!$AC$4:$AD$9,2,FALSE),"")</f>
        <v/>
      </c>
      <c r="CA900" s="117"/>
      <c r="CB900" s="48"/>
      <c r="CC900" s="51" t="str">
        <f>IFERROR(VLOOKUP(Book1345234[[#This Row],[Regional Ranking]],'Data for Pull-down'!$AE$4:$AF$9,2,FALSE),"")</f>
        <v/>
      </c>
    </row>
    <row r="901" spans="1:81">
      <c r="A901" s="164"/>
      <c r="B901" s="142"/>
      <c r="C901" s="143">
        <f>Book1345234[[#This Row],[FMP]]*2</f>
        <v>0</v>
      </c>
      <c r="D901" s="43"/>
      <c r="E901" s="43"/>
      <c r="F901" s="52"/>
      <c r="G901" s="48"/>
      <c r="H901" s="48"/>
      <c r="I901" s="48"/>
      <c r="J901" s="48"/>
      <c r="K901" s="45" t="str">
        <f>IFERROR(Book1345234[[#This Row],[Project Cost]]/Book1345234[[#This Row],['# of Structures Removed from 1% Annual Chance FP]],"")</f>
        <v/>
      </c>
      <c r="L901" s="48"/>
      <c r="M901" s="48"/>
      <c r="N901" s="45"/>
      <c r="O901" s="156"/>
      <c r="P901" s="125"/>
      <c r="Q901" s="52"/>
      <c r="R901" s="48"/>
      <c r="S901" s="51" t="str">
        <f>IFERROR(VLOOKUP(Book1345234[[#This Row],[ Severity Ranking: Pre-Project Average Depth of Flooding (100-year)]],'Data for Pull-down'!$A$4:$B$9,2,FALSE),"")</f>
        <v/>
      </c>
      <c r="T901" s="100"/>
      <c r="U901" s="52"/>
      <c r="V901" s="52"/>
      <c r="W901" s="52"/>
      <c r="X901" s="48"/>
      <c r="Y901" s="51" t="str">
        <f>IFERROR(VLOOKUP(Book1345234[[#This Row],[Severity Ranking: Community Need (% Population)]],'Data for Pull-down'!$C$4:$D$9,2,FALSE),"")</f>
        <v/>
      </c>
      <c r="Z901" s="99"/>
      <c r="AA901" s="45"/>
      <c r="AB901" s="48"/>
      <c r="AC901" s="51" t="str">
        <f>IFERROR(VLOOKUP(Book1345234[[#This Row],[Flood Risk Reduction ]],'Data for Pull-down'!$E$4:$F$9,2,FALSE),"")</f>
        <v/>
      </c>
      <c r="AD901" s="99"/>
      <c r="AE901" s="118"/>
      <c r="AF901" s="52"/>
      <c r="AG901" s="52"/>
      <c r="AH901" s="48"/>
      <c r="AI901" s="51" t="str">
        <f>IFERROR(VLOOKUP(Book1345234[[#This Row],[Flood Damage Reduction]],'Data for Pull-down'!$G$4:$H$9,2,FALSE),"")</f>
        <v/>
      </c>
      <c r="AJ901" s="145"/>
      <c r="AK901" s="123"/>
      <c r="AL901" s="52"/>
      <c r="AM901" s="51" t="str">
        <f>IFERROR(VLOOKUP(Book1345234[[#This Row],[ Reduction in Critical Facilities Flood Risk]],'Data for Pull-down'!$I$5:$J$9,2,FALSE),"")</f>
        <v/>
      </c>
      <c r="AN901" s="100">
        <f>'Life and Safety Tabular Data'!L899</f>
        <v>0</v>
      </c>
      <c r="AO901" s="146"/>
      <c r="AP901" s="48"/>
      <c r="AQ901" s="51" t="str">
        <f>IFERROR(VLOOKUP(Book1345234[[#This Row],[Life and Safety Ranking (Injury/Loss of Life)]],'Data for Pull-down'!$K$4:$L$9,2,FALSE),"")</f>
        <v/>
      </c>
      <c r="AR901" s="100"/>
      <c r="AS901" s="146"/>
      <c r="AT901" s="146"/>
      <c r="AU901" s="146"/>
      <c r="AV901" s="48"/>
      <c r="AW901" s="51" t="str">
        <f>IFERROR(VLOOKUP(Book1345234[[#This Row],[Water Supply Yield Ranking]],'Data for Pull-down'!$M$4:$N$9,2,FALSE),"")</f>
        <v/>
      </c>
      <c r="AX901" s="100"/>
      <c r="AY901" s="52"/>
      <c r="AZ901" s="48"/>
      <c r="BA901" s="51" t="str">
        <f>IFERROR(VLOOKUP(Book1345234[[#This Row],[Social Vulnerability Ranking]],'Data for Pull-down'!$O$4:$P$9,2,FALSE),"")</f>
        <v/>
      </c>
      <c r="BB901" s="100"/>
      <c r="BC901" s="146"/>
      <c r="BD901" s="48"/>
      <c r="BE901" s="51" t="str">
        <f>IFERROR(VLOOKUP(Book1345234[[#This Row],[Nature-Based Solutions Ranking]],'Data for Pull-down'!$Q$4:$R$9,2,FALSE),"")</f>
        <v/>
      </c>
      <c r="BF901" s="100"/>
      <c r="BG901" s="52"/>
      <c r="BH901" s="48"/>
      <c r="BI901" s="51" t="str">
        <f>IFERROR(VLOOKUP(Book1345234[[#This Row],[Multiple Benefit Ranking]],'Data for Pull-down'!$S$4:$T$9,2,FALSE),"")</f>
        <v/>
      </c>
      <c r="BJ901" s="125"/>
      <c r="BK901" s="146"/>
      <c r="BL901" s="48"/>
      <c r="BM901" s="51" t="str">
        <f>IFERROR(VLOOKUP(Book1345234[[#This Row],[Operations and Maintenance Ranking]],'Data for Pull-down'!$U$4:$V$9,2,FALSE),"")</f>
        <v/>
      </c>
      <c r="BN901" s="100"/>
      <c r="BO901" s="48"/>
      <c r="BP901" s="51" t="str">
        <f>IFERROR(VLOOKUP(Book1345234[[#This Row],[Administrative, Regulatory and Other Obstacle Ranking]],'Data for Pull-down'!$W$4:$X$9,2,FALSE),"")</f>
        <v/>
      </c>
      <c r="BQ901" s="100"/>
      <c r="BR901" s="48"/>
      <c r="BS901" s="51" t="str">
        <f>IFERROR(VLOOKUP(Book1345234[[#This Row],[Environmental Benefit Ranking]],'Data for Pull-down'!$Y$4:$Z$9,2,FALSE),"")</f>
        <v/>
      </c>
      <c r="BT901" s="100"/>
      <c r="BU901" s="52"/>
      <c r="BV901" s="51" t="str">
        <f>IFERROR(VLOOKUP(Book1345234[[#This Row],[Environmental Impact Ranking]],'Data for Pull-down'!$AA$4:$AB$9,2,FALSE),"")</f>
        <v/>
      </c>
      <c r="BW901" s="117"/>
      <c r="BX901" s="123"/>
      <c r="BY901" s="48"/>
      <c r="BZ901" s="51" t="str">
        <f>IFERROR(VLOOKUP(Book1345234[[#This Row],[Mobility Ranking]],'Data for Pull-down'!$AC$4:$AD$9,2,FALSE),"")</f>
        <v/>
      </c>
      <c r="CA901" s="117"/>
      <c r="CB901" s="48"/>
      <c r="CC901" s="51" t="str">
        <f>IFERROR(VLOOKUP(Book1345234[[#This Row],[Regional Ranking]],'Data for Pull-down'!$AE$4:$AF$9,2,FALSE),"")</f>
        <v/>
      </c>
    </row>
    <row r="902" spans="1:81">
      <c r="A902" s="164"/>
      <c r="B902" s="142"/>
      <c r="C902" s="143">
        <f>Book1345234[[#This Row],[FMP]]*2</f>
        <v>0</v>
      </c>
      <c r="D902" s="43"/>
      <c r="E902" s="43"/>
      <c r="F902" s="52"/>
      <c r="G902" s="48"/>
      <c r="H902" s="48"/>
      <c r="I902" s="48"/>
      <c r="J902" s="48"/>
      <c r="K902" s="45" t="str">
        <f>IFERROR(Book1345234[[#This Row],[Project Cost]]/Book1345234[[#This Row],['# of Structures Removed from 1% Annual Chance FP]],"")</f>
        <v/>
      </c>
      <c r="L902" s="48"/>
      <c r="M902" s="48"/>
      <c r="N902" s="45"/>
      <c r="O902" s="156"/>
      <c r="P902" s="125"/>
      <c r="Q902" s="52"/>
      <c r="R902" s="48"/>
      <c r="S902" s="51" t="str">
        <f>IFERROR(VLOOKUP(Book1345234[[#This Row],[ Severity Ranking: Pre-Project Average Depth of Flooding (100-year)]],'Data for Pull-down'!$A$4:$B$9,2,FALSE),"")</f>
        <v/>
      </c>
      <c r="T902" s="100"/>
      <c r="U902" s="52"/>
      <c r="V902" s="52"/>
      <c r="W902" s="52"/>
      <c r="X902" s="48"/>
      <c r="Y902" s="51" t="str">
        <f>IFERROR(VLOOKUP(Book1345234[[#This Row],[Severity Ranking: Community Need (% Population)]],'Data for Pull-down'!$C$4:$D$9,2,FALSE),"")</f>
        <v/>
      </c>
      <c r="Z902" s="99"/>
      <c r="AA902" s="45"/>
      <c r="AB902" s="48"/>
      <c r="AC902" s="51" t="str">
        <f>IFERROR(VLOOKUP(Book1345234[[#This Row],[Flood Risk Reduction ]],'Data for Pull-down'!$E$4:$F$9,2,FALSE),"")</f>
        <v/>
      </c>
      <c r="AD902" s="99"/>
      <c r="AE902" s="118"/>
      <c r="AF902" s="52"/>
      <c r="AG902" s="52"/>
      <c r="AH902" s="48"/>
      <c r="AI902" s="51" t="str">
        <f>IFERROR(VLOOKUP(Book1345234[[#This Row],[Flood Damage Reduction]],'Data for Pull-down'!$G$4:$H$9,2,FALSE),"")</f>
        <v/>
      </c>
      <c r="AJ902" s="145"/>
      <c r="AK902" s="123"/>
      <c r="AL902" s="52"/>
      <c r="AM902" s="51" t="str">
        <f>IFERROR(VLOOKUP(Book1345234[[#This Row],[ Reduction in Critical Facilities Flood Risk]],'Data for Pull-down'!$I$5:$J$9,2,FALSE),"")</f>
        <v/>
      </c>
      <c r="AN902" s="100">
        <f>'Life and Safety Tabular Data'!L900</f>
        <v>0</v>
      </c>
      <c r="AO902" s="146"/>
      <c r="AP902" s="48"/>
      <c r="AQ902" s="51" t="str">
        <f>IFERROR(VLOOKUP(Book1345234[[#This Row],[Life and Safety Ranking (Injury/Loss of Life)]],'Data for Pull-down'!$K$4:$L$9,2,FALSE),"")</f>
        <v/>
      </c>
      <c r="AR902" s="100"/>
      <c r="AS902" s="146"/>
      <c r="AT902" s="146"/>
      <c r="AU902" s="146"/>
      <c r="AV902" s="48"/>
      <c r="AW902" s="51" t="str">
        <f>IFERROR(VLOOKUP(Book1345234[[#This Row],[Water Supply Yield Ranking]],'Data for Pull-down'!$M$4:$N$9,2,FALSE),"")</f>
        <v/>
      </c>
      <c r="AX902" s="100"/>
      <c r="AY902" s="52"/>
      <c r="AZ902" s="48"/>
      <c r="BA902" s="51" t="str">
        <f>IFERROR(VLOOKUP(Book1345234[[#This Row],[Social Vulnerability Ranking]],'Data for Pull-down'!$O$4:$P$9,2,FALSE),"")</f>
        <v/>
      </c>
      <c r="BB902" s="100"/>
      <c r="BC902" s="146"/>
      <c r="BD902" s="48"/>
      <c r="BE902" s="51" t="str">
        <f>IFERROR(VLOOKUP(Book1345234[[#This Row],[Nature-Based Solutions Ranking]],'Data for Pull-down'!$Q$4:$R$9,2,FALSE),"")</f>
        <v/>
      </c>
      <c r="BF902" s="100"/>
      <c r="BG902" s="52"/>
      <c r="BH902" s="48"/>
      <c r="BI902" s="51" t="str">
        <f>IFERROR(VLOOKUP(Book1345234[[#This Row],[Multiple Benefit Ranking]],'Data for Pull-down'!$S$4:$T$9,2,FALSE),"")</f>
        <v/>
      </c>
      <c r="BJ902" s="125"/>
      <c r="BK902" s="146"/>
      <c r="BL902" s="48"/>
      <c r="BM902" s="51" t="str">
        <f>IFERROR(VLOOKUP(Book1345234[[#This Row],[Operations and Maintenance Ranking]],'Data for Pull-down'!$U$4:$V$9,2,FALSE),"")</f>
        <v/>
      </c>
      <c r="BN902" s="100"/>
      <c r="BO902" s="48"/>
      <c r="BP902" s="51" t="str">
        <f>IFERROR(VLOOKUP(Book1345234[[#This Row],[Administrative, Regulatory and Other Obstacle Ranking]],'Data for Pull-down'!$W$4:$X$9,2,FALSE),"")</f>
        <v/>
      </c>
      <c r="BQ902" s="100"/>
      <c r="BR902" s="48"/>
      <c r="BS902" s="51" t="str">
        <f>IFERROR(VLOOKUP(Book1345234[[#This Row],[Environmental Benefit Ranking]],'Data for Pull-down'!$Y$4:$Z$9,2,FALSE),"")</f>
        <v/>
      </c>
      <c r="BT902" s="100"/>
      <c r="BU902" s="52"/>
      <c r="BV902" s="51" t="str">
        <f>IFERROR(VLOOKUP(Book1345234[[#This Row],[Environmental Impact Ranking]],'Data for Pull-down'!$AA$4:$AB$9,2,FALSE),"")</f>
        <v/>
      </c>
      <c r="BW902" s="117"/>
      <c r="BX902" s="123"/>
      <c r="BY902" s="48"/>
      <c r="BZ902" s="51" t="str">
        <f>IFERROR(VLOOKUP(Book1345234[[#This Row],[Mobility Ranking]],'Data for Pull-down'!$AC$4:$AD$9,2,FALSE),"")</f>
        <v/>
      </c>
      <c r="CA902" s="117"/>
      <c r="CB902" s="48"/>
      <c r="CC902" s="51" t="str">
        <f>IFERROR(VLOOKUP(Book1345234[[#This Row],[Regional Ranking]],'Data for Pull-down'!$AE$4:$AF$9,2,FALSE),"")</f>
        <v/>
      </c>
    </row>
    <row r="903" spans="1:81">
      <c r="A903" s="164"/>
      <c r="B903" s="142"/>
      <c r="C903" s="143">
        <f>Book1345234[[#This Row],[FMP]]*2</f>
        <v>0</v>
      </c>
      <c r="D903" s="43"/>
      <c r="E903" s="43"/>
      <c r="F903" s="52"/>
      <c r="G903" s="48"/>
      <c r="H903" s="48"/>
      <c r="I903" s="48"/>
      <c r="J903" s="48"/>
      <c r="K903" s="45" t="str">
        <f>IFERROR(Book1345234[[#This Row],[Project Cost]]/Book1345234[[#This Row],['# of Structures Removed from 1% Annual Chance FP]],"")</f>
        <v/>
      </c>
      <c r="L903" s="48"/>
      <c r="M903" s="48"/>
      <c r="N903" s="45"/>
      <c r="O903" s="156"/>
      <c r="P903" s="125"/>
      <c r="Q903" s="52"/>
      <c r="R903" s="48"/>
      <c r="S903" s="51" t="str">
        <f>IFERROR(VLOOKUP(Book1345234[[#This Row],[ Severity Ranking: Pre-Project Average Depth of Flooding (100-year)]],'Data for Pull-down'!$A$4:$B$9,2,FALSE),"")</f>
        <v/>
      </c>
      <c r="T903" s="100"/>
      <c r="U903" s="52"/>
      <c r="V903" s="52"/>
      <c r="W903" s="52"/>
      <c r="X903" s="48"/>
      <c r="Y903" s="51" t="str">
        <f>IFERROR(VLOOKUP(Book1345234[[#This Row],[Severity Ranking: Community Need (% Population)]],'Data for Pull-down'!$C$4:$D$9,2,FALSE),"")</f>
        <v/>
      </c>
      <c r="Z903" s="99"/>
      <c r="AA903" s="45"/>
      <c r="AB903" s="48"/>
      <c r="AC903" s="51" t="str">
        <f>IFERROR(VLOOKUP(Book1345234[[#This Row],[Flood Risk Reduction ]],'Data for Pull-down'!$E$4:$F$9,2,FALSE),"")</f>
        <v/>
      </c>
      <c r="AD903" s="99"/>
      <c r="AE903" s="118"/>
      <c r="AF903" s="52"/>
      <c r="AG903" s="52"/>
      <c r="AH903" s="48"/>
      <c r="AI903" s="51" t="str">
        <f>IFERROR(VLOOKUP(Book1345234[[#This Row],[Flood Damage Reduction]],'Data for Pull-down'!$G$4:$H$9,2,FALSE),"")</f>
        <v/>
      </c>
      <c r="AJ903" s="145"/>
      <c r="AK903" s="123"/>
      <c r="AL903" s="52"/>
      <c r="AM903" s="51" t="str">
        <f>IFERROR(VLOOKUP(Book1345234[[#This Row],[ Reduction in Critical Facilities Flood Risk]],'Data for Pull-down'!$I$5:$J$9,2,FALSE),"")</f>
        <v/>
      </c>
      <c r="AN903" s="100">
        <f>'Life and Safety Tabular Data'!L901</f>
        <v>0</v>
      </c>
      <c r="AO903" s="146"/>
      <c r="AP903" s="48"/>
      <c r="AQ903" s="51" t="str">
        <f>IFERROR(VLOOKUP(Book1345234[[#This Row],[Life and Safety Ranking (Injury/Loss of Life)]],'Data for Pull-down'!$K$4:$L$9,2,FALSE),"")</f>
        <v/>
      </c>
      <c r="AR903" s="100"/>
      <c r="AS903" s="146"/>
      <c r="AT903" s="146"/>
      <c r="AU903" s="146"/>
      <c r="AV903" s="48"/>
      <c r="AW903" s="51" t="str">
        <f>IFERROR(VLOOKUP(Book1345234[[#This Row],[Water Supply Yield Ranking]],'Data for Pull-down'!$M$4:$N$9,2,FALSE),"")</f>
        <v/>
      </c>
      <c r="AX903" s="100"/>
      <c r="AY903" s="52"/>
      <c r="AZ903" s="48"/>
      <c r="BA903" s="51" t="str">
        <f>IFERROR(VLOOKUP(Book1345234[[#This Row],[Social Vulnerability Ranking]],'Data for Pull-down'!$O$4:$P$9,2,FALSE),"")</f>
        <v/>
      </c>
      <c r="BB903" s="100"/>
      <c r="BC903" s="146"/>
      <c r="BD903" s="48"/>
      <c r="BE903" s="51" t="str">
        <f>IFERROR(VLOOKUP(Book1345234[[#This Row],[Nature-Based Solutions Ranking]],'Data for Pull-down'!$Q$4:$R$9,2,FALSE),"")</f>
        <v/>
      </c>
      <c r="BF903" s="100"/>
      <c r="BG903" s="52"/>
      <c r="BH903" s="48"/>
      <c r="BI903" s="51" t="str">
        <f>IFERROR(VLOOKUP(Book1345234[[#This Row],[Multiple Benefit Ranking]],'Data for Pull-down'!$S$4:$T$9,2,FALSE),"")</f>
        <v/>
      </c>
      <c r="BJ903" s="125"/>
      <c r="BK903" s="146"/>
      <c r="BL903" s="48"/>
      <c r="BM903" s="51" t="str">
        <f>IFERROR(VLOOKUP(Book1345234[[#This Row],[Operations and Maintenance Ranking]],'Data for Pull-down'!$U$4:$V$9,2,FALSE),"")</f>
        <v/>
      </c>
      <c r="BN903" s="100"/>
      <c r="BO903" s="48"/>
      <c r="BP903" s="51" t="str">
        <f>IFERROR(VLOOKUP(Book1345234[[#This Row],[Administrative, Regulatory and Other Obstacle Ranking]],'Data for Pull-down'!$W$4:$X$9,2,FALSE),"")</f>
        <v/>
      </c>
      <c r="BQ903" s="100"/>
      <c r="BR903" s="48"/>
      <c r="BS903" s="51" t="str">
        <f>IFERROR(VLOOKUP(Book1345234[[#This Row],[Environmental Benefit Ranking]],'Data for Pull-down'!$Y$4:$Z$9,2,FALSE),"")</f>
        <v/>
      </c>
      <c r="BT903" s="100"/>
      <c r="BU903" s="52"/>
      <c r="BV903" s="51" t="str">
        <f>IFERROR(VLOOKUP(Book1345234[[#This Row],[Environmental Impact Ranking]],'Data for Pull-down'!$AA$4:$AB$9,2,FALSE),"")</f>
        <v/>
      </c>
      <c r="BW903" s="117"/>
      <c r="BX903" s="123"/>
      <c r="BY903" s="48"/>
      <c r="BZ903" s="51" t="str">
        <f>IFERROR(VLOOKUP(Book1345234[[#This Row],[Mobility Ranking]],'Data for Pull-down'!$AC$4:$AD$9,2,FALSE),"")</f>
        <v/>
      </c>
      <c r="CA903" s="117"/>
      <c r="CB903" s="48"/>
      <c r="CC903" s="51" t="str">
        <f>IFERROR(VLOOKUP(Book1345234[[#This Row],[Regional Ranking]],'Data for Pull-down'!$AE$4:$AF$9,2,FALSE),"")</f>
        <v/>
      </c>
    </row>
    <row r="904" spans="1:81">
      <c r="A904" s="164"/>
      <c r="B904" s="142"/>
      <c r="C904" s="143">
        <f>Book1345234[[#This Row],[FMP]]*2</f>
        <v>0</v>
      </c>
      <c r="D904" s="43"/>
      <c r="E904" s="43"/>
      <c r="F904" s="52"/>
      <c r="G904" s="48"/>
      <c r="H904" s="48"/>
      <c r="I904" s="48"/>
      <c r="J904" s="48"/>
      <c r="K904" s="45" t="str">
        <f>IFERROR(Book1345234[[#This Row],[Project Cost]]/Book1345234[[#This Row],['# of Structures Removed from 1% Annual Chance FP]],"")</f>
        <v/>
      </c>
      <c r="L904" s="48"/>
      <c r="M904" s="48"/>
      <c r="N904" s="45"/>
      <c r="O904" s="156"/>
      <c r="P904" s="125"/>
      <c r="Q904" s="52"/>
      <c r="R904" s="48"/>
      <c r="S904" s="51" t="str">
        <f>IFERROR(VLOOKUP(Book1345234[[#This Row],[ Severity Ranking: Pre-Project Average Depth of Flooding (100-year)]],'Data for Pull-down'!$A$4:$B$9,2,FALSE),"")</f>
        <v/>
      </c>
      <c r="T904" s="100"/>
      <c r="U904" s="52"/>
      <c r="V904" s="52"/>
      <c r="W904" s="52"/>
      <c r="X904" s="48"/>
      <c r="Y904" s="51" t="str">
        <f>IFERROR(VLOOKUP(Book1345234[[#This Row],[Severity Ranking: Community Need (% Population)]],'Data for Pull-down'!$C$4:$D$9,2,FALSE),"")</f>
        <v/>
      </c>
      <c r="Z904" s="99"/>
      <c r="AA904" s="45"/>
      <c r="AB904" s="48"/>
      <c r="AC904" s="51" t="str">
        <f>IFERROR(VLOOKUP(Book1345234[[#This Row],[Flood Risk Reduction ]],'Data for Pull-down'!$E$4:$F$9,2,FALSE),"")</f>
        <v/>
      </c>
      <c r="AD904" s="99"/>
      <c r="AE904" s="118"/>
      <c r="AF904" s="52"/>
      <c r="AG904" s="52"/>
      <c r="AH904" s="48"/>
      <c r="AI904" s="51" t="str">
        <f>IFERROR(VLOOKUP(Book1345234[[#This Row],[Flood Damage Reduction]],'Data for Pull-down'!$G$4:$H$9,2,FALSE),"")</f>
        <v/>
      </c>
      <c r="AJ904" s="145"/>
      <c r="AK904" s="123"/>
      <c r="AL904" s="52"/>
      <c r="AM904" s="51" t="str">
        <f>IFERROR(VLOOKUP(Book1345234[[#This Row],[ Reduction in Critical Facilities Flood Risk]],'Data for Pull-down'!$I$5:$J$9,2,FALSE),"")</f>
        <v/>
      </c>
      <c r="AN904" s="100">
        <f>'Life and Safety Tabular Data'!L902</f>
        <v>0</v>
      </c>
      <c r="AO904" s="146"/>
      <c r="AP904" s="48"/>
      <c r="AQ904" s="51" t="str">
        <f>IFERROR(VLOOKUP(Book1345234[[#This Row],[Life and Safety Ranking (Injury/Loss of Life)]],'Data for Pull-down'!$K$4:$L$9,2,FALSE),"")</f>
        <v/>
      </c>
      <c r="AR904" s="100"/>
      <c r="AS904" s="146"/>
      <c r="AT904" s="146"/>
      <c r="AU904" s="146"/>
      <c r="AV904" s="48"/>
      <c r="AW904" s="51" t="str">
        <f>IFERROR(VLOOKUP(Book1345234[[#This Row],[Water Supply Yield Ranking]],'Data for Pull-down'!$M$4:$N$9,2,FALSE),"")</f>
        <v/>
      </c>
      <c r="AX904" s="100"/>
      <c r="AY904" s="52"/>
      <c r="AZ904" s="48"/>
      <c r="BA904" s="51" t="str">
        <f>IFERROR(VLOOKUP(Book1345234[[#This Row],[Social Vulnerability Ranking]],'Data for Pull-down'!$O$4:$P$9,2,FALSE),"")</f>
        <v/>
      </c>
      <c r="BB904" s="100"/>
      <c r="BC904" s="146"/>
      <c r="BD904" s="48"/>
      <c r="BE904" s="51" t="str">
        <f>IFERROR(VLOOKUP(Book1345234[[#This Row],[Nature-Based Solutions Ranking]],'Data for Pull-down'!$Q$4:$R$9,2,FALSE),"")</f>
        <v/>
      </c>
      <c r="BF904" s="100"/>
      <c r="BG904" s="52"/>
      <c r="BH904" s="48"/>
      <c r="BI904" s="51" t="str">
        <f>IFERROR(VLOOKUP(Book1345234[[#This Row],[Multiple Benefit Ranking]],'Data for Pull-down'!$S$4:$T$9,2,FALSE),"")</f>
        <v/>
      </c>
      <c r="BJ904" s="125"/>
      <c r="BK904" s="146"/>
      <c r="BL904" s="48"/>
      <c r="BM904" s="51" t="str">
        <f>IFERROR(VLOOKUP(Book1345234[[#This Row],[Operations and Maintenance Ranking]],'Data for Pull-down'!$U$4:$V$9,2,FALSE),"")</f>
        <v/>
      </c>
      <c r="BN904" s="100"/>
      <c r="BO904" s="48"/>
      <c r="BP904" s="51" t="str">
        <f>IFERROR(VLOOKUP(Book1345234[[#This Row],[Administrative, Regulatory and Other Obstacle Ranking]],'Data for Pull-down'!$W$4:$X$9,2,FALSE),"")</f>
        <v/>
      </c>
      <c r="BQ904" s="100"/>
      <c r="BR904" s="48"/>
      <c r="BS904" s="51" t="str">
        <f>IFERROR(VLOOKUP(Book1345234[[#This Row],[Environmental Benefit Ranking]],'Data for Pull-down'!$Y$4:$Z$9,2,FALSE),"")</f>
        <v/>
      </c>
      <c r="BT904" s="100"/>
      <c r="BU904" s="52"/>
      <c r="BV904" s="51" t="str">
        <f>IFERROR(VLOOKUP(Book1345234[[#This Row],[Environmental Impact Ranking]],'Data for Pull-down'!$AA$4:$AB$9,2,FALSE),"")</f>
        <v/>
      </c>
      <c r="BW904" s="117"/>
      <c r="BX904" s="123"/>
      <c r="BY904" s="48"/>
      <c r="BZ904" s="51" t="str">
        <f>IFERROR(VLOOKUP(Book1345234[[#This Row],[Mobility Ranking]],'Data for Pull-down'!$AC$4:$AD$9,2,FALSE),"")</f>
        <v/>
      </c>
      <c r="CA904" s="117"/>
      <c r="CB904" s="48"/>
      <c r="CC904" s="51" t="str">
        <f>IFERROR(VLOOKUP(Book1345234[[#This Row],[Regional Ranking]],'Data for Pull-down'!$AE$4:$AF$9,2,FALSE),"")</f>
        <v/>
      </c>
    </row>
    <row r="905" spans="1:81">
      <c r="A905" s="164"/>
      <c r="B905" s="142"/>
      <c r="C905" s="143">
        <f>Book1345234[[#This Row],[FMP]]*2</f>
        <v>0</v>
      </c>
      <c r="D905" s="43"/>
      <c r="E905" s="43"/>
      <c r="F905" s="52"/>
      <c r="G905" s="48"/>
      <c r="H905" s="48"/>
      <c r="I905" s="48"/>
      <c r="J905" s="48"/>
      <c r="K905" s="45" t="str">
        <f>IFERROR(Book1345234[[#This Row],[Project Cost]]/Book1345234[[#This Row],['# of Structures Removed from 1% Annual Chance FP]],"")</f>
        <v/>
      </c>
      <c r="L905" s="48"/>
      <c r="M905" s="48"/>
      <c r="N905" s="45"/>
      <c r="O905" s="156"/>
      <c r="P905" s="125"/>
      <c r="Q905" s="52"/>
      <c r="R905" s="48"/>
      <c r="S905" s="51" t="str">
        <f>IFERROR(VLOOKUP(Book1345234[[#This Row],[ Severity Ranking: Pre-Project Average Depth of Flooding (100-year)]],'Data for Pull-down'!$A$4:$B$9,2,FALSE),"")</f>
        <v/>
      </c>
      <c r="T905" s="100"/>
      <c r="U905" s="52"/>
      <c r="V905" s="52"/>
      <c r="W905" s="52"/>
      <c r="X905" s="48"/>
      <c r="Y905" s="51" t="str">
        <f>IFERROR(VLOOKUP(Book1345234[[#This Row],[Severity Ranking: Community Need (% Population)]],'Data for Pull-down'!$C$4:$D$9,2,FALSE),"")</f>
        <v/>
      </c>
      <c r="Z905" s="99"/>
      <c r="AA905" s="45"/>
      <c r="AB905" s="48"/>
      <c r="AC905" s="51" t="str">
        <f>IFERROR(VLOOKUP(Book1345234[[#This Row],[Flood Risk Reduction ]],'Data for Pull-down'!$E$4:$F$9,2,FALSE),"")</f>
        <v/>
      </c>
      <c r="AD905" s="99"/>
      <c r="AE905" s="118"/>
      <c r="AF905" s="52"/>
      <c r="AG905" s="52"/>
      <c r="AH905" s="48"/>
      <c r="AI905" s="51" t="str">
        <f>IFERROR(VLOOKUP(Book1345234[[#This Row],[Flood Damage Reduction]],'Data for Pull-down'!$G$4:$H$9,2,FALSE),"")</f>
        <v/>
      </c>
      <c r="AJ905" s="145"/>
      <c r="AK905" s="123"/>
      <c r="AL905" s="52"/>
      <c r="AM905" s="51" t="str">
        <f>IFERROR(VLOOKUP(Book1345234[[#This Row],[ Reduction in Critical Facilities Flood Risk]],'Data for Pull-down'!$I$5:$J$9,2,FALSE),"")</f>
        <v/>
      </c>
      <c r="AN905" s="100">
        <f>'Life and Safety Tabular Data'!L903</f>
        <v>0</v>
      </c>
      <c r="AO905" s="146"/>
      <c r="AP905" s="48"/>
      <c r="AQ905" s="51" t="str">
        <f>IFERROR(VLOOKUP(Book1345234[[#This Row],[Life and Safety Ranking (Injury/Loss of Life)]],'Data for Pull-down'!$K$4:$L$9,2,FALSE),"")</f>
        <v/>
      </c>
      <c r="AR905" s="100"/>
      <c r="AS905" s="146"/>
      <c r="AT905" s="146"/>
      <c r="AU905" s="146"/>
      <c r="AV905" s="48"/>
      <c r="AW905" s="51" t="str">
        <f>IFERROR(VLOOKUP(Book1345234[[#This Row],[Water Supply Yield Ranking]],'Data for Pull-down'!$M$4:$N$9,2,FALSE),"")</f>
        <v/>
      </c>
      <c r="AX905" s="100"/>
      <c r="AY905" s="52"/>
      <c r="AZ905" s="48"/>
      <c r="BA905" s="51" t="str">
        <f>IFERROR(VLOOKUP(Book1345234[[#This Row],[Social Vulnerability Ranking]],'Data for Pull-down'!$O$4:$P$9,2,FALSE),"")</f>
        <v/>
      </c>
      <c r="BB905" s="100"/>
      <c r="BC905" s="146"/>
      <c r="BD905" s="48"/>
      <c r="BE905" s="51" t="str">
        <f>IFERROR(VLOOKUP(Book1345234[[#This Row],[Nature-Based Solutions Ranking]],'Data for Pull-down'!$Q$4:$R$9,2,FALSE),"")</f>
        <v/>
      </c>
      <c r="BF905" s="100"/>
      <c r="BG905" s="52"/>
      <c r="BH905" s="48"/>
      <c r="BI905" s="51" t="str">
        <f>IFERROR(VLOOKUP(Book1345234[[#This Row],[Multiple Benefit Ranking]],'Data for Pull-down'!$S$4:$T$9,2,FALSE),"")</f>
        <v/>
      </c>
      <c r="BJ905" s="125"/>
      <c r="BK905" s="146"/>
      <c r="BL905" s="48"/>
      <c r="BM905" s="51" t="str">
        <f>IFERROR(VLOOKUP(Book1345234[[#This Row],[Operations and Maintenance Ranking]],'Data for Pull-down'!$U$4:$V$9,2,FALSE),"")</f>
        <v/>
      </c>
      <c r="BN905" s="100"/>
      <c r="BO905" s="48"/>
      <c r="BP905" s="51" t="str">
        <f>IFERROR(VLOOKUP(Book1345234[[#This Row],[Administrative, Regulatory and Other Obstacle Ranking]],'Data for Pull-down'!$W$4:$X$9,2,FALSE),"")</f>
        <v/>
      </c>
      <c r="BQ905" s="100"/>
      <c r="BR905" s="48"/>
      <c r="BS905" s="51" t="str">
        <f>IFERROR(VLOOKUP(Book1345234[[#This Row],[Environmental Benefit Ranking]],'Data for Pull-down'!$Y$4:$Z$9,2,FALSE),"")</f>
        <v/>
      </c>
      <c r="BT905" s="100"/>
      <c r="BU905" s="52"/>
      <c r="BV905" s="51" t="str">
        <f>IFERROR(VLOOKUP(Book1345234[[#This Row],[Environmental Impact Ranking]],'Data for Pull-down'!$AA$4:$AB$9,2,FALSE),"")</f>
        <v/>
      </c>
      <c r="BW905" s="117"/>
      <c r="BX905" s="123"/>
      <c r="BY905" s="48"/>
      <c r="BZ905" s="51" t="str">
        <f>IFERROR(VLOOKUP(Book1345234[[#This Row],[Mobility Ranking]],'Data for Pull-down'!$AC$4:$AD$9,2,FALSE),"")</f>
        <v/>
      </c>
      <c r="CA905" s="117"/>
      <c r="CB905" s="48"/>
      <c r="CC905" s="51" t="str">
        <f>IFERROR(VLOOKUP(Book1345234[[#This Row],[Regional Ranking]],'Data for Pull-down'!$AE$4:$AF$9,2,FALSE),"")</f>
        <v/>
      </c>
    </row>
    <row r="906" spans="1:81">
      <c r="A906" s="164"/>
      <c r="B906" s="142"/>
      <c r="C906" s="143">
        <f>Book1345234[[#This Row],[FMP]]*2</f>
        <v>0</v>
      </c>
      <c r="D906" s="43"/>
      <c r="E906" s="43"/>
      <c r="F906" s="52"/>
      <c r="G906" s="48"/>
      <c r="H906" s="48"/>
      <c r="I906" s="48"/>
      <c r="J906" s="48"/>
      <c r="K906" s="45" t="str">
        <f>IFERROR(Book1345234[[#This Row],[Project Cost]]/Book1345234[[#This Row],['# of Structures Removed from 1% Annual Chance FP]],"")</f>
        <v/>
      </c>
      <c r="L906" s="48"/>
      <c r="M906" s="48"/>
      <c r="N906" s="45"/>
      <c r="O906" s="156"/>
      <c r="P906" s="125"/>
      <c r="Q906" s="52"/>
      <c r="R906" s="48"/>
      <c r="S906" s="51" t="str">
        <f>IFERROR(VLOOKUP(Book1345234[[#This Row],[ Severity Ranking: Pre-Project Average Depth of Flooding (100-year)]],'Data for Pull-down'!$A$4:$B$9,2,FALSE),"")</f>
        <v/>
      </c>
      <c r="T906" s="100"/>
      <c r="U906" s="52"/>
      <c r="V906" s="52"/>
      <c r="W906" s="52"/>
      <c r="X906" s="48"/>
      <c r="Y906" s="51" t="str">
        <f>IFERROR(VLOOKUP(Book1345234[[#This Row],[Severity Ranking: Community Need (% Population)]],'Data for Pull-down'!$C$4:$D$9,2,FALSE),"")</f>
        <v/>
      </c>
      <c r="Z906" s="99"/>
      <c r="AA906" s="45"/>
      <c r="AB906" s="48"/>
      <c r="AC906" s="51" t="str">
        <f>IFERROR(VLOOKUP(Book1345234[[#This Row],[Flood Risk Reduction ]],'Data for Pull-down'!$E$4:$F$9,2,FALSE),"")</f>
        <v/>
      </c>
      <c r="AD906" s="99"/>
      <c r="AE906" s="118"/>
      <c r="AF906" s="52"/>
      <c r="AG906" s="52"/>
      <c r="AH906" s="48"/>
      <c r="AI906" s="51" t="str">
        <f>IFERROR(VLOOKUP(Book1345234[[#This Row],[Flood Damage Reduction]],'Data for Pull-down'!$G$4:$H$9,2,FALSE),"")</f>
        <v/>
      </c>
      <c r="AJ906" s="145"/>
      <c r="AK906" s="123"/>
      <c r="AL906" s="52"/>
      <c r="AM906" s="51" t="str">
        <f>IFERROR(VLOOKUP(Book1345234[[#This Row],[ Reduction in Critical Facilities Flood Risk]],'Data for Pull-down'!$I$5:$J$9,2,FALSE),"")</f>
        <v/>
      </c>
      <c r="AN906" s="100">
        <f>'Life and Safety Tabular Data'!L904</f>
        <v>0</v>
      </c>
      <c r="AO906" s="146"/>
      <c r="AP906" s="48"/>
      <c r="AQ906" s="51" t="str">
        <f>IFERROR(VLOOKUP(Book1345234[[#This Row],[Life and Safety Ranking (Injury/Loss of Life)]],'Data for Pull-down'!$K$4:$L$9,2,FALSE),"")</f>
        <v/>
      </c>
      <c r="AR906" s="100"/>
      <c r="AS906" s="146"/>
      <c r="AT906" s="146"/>
      <c r="AU906" s="146"/>
      <c r="AV906" s="48"/>
      <c r="AW906" s="51" t="str">
        <f>IFERROR(VLOOKUP(Book1345234[[#This Row],[Water Supply Yield Ranking]],'Data for Pull-down'!$M$4:$N$9,2,FALSE),"")</f>
        <v/>
      </c>
      <c r="AX906" s="100"/>
      <c r="AY906" s="52"/>
      <c r="AZ906" s="48"/>
      <c r="BA906" s="51" t="str">
        <f>IFERROR(VLOOKUP(Book1345234[[#This Row],[Social Vulnerability Ranking]],'Data for Pull-down'!$O$4:$P$9,2,FALSE),"")</f>
        <v/>
      </c>
      <c r="BB906" s="100"/>
      <c r="BC906" s="146"/>
      <c r="BD906" s="48"/>
      <c r="BE906" s="51" t="str">
        <f>IFERROR(VLOOKUP(Book1345234[[#This Row],[Nature-Based Solutions Ranking]],'Data for Pull-down'!$Q$4:$R$9,2,FALSE),"")</f>
        <v/>
      </c>
      <c r="BF906" s="100"/>
      <c r="BG906" s="52"/>
      <c r="BH906" s="48"/>
      <c r="BI906" s="51" t="str">
        <f>IFERROR(VLOOKUP(Book1345234[[#This Row],[Multiple Benefit Ranking]],'Data for Pull-down'!$S$4:$T$9,2,FALSE),"")</f>
        <v/>
      </c>
      <c r="BJ906" s="125"/>
      <c r="BK906" s="146"/>
      <c r="BL906" s="48"/>
      <c r="BM906" s="51" t="str">
        <f>IFERROR(VLOOKUP(Book1345234[[#This Row],[Operations and Maintenance Ranking]],'Data for Pull-down'!$U$4:$V$9,2,FALSE),"")</f>
        <v/>
      </c>
      <c r="BN906" s="100"/>
      <c r="BO906" s="48"/>
      <c r="BP906" s="51" t="str">
        <f>IFERROR(VLOOKUP(Book1345234[[#This Row],[Administrative, Regulatory and Other Obstacle Ranking]],'Data for Pull-down'!$W$4:$X$9,2,FALSE),"")</f>
        <v/>
      </c>
      <c r="BQ906" s="100"/>
      <c r="BR906" s="48"/>
      <c r="BS906" s="51" t="str">
        <f>IFERROR(VLOOKUP(Book1345234[[#This Row],[Environmental Benefit Ranking]],'Data for Pull-down'!$Y$4:$Z$9,2,FALSE),"")</f>
        <v/>
      </c>
      <c r="BT906" s="100"/>
      <c r="BU906" s="52"/>
      <c r="BV906" s="51" t="str">
        <f>IFERROR(VLOOKUP(Book1345234[[#This Row],[Environmental Impact Ranking]],'Data for Pull-down'!$AA$4:$AB$9,2,FALSE),"")</f>
        <v/>
      </c>
      <c r="BW906" s="117"/>
      <c r="BX906" s="123"/>
      <c r="BY906" s="48"/>
      <c r="BZ906" s="51" t="str">
        <f>IFERROR(VLOOKUP(Book1345234[[#This Row],[Mobility Ranking]],'Data for Pull-down'!$AC$4:$AD$9,2,FALSE),"")</f>
        <v/>
      </c>
      <c r="CA906" s="117"/>
      <c r="CB906" s="48"/>
      <c r="CC906" s="51" t="str">
        <f>IFERROR(VLOOKUP(Book1345234[[#This Row],[Regional Ranking]],'Data for Pull-down'!$AE$4:$AF$9,2,FALSE),"")</f>
        <v/>
      </c>
    </row>
    <row r="907" spans="1:81">
      <c r="A907" s="164"/>
      <c r="B907" s="142"/>
      <c r="C907" s="143">
        <f>Book1345234[[#This Row],[FMP]]*2</f>
        <v>0</v>
      </c>
      <c r="D907" s="43"/>
      <c r="E907" s="43"/>
      <c r="F907" s="52"/>
      <c r="G907" s="48"/>
      <c r="H907" s="48"/>
      <c r="I907" s="48"/>
      <c r="J907" s="48"/>
      <c r="K907" s="45" t="str">
        <f>IFERROR(Book1345234[[#This Row],[Project Cost]]/Book1345234[[#This Row],['# of Structures Removed from 1% Annual Chance FP]],"")</f>
        <v/>
      </c>
      <c r="L907" s="48"/>
      <c r="M907" s="48"/>
      <c r="N907" s="45"/>
      <c r="O907" s="156"/>
      <c r="P907" s="125"/>
      <c r="Q907" s="52"/>
      <c r="R907" s="48"/>
      <c r="S907" s="51" t="str">
        <f>IFERROR(VLOOKUP(Book1345234[[#This Row],[ Severity Ranking: Pre-Project Average Depth of Flooding (100-year)]],'Data for Pull-down'!$A$4:$B$9,2,FALSE),"")</f>
        <v/>
      </c>
      <c r="T907" s="100"/>
      <c r="U907" s="52"/>
      <c r="V907" s="52"/>
      <c r="W907" s="52"/>
      <c r="X907" s="48"/>
      <c r="Y907" s="51" t="str">
        <f>IFERROR(VLOOKUP(Book1345234[[#This Row],[Severity Ranking: Community Need (% Population)]],'Data for Pull-down'!$C$4:$D$9,2,FALSE),"")</f>
        <v/>
      </c>
      <c r="Z907" s="99"/>
      <c r="AA907" s="45"/>
      <c r="AB907" s="48"/>
      <c r="AC907" s="51" t="str">
        <f>IFERROR(VLOOKUP(Book1345234[[#This Row],[Flood Risk Reduction ]],'Data for Pull-down'!$E$4:$F$9,2,FALSE),"")</f>
        <v/>
      </c>
      <c r="AD907" s="99"/>
      <c r="AE907" s="118"/>
      <c r="AF907" s="52"/>
      <c r="AG907" s="52"/>
      <c r="AH907" s="48"/>
      <c r="AI907" s="51" t="str">
        <f>IFERROR(VLOOKUP(Book1345234[[#This Row],[Flood Damage Reduction]],'Data for Pull-down'!$G$4:$H$9,2,FALSE),"")</f>
        <v/>
      </c>
      <c r="AJ907" s="145"/>
      <c r="AK907" s="123"/>
      <c r="AL907" s="52"/>
      <c r="AM907" s="51" t="str">
        <f>IFERROR(VLOOKUP(Book1345234[[#This Row],[ Reduction in Critical Facilities Flood Risk]],'Data for Pull-down'!$I$5:$J$9,2,FALSE),"")</f>
        <v/>
      </c>
      <c r="AN907" s="100">
        <f>'Life and Safety Tabular Data'!L905</f>
        <v>0</v>
      </c>
      <c r="AO907" s="146"/>
      <c r="AP907" s="48"/>
      <c r="AQ907" s="51" t="str">
        <f>IFERROR(VLOOKUP(Book1345234[[#This Row],[Life and Safety Ranking (Injury/Loss of Life)]],'Data for Pull-down'!$K$4:$L$9,2,FALSE),"")</f>
        <v/>
      </c>
      <c r="AR907" s="100"/>
      <c r="AS907" s="146"/>
      <c r="AT907" s="146"/>
      <c r="AU907" s="146"/>
      <c r="AV907" s="48"/>
      <c r="AW907" s="51" t="str">
        <f>IFERROR(VLOOKUP(Book1345234[[#This Row],[Water Supply Yield Ranking]],'Data for Pull-down'!$M$4:$N$9,2,FALSE),"")</f>
        <v/>
      </c>
      <c r="AX907" s="100"/>
      <c r="AY907" s="52"/>
      <c r="AZ907" s="48"/>
      <c r="BA907" s="51" t="str">
        <f>IFERROR(VLOOKUP(Book1345234[[#This Row],[Social Vulnerability Ranking]],'Data for Pull-down'!$O$4:$P$9,2,FALSE),"")</f>
        <v/>
      </c>
      <c r="BB907" s="100"/>
      <c r="BC907" s="146"/>
      <c r="BD907" s="48"/>
      <c r="BE907" s="51" t="str">
        <f>IFERROR(VLOOKUP(Book1345234[[#This Row],[Nature-Based Solutions Ranking]],'Data for Pull-down'!$Q$4:$R$9,2,FALSE),"")</f>
        <v/>
      </c>
      <c r="BF907" s="100"/>
      <c r="BG907" s="52"/>
      <c r="BH907" s="48"/>
      <c r="BI907" s="51" t="str">
        <f>IFERROR(VLOOKUP(Book1345234[[#This Row],[Multiple Benefit Ranking]],'Data for Pull-down'!$S$4:$T$9,2,FALSE),"")</f>
        <v/>
      </c>
      <c r="BJ907" s="125"/>
      <c r="BK907" s="146"/>
      <c r="BL907" s="48"/>
      <c r="BM907" s="51" t="str">
        <f>IFERROR(VLOOKUP(Book1345234[[#This Row],[Operations and Maintenance Ranking]],'Data for Pull-down'!$U$4:$V$9,2,FALSE),"")</f>
        <v/>
      </c>
      <c r="BN907" s="100"/>
      <c r="BO907" s="48"/>
      <c r="BP907" s="51" t="str">
        <f>IFERROR(VLOOKUP(Book1345234[[#This Row],[Administrative, Regulatory and Other Obstacle Ranking]],'Data for Pull-down'!$W$4:$X$9,2,FALSE),"")</f>
        <v/>
      </c>
      <c r="BQ907" s="100"/>
      <c r="BR907" s="48"/>
      <c r="BS907" s="51" t="str">
        <f>IFERROR(VLOOKUP(Book1345234[[#This Row],[Environmental Benefit Ranking]],'Data for Pull-down'!$Y$4:$Z$9,2,FALSE),"")</f>
        <v/>
      </c>
      <c r="BT907" s="100"/>
      <c r="BU907" s="52"/>
      <c r="BV907" s="51" t="str">
        <f>IFERROR(VLOOKUP(Book1345234[[#This Row],[Environmental Impact Ranking]],'Data for Pull-down'!$AA$4:$AB$9,2,FALSE),"")</f>
        <v/>
      </c>
      <c r="BW907" s="117"/>
      <c r="BX907" s="123"/>
      <c r="BY907" s="48"/>
      <c r="BZ907" s="51" t="str">
        <f>IFERROR(VLOOKUP(Book1345234[[#This Row],[Mobility Ranking]],'Data for Pull-down'!$AC$4:$AD$9,2,FALSE),"")</f>
        <v/>
      </c>
      <c r="CA907" s="117"/>
      <c r="CB907" s="48"/>
      <c r="CC907" s="51" t="str">
        <f>IFERROR(VLOOKUP(Book1345234[[#This Row],[Regional Ranking]],'Data for Pull-down'!$AE$4:$AF$9,2,FALSE),"")</f>
        <v/>
      </c>
    </row>
    <row r="908" spans="1:81">
      <c r="A908" s="164"/>
      <c r="B908" s="142"/>
      <c r="C908" s="143">
        <f>Book1345234[[#This Row],[FMP]]*2</f>
        <v>0</v>
      </c>
      <c r="D908" s="43"/>
      <c r="E908" s="43"/>
      <c r="F908" s="52"/>
      <c r="G908" s="48"/>
      <c r="H908" s="48"/>
      <c r="I908" s="48"/>
      <c r="J908" s="48"/>
      <c r="K908" s="45" t="str">
        <f>IFERROR(Book1345234[[#This Row],[Project Cost]]/Book1345234[[#This Row],['# of Structures Removed from 1% Annual Chance FP]],"")</f>
        <v/>
      </c>
      <c r="L908" s="48"/>
      <c r="M908" s="48"/>
      <c r="N908" s="45"/>
      <c r="O908" s="156"/>
      <c r="P908" s="125"/>
      <c r="Q908" s="52"/>
      <c r="R908" s="48"/>
      <c r="S908" s="51" t="str">
        <f>IFERROR(VLOOKUP(Book1345234[[#This Row],[ Severity Ranking: Pre-Project Average Depth of Flooding (100-year)]],'Data for Pull-down'!$A$4:$B$9,2,FALSE),"")</f>
        <v/>
      </c>
      <c r="T908" s="100"/>
      <c r="U908" s="52"/>
      <c r="V908" s="52"/>
      <c r="W908" s="52"/>
      <c r="X908" s="48"/>
      <c r="Y908" s="51" t="str">
        <f>IFERROR(VLOOKUP(Book1345234[[#This Row],[Severity Ranking: Community Need (% Population)]],'Data for Pull-down'!$C$4:$D$9,2,FALSE),"")</f>
        <v/>
      </c>
      <c r="Z908" s="99"/>
      <c r="AA908" s="45"/>
      <c r="AB908" s="48"/>
      <c r="AC908" s="51" t="str">
        <f>IFERROR(VLOOKUP(Book1345234[[#This Row],[Flood Risk Reduction ]],'Data for Pull-down'!$E$4:$F$9,2,FALSE),"")</f>
        <v/>
      </c>
      <c r="AD908" s="99"/>
      <c r="AE908" s="118"/>
      <c r="AF908" s="52"/>
      <c r="AG908" s="52"/>
      <c r="AH908" s="48"/>
      <c r="AI908" s="51" t="str">
        <f>IFERROR(VLOOKUP(Book1345234[[#This Row],[Flood Damage Reduction]],'Data for Pull-down'!$G$4:$H$9,2,FALSE),"")</f>
        <v/>
      </c>
      <c r="AJ908" s="145"/>
      <c r="AK908" s="123"/>
      <c r="AL908" s="52"/>
      <c r="AM908" s="51" t="str">
        <f>IFERROR(VLOOKUP(Book1345234[[#This Row],[ Reduction in Critical Facilities Flood Risk]],'Data for Pull-down'!$I$5:$J$9,2,FALSE),"")</f>
        <v/>
      </c>
      <c r="AN908" s="100">
        <f>'Life and Safety Tabular Data'!L906</f>
        <v>0</v>
      </c>
      <c r="AO908" s="146"/>
      <c r="AP908" s="48"/>
      <c r="AQ908" s="51" t="str">
        <f>IFERROR(VLOOKUP(Book1345234[[#This Row],[Life and Safety Ranking (Injury/Loss of Life)]],'Data for Pull-down'!$K$4:$L$9,2,FALSE),"")</f>
        <v/>
      </c>
      <c r="AR908" s="100"/>
      <c r="AS908" s="146"/>
      <c r="AT908" s="146"/>
      <c r="AU908" s="146"/>
      <c r="AV908" s="48"/>
      <c r="AW908" s="51" t="str">
        <f>IFERROR(VLOOKUP(Book1345234[[#This Row],[Water Supply Yield Ranking]],'Data for Pull-down'!$M$4:$N$9,2,FALSE),"")</f>
        <v/>
      </c>
      <c r="AX908" s="100"/>
      <c r="AY908" s="52"/>
      <c r="AZ908" s="48"/>
      <c r="BA908" s="51" t="str">
        <f>IFERROR(VLOOKUP(Book1345234[[#This Row],[Social Vulnerability Ranking]],'Data for Pull-down'!$O$4:$P$9,2,FALSE),"")</f>
        <v/>
      </c>
      <c r="BB908" s="100"/>
      <c r="BC908" s="146"/>
      <c r="BD908" s="48"/>
      <c r="BE908" s="51" t="str">
        <f>IFERROR(VLOOKUP(Book1345234[[#This Row],[Nature-Based Solutions Ranking]],'Data for Pull-down'!$Q$4:$R$9,2,FALSE),"")</f>
        <v/>
      </c>
      <c r="BF908" s="100"/>
      <c r="BG908" s="52"/>
      <c r="BH908" s="48"/>
      <c r="BI908" s="51" t="str">
        <f>IFERROR(VLOOKUP(Book1345234[[#This Row],[Multiple Benefit Ranking]],'Data for Pull-down'!$S$4:$T$9,2,FALSE),"")</f>
        <v/>
      </c>
      <c r="BJ908" s="125"/>
      <c r="BK908" s="146"/>
      <c r="BL908" s="48"/>
      <c r="BM908" s="51" t="str">
        <f>IFERROR(VLOOKUP(Book1345234[[#This Row],[Operations and Maintenance Ranking]],'Data for Pull-down'!$U$4:$V$9,2,FALSE),"")</f>
        <v/>
      </c>
      <c r="BN908" s="100"/>
      <c r="BO908" s="48"/>
      <c r="BP908" s="51" t="str">
        <f>IFERROR(VLOOKUP(Book1345234[[#This Row],[Administrative, Regulatory and Other Obstacle Ranking]],'Data for Pull-down'!$W$4:$X$9,2,FALSE),"")</f>
        <v/>
      </c>
      <c r="BQ908" s="100"/>
      <c r="BR908" s="48"/>
      <c r="BS908" s="51" t="str">
        <f>IFERROR(VLOOKUP(Book1345234[[#This Row],[Environmental Benefit Ranking]],'Data for Pull-down'!$Y$4:$Z$9,2,FALSE),"")</f>
        <v/>
      </c>
      <c r="BT908" s="100"/>
      <c r="BU908" s="52"/>
      <c r="BV908" s="51" t="str">
        <f>IFERROR(VLOOKUP(Book1345234[[#This Row],[Environmental Impact Ranking]],'Data for Pull-down'!$AA$4:$AB$9,2,FALSE),"")</f>
        <v/>
      </c>
      <c r="BW908" s="117"/>
      <c r="BX908" s="123"/>
      <c r="BY908" s="48"/>
      <c r="BZ908" s="51" t="str">
        <f>IFERROR(VLOOKUP(Book1345234[[#This Row],[Mobility Ranking]],'Data for Pull-down'!$AC$4:$AD$9,2,FALSE),"")</f>
        <v/>
      </c>
      <c r="CA908" s="117"/>
      <c r="CB908" s="48"/>
      <c r="CC908" s="51" t="str">
        <f>IFERROR(VLOOKUP(Book1345234[[#This Row],[Regional Ranking]],'Data for Pull-down'!$AE$4:$AF$9,2,FALSE),"")</f>
        <v/>
      </c>
    </row>
    <row r="909" spans="1:81">
      <c r="A909" s="164"/>
      <c r="B909" s="142"/>
      <c r="C909" s="143">
        <f>Book1345234[[#This Row],[FMP]]*2</f>
        <v>0</v>
      </c>
      <c r="D909" s="43"/>
      <c r="E909" s="43"/>
      <c r="F909" s="52"/>
      <c r="G909" s="48"/>
      <c r="H909" s="48"/>
      <c r="I909" s="48"/>
      <c r="J909" s="48"/>
      <c r="K909" s="45" t="str">
        <f>IFERROR(Book1345234[[#This Row],[Project Cost]]/Book1345234[[#This Row],['# of Structures Removed from 1% Annual Chance FP]],"")</f>
        <v/>
      </c>
      <c r="L909" s="48"/>
      <c r="M909" s="48"/>
      <c r="N909" s="45"/>
      <c r="O909" s="156"/>
      <c r="P909" s="125"/>
      <c r="Q909" s="52"/>
      <c r="R909" s="48"/>
      <c r="S909" s="51" t="str">
        <f>IFERROR(VLOOKUP(Book1345234[[#This Row],[ Severity Ranking: Pre-Project Average Depth of Flooding (100-year)]],'Data for Pull-down'!$A$4:$B$9,2,FALSE),"")</f>
        <v/>
      </c>
      <c r="T909" s="100"/>
      <c r="U909" s="52"/>
      <c r="V909" s="52"/>
      <c r="W909" s="52"/>
      <c r="X909" s="48"/>
      <c r="Y909" s="51" t="str">
        <f>IFERROR(VLOOKUP(Book1345234[[#This Row],[Severity Ranking: Community Need (% Population)]],'Data for Pull-down'!$C$4:$D$9,2,FALSE),"")</f>
        <v/>
      </c>
      <c r="Z909" s="99"/>
      <c r="AA909" s="45"/>
      <c r="AB909" s="48"/>
      <c r="AC909" s="51" t="str">
        <f>IFERROR(VLOOKUP(Book1345234[[#This Row],[Flood Risk Reduction ]],'Data for Pull-down'!$E$4:$F$9,2,FALSE),"")</f>
        <v/>
      </c>
      <c r="AD909" s="99"/>
      <c r="AE909" s="118"/>
      <c r="AF909" s="52"/>
      <c r="AG909" s="52"/>
      <c r="AH909" s="48"/>
      <c r="AI909" s="51" t="str">
        <f>IFERROR(VLOOKUP(Book1345234[[#This Row],[Flood Damage Reduction]],'Data for Pull-down'!$G$4:$H$9,2,FALSE),"")</f>
        <v/>
      </c>
      <c r="AJ909" s="145"/>
      <c r="AK909" s="123"/>
      <c r="AL909" s="52"/>
      <c r="AM909" s="51" t="str">
        <f>IFERROR(VLOOKUP(Book1345234[[#This Row],[ Reduction in Critical Facilities Flood Risk]],'Data for Pull-down'!$I$5:$J$9,2,FALSE),"")</f>
        <v/>
      </c>
      <c r="AN909" s="100">
        <f>'Life and Safety Tabular Data'!L907</f>
        <v>0</v>
      </c>
      <c r="AO909" s="146"/>
      <c r="AP909" s="48"/>
      <c r="AQ909" s="51" t="str">
        <f>IFERROR(VLOOKUP(Book1345234[[#This Row],[Life and Safety Ranking (Injury/Loss of Life)]],'Data for Pull-down'!$K$4:$L$9,2,FALSE),"")</f>
        <v/>
      </c>
      <c r="AR909" s="100"/>
      <c r="AS909" s="146"/>
      <c r="AT909" s="146"/>
      <c r="AU909" s="146"/>
      <c r="AV909" s="48"/>
      <c r="AW909" s="51" t="str">
        <f>IFERROR(VLOOKUP(Book1345234[[#This Row],[Water Supply Yield Ranking]],'Data for Pull-down'!$M$4:$N$9,2,FALSE),"")</f>
        <v/>
      </c>
      <c r="AX909" s="100"/>
      <c r="AY909" s="52"/>
      <c r="AZ909" s="48"/>
      <c r="BA909" s="51" t="str">
        <f>IFERROR(VLOOKUP(Book1345234[[#This Row],[Social Vulnerability Ranking]],'Data for Pull-down'!$O$4:$P$9,2,FALSE),"")</f>
        <v/>
      </c>
      <c r="BB909" s="100"/>
      <c r="BC909" s="146"/>
      <c r="BD909" s="48"/>
      <c r="BE909" s="51" t="str">
        <f>IFERROR(VLOOKUP(Book1345234[[#This Row],[Nature-Based Solutions Ranking]],'Data for Pull-down'!$Q$4:$R$9,2,FALSE),"")</f>
        <v/>
      </c>
      <c r="BF909" s="100"/>
      <c r="BG909" s="52"/>
      <c r="BH909" s="48"/>
      <c r="BI909" s="51" t="str">
        <f>IFERROR(VLOOKUP(Book1345234[[#This Row],[Multiple Benefit Ranking]],'Data for Pull-down'!$S$4:$T$9,2,FALSE),"")</f>
        <v/>
      </c>
      <c r="BJ909" s="125"/>
      <c r="BK909" s="146"/>
      <c r="BL909" s="48"/>
      <c r="BM909" s="51" t="str">
        <f>IFERROR(VLOOKUP(Book1345234[[#This Row],[Operations and Maintenance Ranking]],'Data for Pull-down'!$U$4:$V$9,2,FALSE),"")</f>
        <v/>
      </c>
      <c r="BN909" s="100"/>
      <c r="BO909" s="48"/>
      <c r="BP909" s="51" t="str">
        <f>IFERROR(VLOOKUP(Book1345234[[#This Row],[Administrative, Regulatory and Other Obstacle Ranking]],'Data for Pull-down'!$W$4:$X$9,2,FALSE),"")</f>
        <v/>
      </c>
      <c r="BQ909" s="100"/>
      <c r="BR909" s="48"/>
      <c r="BS909" s="51" t="str">
        <f>IFERROR(VLOOKUP(Book1345234[[#This Row],[Environmental Benefit Ranking]],'Data for Pull-down'!$Y$4:$Z$9,2,FALSE),"")</f>
        <v/>
      </c>
      <c r="BT909" s="100"/>
      <c r="BU909" s="52"/>
      <c r="BV909" s="51" t="str">
        <f>IFERROR(VLOOKUP(Book1345234[[#This Row],[Environmental Impact Ranking]],'Data for Pull-down'!$AA$4:$AB$9,2,FALSE),"")</f>
        <v/>
      </c>
      <c r="BW909" s="117"/>
      <c r="BX909" s="123"/>
      <c r="BY909" s="48"/>
      <c r="BZ909" s="51" t="str">
        <f>IFERROR(VLOOKUP(Book1345234[[#This Row],[Mobility Ranking]],'Data for Pull-down'!$AC$4:$AD$9,2,FALSE),"")</f>
        <v/>
      </c>
      <c r="CA909" s="117"/>
      <c r="CB909" s="48"/>
      <c r="CC909" s="51" t="str">
        <f>IFERROR(VLOOKUP(Book1345234[[#This Row],[Regional Ranking]],'Data for Pull-down'!$AE$4:$AF$9,2,FALSE),"")</f>
        <v/>
      </c>
    </row>
    <row r="910" spans="1:81">
      <c r="A910" s="164"/>
      <c r="B910" s="142"/>
      <c r="C910" s="143">
        <f>Book1345234[[#This Row],[FMP]]*2</f>
        <v>0</v>
      </c>
      <c r="D910" s="43"/>
      <c r="E910" s="43"/>
      <c r="F910" s="52"/>
      <c r="G910" s="48"/>
      <c r="H910" s="48"/>
      <c r="I910" s="48"/>
      <c r="J910" s="48"/>
      <c r="K910" s="45" t="str">
        <f>IFERROR(Book1345234[[#This Row],[Project Cost]]/Book1345234[[#This Row],['# of Structures Removed from 1% Annual Chance FP]],"")</f>
        <v/>
      </c>
      <c r="L910" s="48"/>
      <c r="M910" s="48"/>
      <c r="N910" s="45"/>
      <c r="O910" s="156"/>
      <c r="P910" s="125"/>
      <c r="Q910" s="52"/>
      <c r="R910" s="48"/>
      <c r="S910" s="51" t="str">
        <f>IFERROR(VLOOKUP(Book1345234[[#This Row],[ Severity Ranking: Pre-Project Average Depth of Flooding (100-year)]],'Data for Pull-down'!$A$4:$B$9,2,FALSE),"")</f>
        <v/>
      </c>
      <c r="T910" s="100"/>
      <c r="U910" s="52"/>
      <c r="V910" s="52"/>
      <c r="W910" s="52"/>
      <c r="X910" s="48"/>
      <c r="Y910" s="51" t="str">
        <f>IFERROR(VLOOKUP(Book1345234[[#This Row],[Severity Ranking: Community Need (% Population)]],'Data for Pull-down'!$C$4:$D$9,2,FALSE),"")</f>
        <v/>
      </c>
      <c r="Z910" s="99"/>
      <c r="AA910" s="45"/>
      <c r="AB910" s="48"/>
      <c r="AC910" s="51" t="str">
        <f>IFERROR(VLOOKUP(Book1345234[[#This Row],[Flood Risk Reduction ]],'Data for Pull-down'!$E$4:$F$9,2,FALSE),"")</f>
        <v/>
      </c>
      <c r="AD910" s="99"/>
      <c r="AE910" s="118"/>
      <c r="AF910" s="52"/>
      <c r="AG910" s="52"/>
      <c r="AH910" s="48"/>
      <c r="AI910" s="51" t="str">
        <f>IFERROR(VLOOKUP(Book1345234[[#This Row],[Flood Damage Reduction]],'Data for Pull-down'!$G$4:$H$9,2,FALSE),"")</f>
        <v/>
      </c>
      <c r="AJ910" s="145"/>
      <c r="AK910" s="123"/>
      <c r="AL910" s="52"/>
      <c r="AM910" s="51" t="str">
        <f>IFERROR(VLOOKUP(Book1345234[[#This Row],[ Reduction in Critical Facilities Flood Risk]],'Data for Pull-down'!$I$5:$J$9,2,FALSE),"")</f>
        <v/>
      </c>
      <c r="AN910" s="100">
        <f>'Life and Safety Tabular Data'!L908</f>
        <v>0</v>
      </c>
      <c r="AO910" s="146"/>
      <c r="AP910" s="48"/>
      <c r="AQ910" s="51" t="str">
        <f>IFERROR(VLOOKUP(Book1345234[[#This Row],[Life and Safety Ranking (Injury/Loss of Life)]],'Data for Pull-down'!$K$4:$L$9,2,FALSE),"")</f>
        <v/>
      </c>
      <c r="AR910" s="100"/>
      <c r="AS910" s="146"/>
      <c r="AT910" s="146"/>
      <c r="AU910" s="146"/>
      <c r="AV910" s="48"/>
      <c r="AW910" s="51" t="str">
        <f>IFERROR(VLOOKUP(Book1345234[[#This Row],[Water Supply Yield Ranking]],'Data for Pull-down'!$M$4:$N$9,2,FALSE),"")</f>
        <v/>
      </c>
      <c r="AX910" s="100"/>
      <c r="AY910" s="52"/>
      <c r="AZ910" s="48"/>
      <c r="BA910" s="51" t="str">
        <f>IFERROR(VLOOKUP(Book1345234[[#This Row],[Social Vulnerability Ranking]],'Data for Pull-down'!$O$4:$P$9,2,FALSE),"")</f>
        <v/>
      </c>
      <c r="BB910" s="100"/>
      <c r="BC910" s="146"/>
      <c r="BD910" s="48"/>
      <c r="BE910" s="51" t="str">
        <f>IFERROR(VLOOKUP(Book1345234[[#This Row],[Nature-Based Solutions Ranking]],'Data for Pull-down'!$Q$4:$R$9,2,FALSE),"")</f>
        <v/>
      </c>
      <c r="BF910" s="100"/>
      <c r="BG910" s="52"/>
      <c r="BH910" s="48"/>
      <c r="BI910" s="51" t="str">
        <f>IFERROR(VLOOKUP(Book1345234[[#This Row],[Multiple Benefit Ranking]],'Data for Pull-down'!$S$4:$T$9,2,FALSE),"")</f>
        <v/>
      </c>
      <c r="BJ910" s="125"/>
      <c r="BK910" s="146"/>
      <c r="BL910" s="48"/>
      <c r="BM910" s="51" t="str">
        <f>IFERROR(VLOOKUP(Book1345234[[#This Row],[Operations and Maintenance Ranking]],'Data for Pull-down'!$U$4:$V$9,2,FALSE),"")</f>
        <v/>
      </c>
      <c r="BN910" s="100"/>
      <c r="BO910" s="48"/>
      <c r="BP910" s="51" t="str">
        <f>IFERROR(VLOOKUP(Book1345234[[#This Row],[Administrative, Regulatory and Other Obstacle Ranking]],'Data for Pull-down'!$W$4:$X$9,2,FALSE),"")</f>
        <v/>
      </c>
      <c r="BQ910" s="100"/>
      <c r="BR910" s="48"/>
      <c r="BS910" s="51" t="str">
        <f>IFERROR(VLOOKUP(Book1345234[[#This Row],[Environmental Benefit Ranking]],'Data for Pull-down'!$Y$4:$Z$9,2,FALSE),"")</f>
        <v/>
      </c>
      <c r="BT910" s="100"/>
      <c r="BU910" s="52"/>
      <c r="BV910" s="51" t="str">
        <f>IFERROR(VLOOKUP(Book1345234[[#This Row],[Environmental Impact Ranking]],'Data for Pull-down'!$AA$4:$AB$9,2,FALSE),"")</f>
        <v/>
      </c>
      <c r="BW910" s="117"/>
      <c r="BX910" s="123"/>
      <c r="BY910" s="48"/>
      <c r="BZ910" s="51" t="str">
        <f>IFERROR(VLOOKUP(Book1345234[[#This Row],[Mobility Ranking]],'Data for Pull-down'!$AC$4:$AD$9,2,FALSE),"")</f>
        <v/>
      </c>
      <c r="CA910" s="117"/>
      <c r="CB910" s="48"/>
      <c r="CC910" s="51" t="str">
        <f>IFERROR(VLOOKUP(Book1345234[[#This Row],[Regional Ranking]],'Data for Pull-down'!$AE$4:$AF$9,2,FALSE),"")</f>
        <v/>
      </c>
    </row>
    <row r="911" spans="1:81">
      <c r="A911" s="164"/>
      <c r="B911" s="142"/>
      <c r="C911" s="143">
        <f>Book1345234[[#This Row],[FMP]]*2</f>
        <v>0</v>
      </c>
      <c r="D911" s="43"/>
      <c r="E911" s="43"/>
      <c r="F911" s="52"/>
      <c r="G911" s="48"/>
      <c r="H911" s="48"/>
      <c r="I911" s="48"/>
      <c r="J911" s="48"/>
      <c r="K911" s="45" t="str">
        <f>IFERROR(Book1345234[[#This Row],[Project Cost]]/Book1345234[[#This Row],['# of Structures Removed from 1% Annual Chance FP]],"")</f>
        <v/>
      </c>
      <c r="L911" s="48"/>
      <c r="M911" s="48"/>
      <c r="N911" s="45"/>
      <c r="O911" s="156"/>
      <c r="P911" s="125"/>
      <c r="Q911" s="52"/>
      <c r="R911" s="48"/>
      <c r="S911" s="51" t="str">
        <f>IFERROR(VLOOKUP(Book1345234[[#This Row],[ Severity Ranking: Pre-Project Average Depth of Flooding (100-year)]],'Data for Pull-down'!$A$4:$B$9,2,FALSE),"")</f>
        <v/>
      </c>
      <c r="T911" s="100"/>
      <c r="U911" s="52"/>
      <c r="V911" s="52"/>
      <c r="W911" s="52"/>
      <c r="X911" s="48"/>
      <c r="Y911" s="51" t="str">
        <f>IFERROR(VLOOKUP(Book1345234[[#This Row],[Severity Ranking: Community Need (% Population)]],'Data for Pull-down'!$C$4:$D$9,2,FALSE),"")</f>
        <v/>
      </c>
      <c r="Z911" s="99"/>
      <c r="AA911" s="45"/>
      <c r="AB911" s="48"/>
      <c r="AC911" s="51" t="str">
        <f>IFERROR(VLOOKUP(Book1345234[[#This Row],[Flood Risk Reduction ]],'Data for Pull-down'!$E$4:$F$9,2,FALSE),"")</f>
        <v/>
      </c>
      <c r="AD911" s="99"/>
      <c r="AE911" s="118"/>
      <c r="AF911" s="52"/>
      <c r="AG911" s="52"/>
      <c r="AH911" s="48"/>
      <c r="AI911" s="51" t="str">
        <f>IFERROR(VLOOKUP(Book1345234[[#This Row],[Flood Damage Reduction]],'Data for Pull-down'!$G$4:$H$9,2,FALSE),"")</f>
        <v/>
      </c>
      <c r="AJ911" s="145"/>
      <c r="AK911" s="123"/>
      <c r="AL911" s="52"/>
      <c r="AM911" s="51" t="str">
        <f>IFERROR(VLOOKUP(Book1345234[[#This Row],[ Reduction in Critical Facilities Flood Risk]],'Data for Pull-down'!$I$5:$J$9,2,FALSE),"")</f>
        <v/>
      </c>
      <c r="AN911" s="100">
        <f>'Life and Safety Tabular Data'!L909</f>
        <v>0</v>
      </c>
      <c r="AO911" s="146"/>
      <c r="AP911" s="48"/>
      <c r="AQ911" s="51" t="str">
        <f>IFERROR(VLOOKUP(Book1345234[[#This Row],[Life and Safety Ranking (Injury/Loss of Life)]],'Data for Pull-down'!$K$4:$L$9,2,FALSE),"")</f>
        <v/>
      </c>
      <c r="AR911" s="100"/>
      <c r="AS911" s="146"/>
      <c r="AT911" s="146"/>
      <c r="AU911" s="146"/>
      <c r="AV911" s="48"/>
      <c r="AW911" s="51" t="str">
        <f>IFERROR(VLOOKUP(Book1345234[[#This Row],[Water Supply Yield Ranking]],'Data for Pull-down'!$M$4:$N$9,2,FALSE),"")</f>
        <v/>
      </c>
      <c r="AX911" s="100"/>
      <c r="AY911" s="52"/>
      <c r="AZ911" s="48"/>
      <c r="BA911" s="51" t="str">
        <f>IFERROR(VLOOKUP(Book1345234[[#This Row],[Social Vulnerability Ranking]],'Data for Pull-down'!$O$4:$P$9,2,FALSE),"")</f>
        <v/>
      </c>
      <c r="BB911" s="100"/>
      <c r="BC911" s="146"/>
      <c r="BD911" s="48"/>
      <c r="BE911" s="51" t="str">
        <f>IFERROR(VLOOKUP(Book1345234[[#This Row],[Nature-Based Solutions Ranking]],'Data for Pull-down'!$Q$4:$R$9,2,FALSE),"")</f>
        <v/>
      </c>
      <c r="BF911" s="100"/>
      <c r="BG911" s="52"/>
      <c r="BH911" s="48"/>
      <c r="BI911" s="51" t="str">
        <f>IFERROR(VLOOKUP(Book1345234[[#This Row],[Multiple Benefit Ranking]],'Data for Pull-down'!$S$4:$T$9,2,FALSE),"")</f>
        <v/>
      </c>
      <c r="BJ911" s="125"/>
      <c r="BK911" s="146"/>
      <c r="BL911" s="48"/>
      <c r="BM911" s="51" t="str">
        <f>IFERROR(VLOOKUP(Book1345234[[#This Row],[Operations and Maintenance Ranking]],'Data for Pull-down'!$U$4:$V$9,2,FALSE),"")</f>
        <v/>
      </c>
      <c r="BN911" s="100"/>
      <c r="BO911" s="48"/>
      <c r="BP911" s="51" t="str">
        <f>IFERROR(VLOOKUP(Book1345234[[#This Row],[Administrative, Regulatory and Other Obstacle Ranking]],'Data for Pull-down'!$W$4:$X$9,2,FALSE),"")</f>
        <v/>
      </c>
      <c r="BQ911" s="100"/>
      <c r="BR911" s="48"/>
      <c r="BS911" s="51" t="str">
        <f>IFERROR(VLOOKUP(Book1345234[[#This Row],[Environmental Benefit Ranking]],'Data for Pull-down'!$Y$4:$Z$9,2,FALSE),"")</f>
        <v/>
      </c>
      <c r="BT911" s="100"/>
      <c r="BU911" s="52"/>
      <c r="BV911" s="51" t="str">
        <f>IFERROR(VLOOKUP(Book1345234[[#This Row],[Environmental Impact Ranking]],'Data for Pull-down'!$AA$4:$AB$9,2,FALSE),"")</f>
        <v/>
      </c>
      <c r="BW911" s="117"/>
      <c r="BX911" s="123"/>
      <c r="BY911" s="48"/>
      <c r="BZ911" s="51" t="str">
        <f>IFERROR(VLOOKUP(Book1345234[[#This Row],[Mobility Ranking]],'Data for Pull-down'!$AC$4:$AD$9,2,FALSE),"")</f>
        <v/>
      </c>
      <c r="CA911" s="117"/>
      <c r="CB911" s="48"/>
      <c r="CC911" s="51" t="str">
        <f>IFERROR(VLOOKUP(Book1345234[[#This Row],[Regional Ranking]],'Data for Pull-down'!$AE$4:$AF$9,2,FALSE),"")</f>
        <v/>
      </c>
    </row>
    <row r="912" spans="1:81">
      <c r="A912" s="164"/>
      <c r="B912" s="142"/>
      <c r="C912" s="143">
        <f>Book1345234[[#This Row],[FMP]]*2</f>
        <v>0</v>
      </c>
      <c r="D912" s="43"/>
      <c r="E912" s="43"/>
      <c r="F912" s="52"/>
      <c r="G912" s="48"/>
      <c r="H912" s="48"/>
      <c r="I912" s="48"/>
      <c r="J912" s="48"/>
      <c r="K912" s="45" t="str">
        <f>IFERROR(Book1345234[[#This Row],[Project Cost]]/Book1345234[[#This Row],['# of Structures Removed from 1% Annual Chance FP]],"")</f>
        <v/>
      </c>
      <c r="L912" s="48"/>
      <c r="M912" s="48"/>
      <c r="N912" s="45"/>
      <c r="O912" s="156"/>
      <c r="P912" s="125"/>
      <c r="Q912" s="52"/>
      <c r="R912" s="48"/>
      <c r="S912" s="51" t="str">
        <f>IFERROR(VLOOKUP(Book1345234[[#This Row],[ Severity Ranking: Pre-Project Average Depth of Flooding (100-year)]],'Data for Pull-down'!$A$4:$B$9,2,FALSE),"")</f>
        <v/>
      </c>
      <c r="T912" s="100"/>
      <c r="U912" s="52"/>
      <c r="V912" s="52"/>
      <c r="W912" s="52"/>
      <c r="X912" s="48"/>
      <c r="Y912" s="51" t="str">
        <f>IFERROR(VLOOKUP(Book1345234[[#This Row],[Severity Ranking: Community Need (% Population)]],'Data for Pull-down'!$C$4:$D$9,2,FALSE),"")</f>
        <v/>
      </c>
      <c r="Z912" s="99"/>
      <c r="AA912" s="45"/>
      <c r="AB912" s="48"/>
      <c r="AC912" s="51" t="str">
        <f>IFERROR(VLOOKUP(Book1345234[[#This Row],[Flood Risk Reduction ]],'Data for Pull-down'!$E$4:$F$9,2,FALSE),"")</f>
        <v/>
      </c>
      <c r="AD912" s="99"/>
      <c r="AE912" s="118"/>
      <c r="AF912" s="52"/>
      <c r="AG912" s="52"/>
      <c r="AH912" s="48"/>
      <c r="AI912" s="51" t="str">
        <f>IFERROR(VLOOKUP(Book1345234[[#This Row],[Flood Damage Reduction]],'Data for Pull-down'!$G$4:$H$9,2,FALSE),"")</f>
        <v/>
      </c>
      <c r="AJ912" s="145"/>
      <c r="AK912" s="123"/>
      <c r="AL912" s="52"/>
      <c r="AM912" s="51" t="str">
        <f>IFERROR(VLOOKUP(Book1345234[[#This Row],[ Reduction in Critical Facilities Flood Risk]],'Data for Pull-down'!$I$5:$J$9,2,FALSE),"")</f>
        <v/>
      </c>
      <c r="AN912" s="100">
        <f>'Life and Safety Tabular Data'!L910</f>
        <v>0</v>
      </c>
      <c r="AO912" s="146"/>
      <c r="AP912" s="48"/>
      <c r="AQ912" s="51" t="str">
        <f>IFERROR(VLOOKUP(Book1345234[[#This Row],[Life and Safety Ranking (Injury/Loss of Life)]],'Data for Pull-down'!$K$4:$L$9,2,FALSE),"")</f>
        <v/>
      </c>
      <c r="AR912" s="100"/>
      <c r="AS912" s="146"/>
      <c r="AT912" s="146"/>
      <c r="AU912" s="146"/>
      <c r="AV912" s="48"/>
      <c r="AW912" s="51" t="str">
        <f>IFERROR(VLOOKUP(Book1345234[[#This Row],[Water Supply Yield Ranking]],'Data for Pull-down'!$M$4:$N$9,2,FALSE),"")</f>
        <v/>
      </c>
      <c r="AX912" s="100"/>
      <c r="AY912" s="52"/>
      <c r="AZ912" s="48"/>
      <c r="BA912" s="51" t="str">
        <f>IFERROR(VLOOKUP(Book1345234[[#This Row],[Social Vulnerability Ranking]],'Data for Pull-down'!$O$4:$P$9,2,FALSE),"")</f>
        <v/>
      </c>
      <c r="BB912" s="100"/>
      <c r="BC912" s="146"/>
      <c r="BD912" s="48"/>
      <c r="BE912" s="51" t="str">
        <f>IFERROR(VLOOKUP(Book1345234[[#This Row],[Nature-Based Solutions Ranking]],'Data for Pull-down'!$Q$4:$R$9,2,FALSE),"")</f>
        <v/>
      </c>
      <c r="BF912" s="100"/>
      <c r="BG912" s="52"/>
      <c r="BH912" s="48"/>
      <c r="BI912" s="51" t="str">
        <f>IFERROR(VLOOKUP(Book1345234[[#This Row],[Multiple Benefit Ranking]],'Data for Pull-down'!$S$4:$T$9,2,FALSE),"")</f>
        <v/>
      </c>
      <c r="BJ912" s="125"/>
      <c r="BK912" s="146"/>
      <c r="BL912" s="48"/>
      <c r="BM912" s="51" t="str">
        <f>IFERROR(VLOOKUP(Book1345234[[#This Row],[Operations and Maintenance Ranking]],'Data for Pull-down'!$U$4:$V$9,2,FALSE),"")</f>
        <v/>
      </c>
      <c r="BN912" s="100"/>
      <c r="BO912" s="48"/>
      <c r="BP912" s="51" t="str">
        <f>IFERROR(VLOOKUP(Book1345234[[#This Row],[Administrative, Regulatory and Other Obstacle Ranking]],'Data for Pull-down'!$W$4:$X$9,2,FALSE),"")</f>
        <v/>
      </c>
      <c r="BQ912" s="100"/>
      <c r="BR912" s="48"/>
      <c r="BS912" s="51" t="str">
        <f>IFERROR(VLOOKUP(Book1345234[[#This Row],[Environmental Benefit Ranking]],'Data for Pull-down'!$Y$4:$Z$9,2,FALSE),"")</f>
        <v/>
      </c>
      <c r="BT912" s="100"/>
      <c r="BU912" s="52"/>
      <c r="BV912" s="51" t="str">
        <f>IFERROR(VLOOKUP(Book1345234[[#This Row],[Environmental Impact Ranking]],'Data for Pull-down'!$AA$4:$AB$9,2,FALSE),"")</f>
        <v/>
      </c>
      <c r="BW912" s="117"/>
      <c r="BX912" s="123"/>
      <c r="BY912" s="48"/>
      <c r="BZ912" s="51" t="str">
        <f>IFERROR(VLOOKUP(Book1345234[[#This Row],[Mobility Ranking]],'Data for Pull-down'!$AC$4:$AD$9,2,FALSE),"")</f>
        <v/>
      </c>
      <c r="CA912" s="117"/>
      <c r="CB912" s="48"/>
      <c r="CC912" s="51" t="str">
        <f>IFERROR(VLOOKUP(Book1345234[[#This Row],[Regional Ranking]],'Data for Pull-down'!$AE$4:$AF$9,2,FALSE),"")</f>
        <v/>
      </c>
    </row>
    <row r="913" spans="1:81">
      <c r="A913" s="164"/>
      <c r="B913" s="142"/>
      <c r="C913" s="143">
        <f>Book1345234[[#This Row],[FMP]]*2</f>
        <v>0</v>
      </c>
      <c r="D913" s="43"/>
      <c r="E913" s="43"/>
      <c r="F913" s="52"/>
      <c r="G913" s="48"/>
      <c r="H913" s="48"/>
      <c r="I913" s="48"/>
      <c r="J913" s="48"/>
      <c r="K913" s="45" t="str">
        <f>IFERROR(Book1345234[[#This Row],[Project Cost]]/Book1345234[[#This Row],['# of Structures Removed from 1% Annual Chance FP]],"")</f>
        <v/>
      </c>
      <c r="L913" s="48"/>
      <c r="M913" s="48"/>
      <c r="N913" s="45"/>
      <c r="O913" s="156"/>
      <c r="P913" s="125"/>
      <c r="Q913" s="52"/>
      <c r="R913" s="48"/>
      <c r="S913" s="51" t="str">
        <f>IFERROR(VLOOKUP(Book1345234[[#This Row],[ Severity Ranking: Pre-Project Average Depth of Flooding (100-year)]],'Data for Pull-down'!$A$4:$B$9,2,FALSE),"")</f>
        <v/>
      </c>
      <c r="T913" s="100"/>
      <c r="U913" s="52"/>
      <c r="V913" s="52"/>
      <c r="W913" s="52"/>
      <c r="X913" s="48"/>
      <c r="Y913" s="51" t="str">
        <f>IFERROR(VLOOKUP(Book1345234[[#This Row],[Severity Ranking: Community Need (% Population)]],'Data for Pull-down'!$C$4:$D$9,2,FALSE),"")</f>
        <v/>
      </c>
      <c r="Z913" s="99"/>
      <c r="AA913" s="45"/>
      <c r="AB913" s="48"/>
      <c r="AC913" s="51" t="str">
        <f>IFERROR(VLOOKUP(Book1345234[[#This Row],[Flood Risk Reduction ]],'Data for Pull-down'!$E$4:$F$9,2,FALSE),"")</f>
        <v/>
      </c>
      <c r="AD913" s="99"/>
      <c r="AE913" s="118"/>
      <c r="AF913" s="52"/>
      <c r="AG913" s="52"/>
      <c r="AH913" s="48"/>
      <c r="AI913" s="51" t="str">
        <f>IFERROR(VLOOKUP(Book1345234[[#This Row],[Flood Damage Reduction]],'Data for Pull-down'!$G$4:$H$9,2,FALSE),"")</f>
        <v/>
      </c>
      <c r="AJ913" s="145"/>
      <c r="AK913" s="123"/>
      <c r="AL913" s="52"/>
      <c r="AM913" s="51" t="str">
        <f>IFERROR(VLOOKUP(Book1345234[[#This Row],[ Reduction in Critical Facilities Flood Risk]],'Data for Pull-down'!$I$5:$J$9,2,FALSE),"")</f>
        <v/>
      </c>
      <c r="AN913" s="100">
        <f>'Life and Safety Tabular Data'!L911</f>
        <v>0</v>
      </c>
      <c r="AO913" s="146"/>
      <c r="AP913" s="48"/>
      <c r="AQ913" s="51" t="str">
        <f>IFERROR(VLOOKUP(Book1345234[[#This Row],[Life and Safety Ranking (Injury/Loss of Life)]],'Data for Pull-down'!$K$4:$L$9,2,FALSE),"")</f>
        <v/>
      </c>
      <c r="AR913" s="100"/>
      <c r="AS913" s="146"/>
      <c r="AT913" s="146"/>
      <c r="AU913" s="146"/>
      <c r="AV913" s="48"/>
      <c r="AW913" s="51" t="str">
        <f>IFERROR(VLOOKUP(Book1345234[[#This Row],[Water Supply Yield Ranking]],'Data for Pull-down'!$M$4:$N$9,2,FALSE),"")</f>
        <v/>
      </c>
      <c r="AX913" s="100"/>
      <c r="AY913" s="52"/>
      <c r="AZ913" s="48"/>
      <c r="BA913" s="51" t="str">
        <f>IFERROR(VLOOKUP(Book1345234[[#This Row],[Social Vulnerability Ranking]],'Data for Pull-down'!$O$4:$P$9,2,FALSE),"")</f>
        <v/>
      </c>
      <c r="BB913" s="100"/>
      <c r="BC913" s="146"/>
      <c r="BD913" s="48"/>
      <c r="BE913" s="51" t="str">
        <f>IFERROR(VLOOKUP(Book1345234[[#This Row],[Nature-Based Solutions Ranking]],'Data for Pull-down'!$Q$4:$R$9,2,FALSE),"")</f>
        <v/>
      </c>
      <c r="BF913" s="100"/>
      <c r="BG913" s="52"/>
      <c r="BH913" s="48"/>
      <c r="BI913" s="51" t="str">
        <f>IFERROR(VLOOKUP(Book1345234[[#This Row],[Multiple Benefit Ranking]],'Data for Pull-down'!$S$4:$T$9,2,FALSE),"")</f>
        <v/>
      </c>
      <c r="BJ913" s="125"/>
      <c r="BK913" s="146"/>
      <c r="BL913" s="48"/>
      <c r="BM913" s="51" t="str">
        <f>IFERROR(VLOOKUP(Book1345234[[#This Row],[Operations and Maintenance Ranking]],'Data for Pull-down'!$U$4:$V$9,2,FALSE),"")</f>
        <v/>
      </c>
      <c r="BN913" s="100"/>
      <c r="BO913" s="48"/>
      <c r="BP913" s="51" t="str">
        <f>IFERROR(VLOOKUP(Book1345234[[#This Row],[Administrative, Regulatory and Other Obstacle Ranking]],'Data for Pull-down'!$W$4:$X$9,2,FALSE),"")</f>
        <v/>
      </c>
      <c r="BQ913" s="100"/>
      <c r="BR913" s="48"/>
      <c r="BS913" s="51" t="str">
        <f>IFERROR(VLOOKUP(Book1345234[[#This Row],[Environmental Benefit Ranking]],'Data for Pull-down'!$Y$4:$Z$9,2,FALSE),"")</f>
        <v/>
      </c>
      <c r="BT913" s="100"/>
      <c r="BU913" s="52"/>
      <c r="BV913" s="51" t="str">
        <f>IFERROR(VLOOKUP(Book1345234[[#This Row],[Environmental Impact Ranking]],'Data for Pull-down'!$AA$4:$AB$9,2,FALSE),"")</f>
        <v/>
      </c>
      <c r="BW913" s="117"/>
      <c r="BX913" s="123"/>
      <c r="BY913" s="48"/>
      <c r="BZ913" s="51" t="str">
        <f>IFERROR(VLOOKUP(Book1345234[[#This Row],[Mobility Ranking]],'Data for Pull-down'!$AC$4:$AD$9,2,FALSE),"")</f>
        <v/>
      </c>
      <c r="CA913" s="117"/>
      <c r="CB913" s="48"/>
      <c r="CC913" s="51" t="str">
        <f>IFERROR(VLOOKUP(Book1345234[[#This Row],[Regional Ranking]],'Data for Pull-down'!$AE$4:$AF$9,2,FALSE),"")</f>
        <v/>
      </c>
    </row>
    <row r="914" spans="1:81">
      <c r="A914" s="164"/>
      <c r="B914" s="142"/>
      <c r="C914" s="143">
        <f>Book1345234[[#This Row],[FMP]]*2</f>
        <v>0</v>
      </c>
      <c r="D914" s="43"/>
      <c r="E914" s="43"/>
      <c r="F914" s="52"/>
      <c r="G914" s="48"/>
      <c r="H914" s="48"/>
      <c r="I914" s="48"/>
      <c r="J914" s="48"/>
      <c r="K914" s="45" t="str">
        <f>IFERROR(Book1345234[[#This Row],[Project Cost]]/Book1345234[[#This Row],['# of Structures Removed from 1% Annual Chance FP]],"")</f>
        <v/>
      </c>
      <c r="L914" s="48"/>
      <c r="M914" s="48"/>
      <c r="N914" s="45"/>
      <c r="O914" s="156"/>
      <c r="P914" s="125"/>
      <c r="Q914" s="52"/>
      <c r="R914" s="48"/>
      <c r="S914" s="51" t="str">
        <f>IFERROR(VLOOKUP(Book1345234[[#This Row],[ Severity Ranking: Pre-Project Average Depth of Flooding (100-year)]],'Data for Pull-down'!$A$4:$B$9,2,FALSE),"")</f>
        <v/>
      </c>
      <c r="T914" s="100"/>
      <c r="U914" s="52"/>
      <c r="V914" s="52"/>
      <c r="W914" s="52"/>
      <c r="X914" s="48"/>
      <c r="Y914" s="51" t="str">
        <f>IFERROR(VLOOKUP(Book1345234[[#This Row],[Severity Ranking: Community Need (% Population)]],'Data for Pull-down'!$C$4:$D$9,2,FALSE),"")</f>
        <v/>
      </c>
      <c r="Z914" s="99"/>
      <c r="AA914" s="45"/>
      <c r="AB914" s="48"/>
      <c r="AC914" s="51" t="str">
        <f>IFERROR(VLOOKUP(Book1345234[[#This Row],[Flood Risk Reduction ]],'Data for Pull-down'!$E$4:$F$9,2,FALSE),"")</f>
        <v/>
      </c>
      <c r="AD914" s="99"/>
      <c r="AE914" s="118"/>
      <c r="AF914" s="52"/>
      <c r="AG914" s="52"/>
      <c r="AH914" s="48"/>
      <c r="AI914" s="51" t="str">
        <f>IFERROR(VLOOKUP(Book1345234[[#This Row],[Flood Damage Reduction]],'Data for Pull-down'!$G$4:$H$9,2,FALSE),"")</f>
        <v/>
      </c>
      <c r="AJ914" s="145"/>
      <c r="AK914" s="123"/>
      <c r="AL914" s="52"/>
      <c r="AM914" s="51" t="str">
        <f>IFERROR(VLOOKUP(Book1345234[[#This Row],[ Reduction in Critical Facilities Flood Risk]],'Data for Pull-down'!$I$5:$J$9,2,FALSE),"")</f>
        <v/>
      </c>
      <c r="AN914" s="100">
        <f>'Life and Safety Tabular Data'!L912</f>
        <v>0</v>
      </c>
      <c r="AO914" s="146"/>
      <c r="AP914" s="48"/>
      <c r="AQ914" s="51" t="str">
        <f>IFERROR(VLOOKUP(Book1345234[[#This Row],[Life and Safety Ranking (Injury/Loss of Life)]],'Data for Pull-down'!$K$4:$L$9,2,FALSE),"")</f>
        <v/>
      </c>
      <c r="AR914" s="100"/>
      <c r="AS914" s="146"/>
      <c r="AT914" s="146"/>
      <c r="AU914" s="146"/>
      <c r="AV914" s="48"/>
      <c r="AW914" s="51" t="str">
        <f>IFERROR(VLOOKUP(Book1345234[[#This Row],[Water Supply Yield Ranking]],'Data for Pull-down'!$M$4:$N$9,2,FALSE),"")</f>
        <v/>
      </c>
      <c r="AX914" s="100"/>
      <c r="AY914" s="52"/>
      <c r="AZ914" s="48"/>
      <c r="BA914" s="51" t="str">
        <f>IFERROR(VLOOKUP(Book1345234[[#This Row],[Social Vulnerability Ranking]],'Data for Pull-down'!$O$4:$P$9,2,FALSE),"")</f>
        <v/>
      </c>
      <c r="BB914" s="100"/>
      <c r="BC914" s="146"/>
      <c r="BD914" s="48"/>
      <c r="BE914" s="51" t="str">
        <f>IFERROR(VLOOKUP(Book1345234[[#This Row],[Nature-Based Solutions Ranking]],'Data for Pull-down'!$Q$4:$R$9,2,FALSE),"")</f>
        <v/>
      </c>
      <c r="BF914" s="100"/>
      <c r="BG914" s="52"/>
      <c r="BH914" s="48"/>
      <c r="BI914" s="51" t="str">
        <f>IFERROR(VLOOKUP(Book1345234[[#This Row],[Multiple Benefit Ranking]],'Data for Pull-down'!$S$4:$T$9,2,FALSE),"")</f>
        <v/>
      </c>
      <c r="BJ914" s="125"/>
      <c r="BK914" s="146"/>
      <c r="BL914" s="48"/>
      <c r="BM914" s="51" t="str">
        <f>IFERROR(VLOOKUP(Book1345234[[#This Row],[Operations and Maintenance Ranking]],'Data for Pull-down'!$U$4:$V$9,2,FALSE),"")</f>
        <v/>
      </c>
      <c r="BN914" s="100"/>
      <c r="BO914" s="48"/>
      <c r="BP914" s="51" t="str">
        <f>IFERROR(VLOOKUP(Book1345234[[#This Row],[Administrative, Regulatory and Other Obstacle Ranking]],'Data for Pull-down'!$W$4:$X$9,2,FALSE),"")</f>
        <v/>
      </c>
      <c r="BQ914" s="100"/>
      <c r="BR914" s="48"/>
      <c r="BS914" s="51" t="str">
        <f>IFERROR(VLOOKUP(Book1345234[[#This Row],[Environmental Benefit Ranking]],'Data for Pull-down'!$Y$4:$Z$9,2,FALSE),"")</f>
        <v/>
      </c>
      <c r="BT914" s="100"/>
      <c r="BU914" s="52"/>
      <c r="BV914" s="51" t="str">
        <f>IFERROR(VLOOKUP(Book1345234[[#This Row],[Environmental Impact Ranking]],'Data for Pull-down'!$AA$4:$AB$9,2,FALSE),"")</f>
        <v/>
      </c>
      <c r="BW914" s="117"/>
      <c r="BX914" s="123"/>
      <c r="BY914" s="48"/>
      <c r="BZ914" s="51" t="str">
        <f>IFERROR(VLOOKUP(Book1345234[[#This Row],[Mobility Ranking]],'Data for Pull-down'!$AC$4:$AD$9,2,FALSE),"")</f>
        <v/>
      </c>
      <c r="CA914" s="117"/>
      <c r="CB914" s="48"/>
      <c r="CC914" s="51" t="str">
        <f>IFERROR(VLOOKUP(Book1345234[[#This Row],[Regional Ranking]],'Data for Pull-down'!$AE$4:$AF$9,2,FALSE),"")</f>
        <v/>
      </c>
    </row>
    <row r="915" spans="1:81">
      <c r="A915" s="164"/>
      <c r="B915" s="142"/>
      <c r="C915" s="143">
        <f>Book1345234[[#This Row],[FMP]]*2</f>
        <v>0</v>
      </c>
      <c r="D915" s="43"/>
      <c r="E915" s="43"/>
      <c r="F915" s="52"/>
      <c r="G915" s="48"/>
      <c r="H915" s="48"/>
      <c r="I915" s="48"/>
      <c r="J915" s="48"/>
      <c r="K915" s="45" t="str">
        <f>IFERROR(Book1345234[[#This Row],[Project Cost]]/Book1345234[[#This Row],['# of Structures Removed from 1% Annual Chance FP]],"")</f>
        <v/>
      </c>
      <c r="L915" s="48"/>
      <c r="M915" s="48"/>
      <c r="N915" s="45"/>
      <c r="O915" s="156"/>
      <c r="P915" s="125"/>
      <c r="Q915" s="52"/>
      <c r="R915" s="48"/>
      <c r="S915" s="51" t="str">
        <f>IFERROR(VLOOKUP(Book1345234[[#This Row],[ Severity Ranking: Pre-Project Average Depth of Flooding (100-year)]],'Data for Pull-down'!$A$4:$B$9,2,FALSE),"")</f>
        <v/>
      </c>
      <c r="T915" s="100"/>
      <c r="U915" s="52"/>
      <c r="V915" s="52"/>
      <c r="W915" s="52"/>
      <c r="X915" s="48"/>
      <c r="Y915" s="51" t="str">
        <f>IFERROR(VLOOKUP(Book1345234[[#This Row],[Severity Ranking: Community Need (% Population)]],'Data for Pull-down'!$C$4:$D$9,2,FALSE),"")</f>
        <v/>
      </c>
      <c r="Z915" s="99"/>
      <c r="AA915" s="45"/>
      <c r="AB915" s="48"/>
      <c r="AC915" s="51" t="str">
        <f>IFERROR(VLOOKUP(Book1345234[[#This Row],[Flood Risk Reduction ]],'Data for Pull-down'!$E$4:$F$9,2,FALSE),"")</f>
        <v/>
      </c>
      <c r="AD915" s="99"/>
      <c r="AE915" s="118"/>
      <c r="AF915" s="52"/>
      <c r="AG915" s="52"/>
      <c r="AH915" s="48"/>
      <c r="AI915" s="51" t="str">
        <f>IFERROR(VLOOKUP(Book1345234[[#This Row],[Flood Damage Reduction]],'Data for Pull-down'!$G$4:$H$9,2,FALSE),"")</f>
        <v/>
      </c>
      <c r="AJ915" s="145"/>
      <c r="AK915" s="123"/>
      <c r="AL915" s="52"/>
      <c r="AM915" s="51" t="str">
        <f>IFERROR(VLOOKUP(Book1345234[[#This Row],[ Reduction in Critical Facilities Flood Risk]],'Data for Pull-down'!$I$5:$J$9,2,FALSE),"")</f>
        <v/>
      </c>
      <c r="AN915" s="100">
        <f>'Life and Safety Tabular Data'!L913</f>
        <v>0</v>
      </c>
      <c r="AO915" s="146"/>
      <c r="AP915" s="48"/>
      <c r="AQ915" s="51" t="str">
        <f>IFERROR(VLOOKUP(Book1345234[[#This Row],[Life and Safety Ranking (Injury/Loss of Life)]],'Data for Pull-down'!$K$4:$L$9,2,FALSE),"")</f>
        <v/>
      </c>
      <c r="AR915" s="100"/>
      <c r="AS915" s="146"/>
      <c r="AT915" s="146"/>
      <c r="AU915" s="146"/>
      <c r="AV915" s="48"/>
      <c r="AW915" s="51" t="str">
        <f>IFERROR(VLOOKUP(Book1345234[[#This Row],[Water Supply Yield Ranking]],'Data for Pull-down'!$M$4:$N$9,2,FALSE),"")</f>
        <v/>
      </c>
      <c r="AX915" s="100"/>
      <c r="AY915" s="52"/>
      <c r="AZ915" s="48"/>
      <c r="BA915" s="51" t="str">
        <f>IFERROR(VLOOKUP(Book1345234[[#This Row],[Social Vulnerability Ranking]],'Data for Pull-down'!$O$4:$P$9,2,FALSE),"")</f>
        <v/>
      </c>
      <c r="BB915" s="100"/>
      <c r="BC915" s="146"/>
      <c r="BD915" s="48"/>
      <c r="BE915" s="51" t="str">
        <f>IFERROR(VLOOKUP(Book1345234[[#This Row],[Nature-Based Solutions Ranking]],'Data for Pull-down'!$Q$4:$R$9,2,FALSE),"")</f>
        <v/>
      </c>
      <c r="BF915" s="100"/>
      <c r="BG915" s="52"/>
      <c r="BH915" s="48"/>
      <c r="BI915" s="51" t="str">
        <f>IFERROR(VLOOKUP(Book1345234[[#This Row],[Multiple Benefit Ranking]],'Data for Pull-down'!$S$4:$T$9,2,FALSE),"")</f>
        <v/>
      </c>
      <c r="BJ915" s="125"/>
      <c r="BK915" s="146"/>
      <c r="BL915" s="48"/>
      <c r="BM915" s="51" t="str">
        <f>IFERROR(VLOOKUP(Book1345234[[#This Row],[Operations and Maintenance Ranking]],'Data for Pull-down'!$U$4:$V$9,2,FALSE),"")</f>
        <v/>
      </c>
      <c r="BN915" s="100"/>
      <c r="BO915" s="48"/>
      <c r="BP915" s="51" t="str">
        <f>IFERROR(VLOOKUP(Book1345234[[#This Row],[Administrative, Regulatory and Other Obstacle Ranking]],'Data for Pull-down'!$W$4:$X$9,2,FALSE),"")</f>
        <v/>
      </c>
      <c r="BQ915" s="100"/>
      <c r="BR915" s="48"/>
      <c r="BS915" s="51" t="str">
        <f>IFERROR(VLOOKUP(Book1345234[[#This Row],[Environmental Benefit Ranking]],'Data for Pull-down'!$Y$4:$Z$9,2,FALSE),"")</f>
        <v/>
      </c>
      <c r="BT915" s="100"/>
      <c r="BU915" s="52"/>
      <c r="BV915" s="51" t="str">
        <f>IFERROR(VLOOKUP(Book1345234[[#This Row],[Environmental Impact Ranking]],'Data for Pull-down'!$AA$4:$AB$9,2,FALSE),"")</f>
        <v/>
      </c>
      <c r="BW915" s="117"/>
      <c r="BX915" s="123"/>
      <c r="BY915" s="48"/>
      <c r="BZ915" s="51" t="str">
        <f>IFERROR(VLOOKUP(Book1345234[[#This Row],[Mobility Ranking]],'Data for Pull-down'!$AC$4:$AD$9,2,FALSE),"")</f>
        <v/>
      </c>
      <c r="CA915" s="117"/>
      <c r="CB915" s="48"/>
      <c r="CC915" s="51" t="str">
        <f>IFERROR(VLOOKUP(Book1345234[[#This Row],[Regional Ranking]],'Data for Pull-down'!$AE$4:$AF$9,2,FALSE),"")</f>
        <v/>
      </c>
    </row>
    <row r="916" spans="1:81">
      <c r="A916" s="164"/>
      <c r="B916" s="142"/>
      <c r="C916" s="143">
        <f>Book1345234[[#This Row],[FMP]]*2</f>
        <v>0</v>
      </c>
      <c r="D916" s="43"/>
      <c r="E916" s="43"/>
      <c r="F916" s="52"/>
      <c r="G916" s="48"/>
      <c r="H916" s="48"/>
      <c r="I916" s="48"/>
      <c r="J916" s="48"/>
      <c r="K916" s="45" t="str">
        <f>IFERROR(Book1345234[[#This Row],[Project Cost]]/Book1345234[[#This Row],['# of Structures Removed from 1% Annual Chance FP]],"")</f>
        <v/>
      </c>
      <c r="L916" s="48"/>
      <c r="M916" s="48"/>
      <c r="N916" s="45"/>
      <c r="O916" s="156"/>
      <c r="P916" s="125"/>
      <c r="Q916" s="52"/>
      <c r="R916" s="48"/>
      <c r="S916" s="51" t="str">
        <f>IFERROR(VLOOKUP(Book1345234[[#This Row],[ Severity Ranking: Pre-Project Average Depth of Flooding (100-year)]],'Data for Pull-down'!$A$4:$B$9,2,FALSE),"")</f>
        <v/>
      </c>
      <c r="T916" s="100"/>
      <c r="U916" s="52"/>
      <c r="V916" s="52"/>
      <c r="W916" s="52"/>
      <c r="X916" s="48"/>
      <c r="Y916" s="51" t="str">
        <f>IFERROR(VLOOKUP(Book1345234[[#This Row],[Severity Ranking: Community Need (% Population)]],'Data for Pull-down'!$C$4:$D$9,2,FALSE),"")</f>
        <v/>
      </c>
      <c r="Z916" s="99"/>
      <c r="AA916" s="45"/>
      <c r="AB916" s="48"/>
      <c r="AC916" s="51" t="str">
        <f>IFERROR(VLOOKUP(Book1345234[[#This Row],[Flood Risk Reduction ]],'Data for Pull-down'!$E$4:$F$9,2,FALSE),"")</f>
        <v/>
      </c>
      <c r="AD916" s="99"/>
      <c r="AE916" s="118"/>
      <c r="AF916" s="52"/>
      <c r="AG916" s="52"/>
      <c r="AH916" s="48"/>
      <c r="AI916" s="51" t="str">
        <f>IFERROR(VLOOKUP(Book1345234[[#This Row],[Flood Damage Reduction]],'Data for Pull-down'!$G$4:$H$9,2,FALSE),"")</f>
        <v/>
      </c>
      <c r="AJ916" s="145"/>
      <c r="AK916" s="123"/>
      <c r="AL916" s="52"/>
      <c r="AM916" s="51" t="str">
        <f>IFERROR(VLOOKUP(Book1345234[[#This Row],[ Reduction in Critical Facilities Flood Risk]],'Data for Pull-down'!$I$5:$J$9,2,FALSE),"")</f>
        <v/>
      </c>
      <c r="AN916" s="100">
        <f>'Life and Safety Tabular Data'!L914</f>
        <v>0</v>
      </c>
      <c r="AO916" s="146"/>
      <c r="AP916" s="48"/>
      <c r="AQ916" s="51" t="str">
        <f>IFERROR(VLOOKUP(Book1345234[[#This Row],[Life and Safety Ranking (Injury/Loss of Life)]],'Data for Pull-down'!$K$4:$L$9,2,FALSE),"")</f>
        <v/>
      </c>
      <c r="AR916" s="100"/>
      <c r="AS916" s="146"/>
      <c r="AT916" s="146"/>
      <c r="AU916" s="146"/>
      <c r="AV916" s="48"/>
      <c r="AW916" s="51" t="str">
        <f>IFERROR(VLOOKUP(Book1345234[[#This Row],[Water Supply Yield Ranking]],'Data for Pull-down'!$M$4:$N$9,2,FALSE),"")</f>
        <v/>
      </c>
      <c r="AX916" s="100"/>
      <c r="AY916" s="52"/>
      <c r="AZ916" s="48"/>
      <c r="BA916" s="51" t="str">
        <f>IFERROR(VLOOKUP(Book1345234[[#This Row],[Social Vulnerability Ranking]],'Data for Pull-down'!$O$4:$P$9,2,FALSE),"")</f>
        <v/>
      </c>
      <c r="BB916" s="100"/>
      <c r="BC916" s="146"/>
      <c r="BD916" s="48"/>
      <c r="BE916" s="51" t="str">
        <f>IFERROR(VLOOKUP(Book1345234[[#This Row],[Nature-Based Solutions Ranking]],'Data for Pull-down'!$Q$4:$R$9,2,FALSE),"")</f>
        <v/>
      </c>
      <c r="BF916" s="100"/>
      <c r="BG916" s="52"/>
      <c r="BH916" s="48"/>
      <c r="BI916" s="51" t="str">
        <f>IFERROR(VLOOKUP(Book1345234[[#This Row],[Multiple Benefit Ranking]],'Data for Pull-down'!$S$4:$T$9,2,FALSE),"")</f>
        <v/>
      </c>
      <c r="BJ916" s="125"/>
      <c r="BK916" s="146"/>
      <c r="BL916" s="48"/>
      <c r="BM916" s="51" t="str">
        <f>IFERROR(VLOOKUP(Book1345234[[#This Row],[Operations and Maintenance Ranking]],'Data for Pull-down'!$U$4:$V$9,2,FALSE),"")</f>
        <v/>
      </c>
      <c r="BN916" s="100"/>
      <c r="BO916" s="48"/>
      <c r="BP916" s="51" t="str">
        <f>IFERROR(VLOOKUP(Book1345234[[#This Row],[Administrative, Regulatory and Other Obstacle Ranking]],'Data for Pull-down'!$W$4:$X$9,2,FALSE),"")</f>
        <v/>
      </c>
      <c r="BQ916" s="100"/>
      <c r="BR916" s="48"/>
      <c r="BS916" s="51" t="str">
        <f>IFERROR(VLOOKUP(Book1345234[[#This Row],[Environmental Benefit Ranking]],'Data for Pull-down'!$Y$4:$Z$9,2,FALSE),"")</f>
        <v/>
      </c>
      <c r="BT916" s="100"/>
      <c r="BU916" s="52"/>
      <c r="BV916" s="51" t="str">
        <f>IFERROR(VLOOKUP(Book1345234[[#This Row],[Environmental Impact Ranking]],'Data for Pull-down'!$AA$4:$AB$9,2,FALSE),"")</f>
        <v/>
      </c>
      <c r="BW916" s="117"/>
      <c r="BX916" s="123"/>
      <c r="BY916" s="48"/>
      <c r="BZ916" s="51" t="str">
        <f>IFERROR(VLOOKUP(Book1345234[[#This Row],[Mobility Ranking]],'Data for Pull-down'!$AC$4:$AD$9,2,FALSE),"")</f>
        <v/>
      </c>
      <c r="CA916" s="117"/>
      <c r="CB916" s="48"/>
      <c r="CC916" s="51" t="str">
        <f>IFERROR(VLOOKUP(Book1345234[[#This Row],[Regional Ranking]],'Data for Pull-down'!$AE$4:$AF$9,2,FALSE),"")</f>
        <v/>
      </c>
    </row>
    <row r="917" spans="1:81">
      <c r="A917" s="164"/>
      <c r="B917" s="142"/>
      <c r="C917" s="143">
        <f>Book1345234[[#This Row],[FMP]]*2</f>
        <v>0</v>
      </c>
      <c r="D917" s="43"/>
      <c r="E917" s="43"/>
      <c r="F917" s="52"/>
      <c r="G917" s="48"/>
      <c r="H917" s="48"/>
      <c r="I917" s="48"/>
      <c r="J917" s="48"/>
      <c r="K917" s="45" t="str">
        <f>IFERROR(Book1345234[[#This Row],[Project Cost]]/Book1345234[[#This Row],['# of Structures Removed from 1% Annual Chance FP]],"")</f>
        <v/>
      </c>
      <c r="L917" s="48"/>
      <c r="M917" s="48"/>
      <c r="N917" s="45"/>
      <c r="O917" s="156"/>
      <c r="P917" s="125"/>
      <c r="Q917" s="52"/>
      <c r="R917" s="48"/>
      <c r="S917" s="51" t="str">
        <f>IFERROR(VLOOKUP(Book1345234[[#This Row],[ Severity Ranking: Pre-Project Average Depth of Flooding (100-year)]],'Data for Pull-down'!$A$4:$B$9,2,FALSE),"")</f>
        <v/>
      </c>
      <c r="T917" s="100"/>
      <c r="U917" s="52"/>
      <c r="V917" s="52"/>
      <c r="W917" s="52"/>
      <c r="X917" s="48"/>
      <c r="Y917" s="51" t="str">
        <f>IFERROR(VLOOKUP(Book1345234[[#This Row],[Severity Ranking: Community Need (% Population)]],'Data for Pull-down'!$C$4:$D$9,2,FALSE),"")</f>
        <v/>
      </c>
      <c r="Z917" s="99"/>
      <c r="AA917" s="45"/>
      <c r="AB917" s="48"/>
      <c r="AC917" s="51" t="str">
        <f>IFERROR(VLOOKUP(Book1345234[[#This Row],[Flood Risk Reduction ]],'Data for Pull-down'!$E$4:$F$9,2,FALSE),"")</f>
        <v/>
      </c>
      <c r="AD917" s="99"/>
      <c r="AE917" s="118"/>
      <c r="AF917" s="52"/>
      <c r="AG917" s="52"/>
      <c r="AH917" s="48"/>
      <c r="AI917" s="51" t="str">
        <f>IFERROR(VLOOKUP(Book1345234[[#This Row],[Flood Damage Reduction]],'Data for Pull-down'!$G$4:$H$9,2,FALSE),"")</f>
        <v/>
      </c>
      <c r="AJ917" s="145"/>
      <c r="AK917" s="123"/>
      <c r="AL917" s="52"/>
      <c r="AM917" s="51" t="str">
        <f>IFERROR(VLOOKUP(Book1345234[[#This Row],[ Reduction in Critical Facilities Flood Risk]],'Data for Pull-down'!$I$5:$J$9,2,FALSE),"")</f>
        <v/>
      </c>
      <c r="AN917" s="100">
        <f>'Life and Safety Tabular Data'!L915</f>
        <v>0</v>
      </c>
      <c r="AO917" s="146"/>
      <c r="AP917" s="48"/>
      <c r="AQ917" s="51" t="str">
        <f>IFERROR(VLOOKUP(Book1345234[[#This Row],[Life and Safety Ranking (Injury/Loss of Life)]],'Data for Pull-down'!$K$4:$L$9,2,FALSE),"")</f>
        <v/>
      </c>
      <c r="AR917" s="100"/>
      <c r="AS917" s="146"/>
      <c r="AT917" s="146"/>
      <c r="AU917" s="146"/>
      <c r="AV917" s="48"/>
      <c r="AW917" s="51" t="str">
        <f>IFERROR(VLOOKUP(Book1345234[[#This Row],[Water Supply Yield Ranking]],'Data for Pull-down'!$M$4:$N$9,2,FALSE),"")</f>
        <v/>
      </c>
      <c r="AX917" s="100"/>
      <c r="AY917" s="52"/>
      <c r="AZ917" s="48"/>
      <c r="BA917" s="51" t="str">
        <f>IFERROR(VLOOKUP(Book1345234[[#This Row],[Social Vulnerability Ranking]],'Data for Pull-down'!$O$4:$P$9,2,FALSE),"")</f>
        <v/>
      </c>
      <c r="BB917" s="100"/>
      <c r="BC917" s="146"/>
      <c r="BD917" s="48"/>
      <c r="BE917" s="51" t="str">
        <f>IFERROR(VLOOKUP(Book1345234[[#This Row],[Nature-Based Solutions Ranking]],'Data for Pull-down'!$Q$4:$R$9,2,FALSE),"")</f>
        <v/>
      </c>
      <c r="BF917" s="100"/>
      <c r="BG917" s="52"/>
      <c r="BH917" s="48"/>
      <c r="BI917" s="51" t="str">
        <f>IFERROR(VLOOKUP(Book1345234[[#This Row],[Multiple Benefit Ranking]],'Data for Pull-down'!$S$4:$T$9,2,FALSE),"")</f>
        <v/>
      </c>
      <c r="BJ917" s="125"/>
      <c r="BK917" s="146"/>
      <c r="BL917" s="48"/>
      <c r="BM917" s="51" t="str">
        <f>IFERROR(VLOOKUP(Book1345234[[#This Row],[Operations and Maintenance Ranking]],'Data for Pull-down'!$U$4:$V$9,2,FALSE),"")</f>
        <v/>
      </c>
      <c r="BN917" s="100"/>
      <c r="BO917" s="48"/>
      <c r="BP917" s="51" t="str">
        <f>IFERROR(VLOOKUP(Book1345234[[#This Row],[Administrative, Regulatory and Other Obstacle Ranking]],'Data for Pull-down'!$W$4:$X$9,2,FALSE),"")</f>
        <v/>
      </c>
      <c r="BQ917" s="100"/>
      <c r="BR917" s="48"/>
      <c r="BS917" s="51" t="str">
        <f>IFERROR(VLOOKUP(Book1345234[[#This Row],[Environmental Benefit Ranking]],'Data for Pull-down'!$Y$4:$Z$9,2,FALSE),"")</f>
        <v/>
      </c>
      <c r="BT917" s="100"/>
      <c r="BU917" s="52"/>
      <c r="BV917" s="51" t="str">
        <f>IFERROR(VLOOKUP(Book1345234[[#This Row],[Environmental Impact Ranking]],'Data for Pull-down'!$AA$4:$AB$9,2,FALSE),"")</f>
        <v/>
      </c>
      <c r="BW917" s="117"/>
      <c r="BX917" s="123"/>
      <c r="BY917" s="48"/>
      <c r="BZ917" s="51" t="str">
        <f>IFERROR(VLOOKUP(Book1345234[[#This Row],[Mobility Ranking]],'Data for Pull-down'!$AC$4:$AD$9,2,FALSE),"")</f>
        <v/>
      </c>
      <c r="CA917" s="117"/>
      <c r="CB917" s="48"/>
      <c r="CC917" s="51" t="str">
        <f>IFERROR(VLOOKUP(Book1345234[[#This Row],[Regional Ranking]],'Data for Pull-down'!$AE$4:$AF$9,2,FALSE),"")</f>
        <v/>
      </c>
    </row>
    <row r="918" spans="1:81">
      <c r="A918" s="164"/>
      <c r="B918" s="142"/>
      <c r="C918" s="143">
        <f>Book1345234[[#This Row],[FMP]]*2</f>
        <v>0</v>
      </c>
      <c r="D918" s="43"/>
      <c r="E918" s="43"/>
      <c r="F918" s="52"/>
      <c r="G918" s="48"/>
      <c r="H918" s="48"/>
      <c r="I918" s="48"/>
      <c r="J918" s="48"/>
      <c r="K918" s="45" t="str">
        <f>IFERROR(Book1345234[[#This Row],[Project Cost]]/Book1345234[[#This Row],['# of Structures Removed from 1% Annual Chance FP]],"")</f>
        <v/>
      </c>
      <c r="L918" s="48"/>
      <c r="M918" s="48"/>
      <c r="N918" s="45"/>
      <c r="O918" s="156"/>
      <c r="P918" s="125"/>
      <c r="Q918" s="52"/>
      <c r="R918" s="48"/>
      <c r="S918" s="51" t="str">
        <f>IFERROR(VLOOKUP(Book1345234[[#This Row],[ Severity Ranking: Pre-Project Average Depth of Flooding (100-year)]],'Data for Pull-down'!$A$4:$B$9,2,FALSE),"")</f>
        <v/>
      </c>
      <c r="T918" s="100"/>
      <c r="U918" s="52"/>
      <c r="V918" s="52"/>
      <c r="W918" s="52"/>
      <c r="X918" s="48"/>
      <c r="Y918" s="51" t="str">
        <f>IFERROR(VLOOKUP(Book1345234[[#This Row],[Severity Ranking: Community Need (% Population)]],'Data for Pull-down'!$C$4:$D$9,2,FALSE),"")</f>
        <v/>
      </c>
      <c r="Z918" s="99"/>
      <c r="AA918" s="45"/>
      <c r="AB918" s="48"/>
      <c r="AC918" s="51" t="str">
        <f>IFERROR(VLOOKUP(Book1345234[[#This Row],[Flood Risk Reduction ]],'Data for Pull-down'!$E$4:$F$9,2,FALSE),"")</f>
        <v/>
      </c>
      <c r="AD918" s="99"/>
      <c r="AE918" s="118"/>
      <c r="AF918" s="52"/>
      <c r="AG918" s="52"/>
      <c r="AH918" s="48"/>
      <c r="AI918" s="51" t="str">
        <f>IFERROR(VLOOKUP(Book1345234[[#This Row],[Flood Damage Reduction]],'Data for Pull-down'!$G$4:$H$9,2,FALSE),"")</f>
        <v/>
      </c>
      <c r="AJ918" s="145"/>
      <c r="AK918" s="123"/>
      <c r="AL918" s="52"/>
      <c r="AM918" s="51" t="str">
        <f>IFERROR(VLOOKUP(Book1345234[[#This Row],[ Reduction in Critical Facilities Flood Risk]],'Data for Pull-down'!$I$5:$J$9,2,FALSE),"")</f>
        <v/>
      </c>
      <c r="AN918" s="100">
        <f>'Life and Safety Tabular Data'!L916</f>
        <v>0</v>
      </c>
      <c r="AO918" s="146"/>
      <c r="AP918" s="48"/>
      <c r="AQ918" s="51" t="str">
        <f>IFERROR(VLOOKUP(Book1345234[[#This Row],[Life and Safety Ranking (Injury/Loss of Life)]],'Data for Pull-down'!$K$4:$L$9,2,FALSE),"")</f>
        <v/>
      </c>
      <c r="AR918" s="100"/>
      <c r="AS918" s="146"/>
      <c r="AT918" s="146"/>
      <c r="AU918" s="146"/>
      <c r="AV918" s="48"/>
      <c r="AW918" s="51" t="str">
        <f>IFERROR(VLOOKUP(Book1345234[[#This Row],[Water Supply Yield Ranking]],'Data for Pull-down'!$M$4:$N$9,2,FALSE),"")</f>
        <v/>
      </c>
      <c r="AX918" s="100"/>
      <c r="AY918" s="52"/>
      <c r="AZ918" s="48"/>
      <c r="BA918" s="51" t="str">
        <f>IFERROR(VLOOKUP(Book1345234[[#This Row],[Social Vulnerability Ranking]],'Data for Pull-down'!$O$4:$P$9,2,FALSE),"")</f>
        <v/>
      </c>
      <c r="BB918" s="100"/>
      <c r="BC918" s="146"/>
      <c r="BD918" s="48"/>
      <c r="BE918" s="51" t="str">
        <f>IFERROR(VLOOKUP(Book1345234[[#This Row],[Nature-Based Solutions Ranking]],'Data for Pull-down'!$Q$4:$R$9,2,FALSE),"")</f>
        <v/>
      </c>
      <c r="BF918" s="100"/>
      <c r="BG918" s="52"/>
      <c r="BH918" s="48"/>
      <c r="BI918" s="51" t="str">
        <f>IFERROR(VLOOKUP(Book1345234[[#This Row],[Multiple Benefit Ranking]],'Data for Pull-down'!$S$4:$T$9,2,FALSE),"")</f>
        <v/>
      </c>
      <c r="BJ918" s="125"/>
      <c r="BK918" s="146"/>
      <c r="BL918" s="48"/>
      <c r="BM918" s="51" t="str">
        <f>IFERROR(VLOOKUP(Book1345234[[#This Row],[Operations and Maintenance Ranking]],'Data for Pull-down'!$U$4:$V$9,2,FALSE),"")</f>
        <v/>
      </c>
      <c r="BN918" s="100"/>
      <c r="BO918" s="48"/>
      <c r="BP918" s="51" t="str">
        <f>IFERROR(VLOOKUP(Book1345234[[#This Row],[Administrative, Regulatory and Other Obstacle Ranking]],'Data for Pull-down'!$W$4:$X$9,2,FALSE),"")</f>
        <v/>
      </c>
      <c r="BQ918" s="100"/>
      <c r="BR918" s="48"/>
      <c r="BS918" s="51" t="str">
        <f>IFERROR(VLOOKUP(Book1345234[[#This Row],[Environmental Benefit Ranking]],'Data for Pull-down'!$Y$4:$Z$9,2,FALSE),"")</f>
        <v/>
      </c>
      <c r="BT918" s="100"/>
      <c r="BU918" s="52"/>
      <c r="BV918" s="51" t="str">
        <f>IFERROR(VLOOKUP(Book1345234[[#This Row],[Environmental Impact Ranking]],'Data for Pull-down'!$AA$4:$AB$9,2,FALSE),"")</f>
        <v/>
      </c>
      <c r="BW918" s="117"/>
      <c r="BX918" s="123"/>
      <c r="BY918" s="48"/>
      <c r="BZ918" s="51" t="str">
        <f>IFERROR(VLOOKUP(Book1345234[[#This Row],[Mobility Ranking]],'Data for Pull-down'!$AC$4:$AD$9,2,FALSE),"")</f>
        <v/>
      </c>
      <c r="CA918" s="117"/>
      <c r="CB918" s="48"/>
      <c r="CC918" s="51" t="str">
        <f>IFERROR(VLOOKUP(Book1345234[[#This Row],[Regional Ranking]],'Data for Pull-down'!$AE$4:$AF$9,2,FALSE),"")</f>
        <v/>
      </c>
    </row>
    <row r="919" spans="1:81">
      <c r="A919" s="164"/>
      <c r="B919" s="142"/>
      <c r="C919" s="143">
        <f>Book1345234[[#This Row],[FMP]]*2</f>
        <v>0</v>
      </c>
      <c r="D919" s="43"/>
      <c r="E919" s="43"/>
      <c r="F919" s="52"/>
      <c r="G919" s="48"/>
      <c r="H919" s="48"/>
      <c r="I919" s="48"/>
      <c r="J919" s="48"/>
      <c r="K919" s="45" t="str">
        <f>IFERROR(Book1345234[[#This Row],[Project Cost]]/Book1345234[[#This Row],['# of Structures Removed from 1% Annual Chance FP]],"")</f>
        <v/>
      </c>
      <c r="L919" s="48"/>
      <c r="M919" s="48"/>
      <c r="N919" s="45"/>
      <c r="O919" s="156"/>
      <c r="P919" s="125"/>
      <c r="Q919" s="52"/>
      <c r="R919" s="48"/>
      <c r="S919" s="51" t="str">
        <f>IFERROR(VLOOKUP(Book1345234[[#This Row],[ Severity Ranking: Pre-Project Average Depth of Flooding (100-year)]],'Data for Pull-down'!$A$4:$B$9,2,FALSE),"")</f>
        <v/>
      </c>
      <c r="T919" s="100"/>
      <c r="U919" s="52"/>
      <c r="V919" s="52"/>
      <c r="W919" s="52"/>
      <c r="X919" s="48"/>
      <c r="Y919" s="51" t="str">
        <f>IFERROR(VLOOKUP(Book1345234[[#This Row],[Severity Ranking: Community Need (% Population)]],'Data for Pull-down'!$C$4:$D$9,2,FALSE),"")</f>
        <v/>
      </c>
      <c r="Z919" s="99"/>
      <c r="AA919" s="45"/>
      <c r="AB919" s="48"/>
      <c r="AC919" s="51" t="str">
        <f>IFERROR(VLOOKUP(Book1345234[[#This Row],[Flood Risk Reduction ]],'Data for Pull-down'!$E$4:$F$9,2,FALSE),"")</f>
        <v/>
      </c>
      <c r="AD919" s="99"/>
      <c r="AE919" s="118"/>
      <c r="AF919" s="52"/>
      <c r="AG919" s="52"/>
      <c r="AH919" s="48"/>
      <c r="AI919" s="51" t="str">
        <f>IFERROR(VLOOKUP(Book1345234[[#This Row],[Flood Damage Reduction]],'Data for Pull-down'!$G$4:$H$9,2,FALSE),"")</f>
        <v/>
      </c>
      <c r="AJ919" s="145"/>
      <c r="AK919" s="123"/>
      <c r="AL919" s="52"/>
      <c r="AM919" s="51" t="str">
        <f>IFERROR(VLOOKUP(Book1345234[[#This Row],[ Reduction in Critical Facilities Flood Risk]],'Data for Pull-down'!$I$5:$J$9,2,FALSE),"")</f>
        <v/>
      </c>
      <c r="AN919" s="100">
        <f>'Life and Safety Tabular Data'!L917</f>
        <v>0</v>
      </c>
      <c r="AO919" s="146"/>
      <c r="AP919" s="48"/>
      <c r="AQ919" s="51" t="str">
        <f>IFERROR(VLOOKUP(Book1345234[[#This Row],[Life and Safety Ranking (Injury/Loss of Life)]],'Data for Pull-down'!$K$4:$L$9,2,FALSE),"")</f>
        <v/>
      </c>
      <c r="AR919" s="100"/>
      <c r="AS919" s="146"/>
      <c r="AT919" s="146"/>
      <c r="AU919" s="146"/>
      <c r="AV919" s="48"/>
      <c r="AW919" s="51" t="str">
        <f>IFERROR(VLOOKUP(Book1345234[[#This Row],[Water Supply Yield Ranking]],'Data for Pull-down'!$M$4:$N$9,2,FALSE),"")</f>
        <v/>
      </c>
      <c r="AX919" s="100"/>
      <c r="AY919" s="52"/>
      <c r="AZ919" s="48"/>
      <c r="BA919" s="51" t="str">
        <f>IFERROR(VLOOKUP(Book1345234[[#This Row],[Social Vulnerability Ranking]],'Data for Pull-down'!$O$4:$P$9,2,FALSE),"")</f>
        <v/>
      </c>
      <c r="BB919" s="100"/>
      <c r="BC919" s="146"/>
      <c r="BD919" s="48"/>
      <c r="BE919" s="51" t="str">
        <f>IFERROR(VLOOKUP(Book1345234[[#This Row],[Nature-Based Solutions Ranking]],'Data for Pull-down'!$Q$4:$R$9,2,FALSE),"")</f>
        <v/>
      </c>
      <c r="BF919" s="100"/>
      <c r="BG919" s="52"/>
      <c r="BH919" s="48"/>
      <c r="BI919" s="51" t="str">
        <f>IFERROR(VLOOKUP(Book1345234[[#This Row],[Multiple Benefit Ranking]],'Data for Pull-down'!$S$4:$T$9,2,FALSE),"")</f>
        <v/>
      </c>
      <c r="BJ919" s="125"/>
      <c r="BK919" s="146"/>
      <c r="BL919" s="48"/>
      <c r="BM919" s="51" t="str">
        <f>IFERROR(VLOOKUP(Book1345234[[#This Row],[Operations and Maintenance Ranking]],'Data for Pull-down'!$U$4:$V$9,2,FALSE),"")</f>
        <v/>
      </c>
      <c r="BN919" s="100"/>
      <c r="BO919" s="48"/>
      <c r="BP919" s="51" t="str">
        <f>IFERROR(VLOOKUP(Book1345234[[#This Row],[Administrative, Regulatory and Other Obstacle Ranking]],'Data for Pull-down'!$W$4:$X$9,2,FALSE),"")</f>
        <v/>
      </c>
      <c r="BQ919" s="100"/>
      <c r="BR919" s="48"/>
      <c r="BS919" s="51" t="str">
        <f>IFERROR(VLOOKUP(Book1345234[[#This Row],[Environmental Benefit Ranking]],'Data for Pull-down'!$Y$4:$Z$9,2,FALSE),"")</f>
        <v/>
      </c>
      <c r="BT919" s="100"/>
      <c r="BU919" s="52"/>
      <c r="BV919" s="51" t="str">
        <f>IFERROR(VLOOKUP(Book1345234[[#This Row],[Environmental Impact Ranking]],'Data for Pull-down'!$AA$4:$AB$9,2,FALSE),"")</f>
        <v/>
      </c>
      <c r="BW919" s="117"/>
      <c r="BX919" s="123"/>
      <c r="BY919" s="48"/>
      <c r="BZ919" s="51" t="str">
        <f>IFERROR(VLOOKUP(Book1345234[[#This Row],[Mobility Ranking]],'Data for Pull-down'!$AC$4:$AD$9,2,FALSE),"")</f>
        <v/>
      </c>
      <c r="CA919" s="117"/>
      <c r="CB919" s="48"/>
      <c r="CC919" s="51" t="str">
        <f>IFERROR(VLOOKUP(Book1345234[[#This Row],[Regional Ranking]],'Data for Pull-down'!$AE$4:$AF$9,2,FALSE),"")</f>
        <v/>
      </c>
    </row>
    <row r="920" spans="1:81">
      <c r="A920" s="164"/>
      <c r="B920" s="142"/>
      <c r="C920" s="143">
        <f>Book1345234[[#This Row],[FMP]]*2</f>
        <v>0</v>
      </c>
      <c r="D920" s="43"/>
      <c r="E920" s="43"/>
      <c r="F920" s="52"/>
      <c r="G920" s="48"/>
      <c r="H920" s="48"/>
      <c r="I920" s="48"/>
      <c r="J920" s="48"/>
      <c r="K920" s="45" t="str">
        <f>IFERROR(Book1345234[[#This Row],[Project Cost]]/Book1345234[[#This Row],['# of Structures Removed from 1% Annual Chance FP]],"")</f>
        <v/>
      </c>
      <c r="L920" s="48"/>
      <c r="M920" s="48"/>
      <c r="N920" s="45"/>
      <c r="O920" s="156"/>
      <c r="P920" s="125"/>
      <c r="Q920" s="52"/>
      <c r="R920" s="48"/>
      <c r="S920" s="51" t="str">
        <f>IFERROR(VLOOKUP(Book1345234[[#This Row],[ Severity Ranking: Pre-Project Average Depth of Flooding (100-year)]],'Data for Pull-down'!$A$4:$B$9,2,FALSE),"")</f>
        <v/>
      </c>
      <c r="T920" s="100"/>
      <c r="U920" s="52"/>
      <c r="V920" s="52"/>
      <c r="W920" s="52"/>
      <c r="X920" s="48"/>
      <c r="Y920" s="51" t="str">
        <f>IFERROR(VLOOKUP(Book1345234[[#This Row],[Severity Ranking: Community Need (% Population)]],'Data for Pull-down'!$C$4:$D$9,2,FALSE),"")</f>
        <v/>
      </c>
      <c r="Z920" s="99"/>
      <c r="AA920" s="45"/>
      <c r="AB920" s="48"/>
      <c r="AC920" s="51" t="str">
        <f>IFERROR(VLOOKUP(Book1345234[[#This Row],[Flood Risk Reduction ]],'Data for Pull-down'!$E$4:$F$9,2,FALSE),"")</f>
        <v/>
      </c>
      <c r="AD920" s="99"/>
      <c r="AE920" s="118"/>
      <c r="AF920" s="52"/>
      <c r="AG920" s="52"/>
      <c r="AH920" s="48"/>
      <c r="AI920" s="51" t="str">
        <f>IFERROR(VLOOKUP(Book1345234[[#This Row],[Flood Damage Reduction]],'Data for Pull-down'!$G$4:$H$9,2,FALSE),"")</f>
        <v/>
      </c>
      <c r="AJ920" s="145"/>
      <c r="AK920" s="123"/>
      <c r="AL920" s="52"/>
      <c r="AM920" s="51" t="str">
        <f>IFERROR(VLOOKUP(Book1345234[[#This Row],[ Reduction in Critical Facilities Flood Risk]],'Data for Pull-down'!$I$5:$J$9,2,FALSE),"")</f>
        <v/>
      </c>
      <c r="AN920" s="100">
        <f>'Life and Safety Tabular Data'!L918</f>
        <v>0</v>
      </c>
      <c r="AO920" s="146"/>
      <c r="AP920" s="48"/>
      <c r="AQ920" s="51" t="str">
        <f>IFERROR(VLOOKUP(Book1345234[[#This Row],[Life and Safety Ranking (Injury/Loss of Life)]],'Data for Pull-down'!$K$4:$L$9,2,FALSE),"")</f>
        <v/>
      </c>
      <c r="AR920" s="100"/>
      <c r="AS920" s="146"/>
      <c r="AT920" s="146"/>
      <c r="AU920" s="146"/>
      <c r="AV920" s="48"/>
      <c r="AW920" s="51" t="str">
        <f>IFERROR(VLOOKUP(Book1345234[[#This Row],[Water Supply Yield Ranking]],'Data for Pull-down'!$M$4:$N$9,2,FALSE),"")</f>
        <v/>
      </c>
      <c r="AX920" s="100"/>
      <c r="AY920" s="52"/>
      <c r="AZ920" s="48"/>
      <c r="BA920" s="51" t="str">
        <f>IFERROR(VLOOKUP(Book1345234[[#This Row],[Social Vulnerability Ranking]],'Data for Pull-down'!$O$4:$P$9,2,FALSE),"")</f>
        <v/>
      </c>
      <c r="BB920" s="100"/>
      <c r="BC920" s="146"/>
      <c r="BD920" s="48"/>
      <c r="BE920" s="51" t="str">
        <f>IFERROR(VLOOKUP(Book1345234[[#This Row],[Nature-Based Solutions Ranking]],'Data for Pull-down'!$Q$4:$R$9,2,FALSE),"")</f>
        <v/>
      </c>
      <c r="BF920" s="100"/>
      <c r="BG920" s="52"/>
      <c r="BH920" s="48"/>
      <c r="BI920" s="51" t="str">
        <f>IFERROR(VLOOKUP(Book1345234[[#This Row],[Multiple Benefit Ranking]],'Data for Pull-down'!$S$4:$T$9,2,FALSE),"")</f>
        <v/>
      </c>
      <c r="BJ920" s="125"/>
      <c r="BK920" s="146"/>
      <c r="BL920" s="48"/>
      <c r="BM920" s="51" t="str">
        <f>IFERROR(VLOOKUP(Book1345234[[#This Row],[Operations and Maintenance Ranking]],'Data for Pull-down'!$U$4:$V$9,2,FALSE),"")</f>
        <v/>
      </c>
      <c r="BN920" s="100"/>
      <c r="BO920" s="48"/>
      <c r="BP920" s="51" t="str">
        <f>IFERROR(VLOOKUP(Book1345234[[#This Row],[Administrative, Regulatory and Other Obstacle Ranking]],'Data for Pull-down'!$W$4:$X$9,2,FALSE),"")</f>
        <v/>
      </c>
      <c r="BQ920" s="100"/>
      <c r="BR920" s="48"/>
      <c r="BS920" s="51" t="str">
        <f>IFERROR(VLOOKUP(Book1345234[[#This Row],[Environmental Benefit Ranking]],'Data for Pull-down'!$Y$4:$Z$9,2,FALSE),"")</f>
        <v/>
      </c>
      <c r="BT920" s="100"/>
      <c r="BU920" s="52"/>
      <c r="BV920" s="51" t="str">
        <f>IFERROR(VLOOKUP(Book1345234[[#This Row],[Environmental Impact Ranking]],'Data for Pull-down'!$AA$4:$AB$9,2,FALSE),"")</f>
        <v/>
      </c>
      <c r="BW920" s="117"/>
      <c r="BX920" s="123"/>
      <c r="BY920" s="48"/>
      <c r="BZ920" s="51" t="str">
        <f>IFERROR(VLOOKUP(Book1345234[[#This Row],[Mobility Ranking]],'Data for Pull-down'!$AC$4:$AD$9,2,FALSE),"")</f>
        <v/>
      </c>
      <c r="CA920" s="117"/>
      <c r="CB920" s="48"/>
      <c r="CC920" s="51" t="str">
        <f>IFERROR(VLOOKUP(Book1345234[[#This Row],[Regional Ranking]],'Data for Pull-down'!$AE$4:$AF$9,2,FALSE),"")</f>
        <v/>
      </c>
    </row>
    <row r="921" spans="1:81">
      <c r="A921" s="164"/>
      <c r="B921" s="142"/>
      <c r="C921" s="143">
        <f>Book1345234[[#This Row],[FMP]]*2</f>
        <v>0</v>
      </c>
      <c r="D921" s="43"/>
      <c r="E921" s="43"/>
      <c r="F921" s="52"/>
      <c r="G921" s="48"/>
      <c r="H921" s="48"/>
      <c r="I921" s="48"/>
      <c r="J921" s="48"/>
      <c r="K921" s="45" t="str">
        <f>IFERROR(Book1345234[[#This Row],[Project Cost]]/Book1345234[[#This Row],['# of Structures Removed from 1% Annual Chance FP]],"")</f>
        <v/>
      </c>
      <c r="L921" s="48"/>
      <c r="M921" s="48"/>
      <c r="N921" s="45"/>
      <c r="O921" s="156"/>
      <c r="P921" s="125"/>
      <c r="Q921" s="52"/>
      <c r="R921" s="48"/>
      <c r="S921" s="51" t="str">
        <f>IFERROR(VLOOKUP(Book1345234[[#This Row],[ Severity Ranking: Pre-Project Average Depth of Flooding (100-year)]],'Data for Pull-down'!$A$4:$B$9,2,FALSE),"")</f>
        <v/>
      </c>
      <c r="T921" s="100"/>
      <c r="U921" s="52"/>
      <c r="V921" s="52"/>
      <c r="W921" s="52"/>
      <c r="X921" s="48"/>
      <c r="Y921" s="51" t="str">
        <f>IFERROR(VLOOKUP(Book1345234[[#This Row],[Severity Ranking: Community Need (% Population)]],'Data for Pull-down'!$C$4:$D$9,2,FALSE),"")</f>
        <v/>
      </c>
      <c r="Z921" s="99"/>
      <c r="AA921" s="45"/>
      <c r="AB921" s="48"/>
      <c r="AC921" s="51" t="str">
        <f>IFERROR(VLOOKUP(Book1345234[[#This Row],[Flood Risk Reduction ]],'Data for Pull-down'!$E$4:$F$9,2,FALSE),"")</f>
        <v/>
      </c>
      <c r="AD921" s="99"/>
      <c r="AE921" s="118"/>
      <c r="AF921" s="52"/>
      <c r="AG921" s="52"/>
      <c r="AH921" s="48"/>
      <c r="AI921" s="51" t="str">
        <f>IFERROR(VLOOKUP(Book1345234[[#This Row],[Flood Damage Reduction]],'Data for Pull-down'!$G$4:$H$9,2,FALSE),"")</f>
        <v/>
      </c>
      <c r="AJ921" s="145"/>
      <c r="AK921" s="123"/>
      <c r="AL921" s="52"/>
      <c r="AM921" s="51" t="str">
        <f>IFERROR(VLOOKUP(Book1345234[[#This Row],[ Reduction in Critical Facilities Flood Risk]],'Data for Pull-down'!$I$5:$J$9,2,FALSE),"")</f>
        <v/>
      </c>
      <c r="AN921" s="100">
        <f>'Life and Safety Tabular Data'!L919</f>
        <v>0</v>
      </c>
      <c r="AO921" s="146"/>
      <c r="AP921" s="48"/>
      <c r="AQ921" s="51" t="str">
        <f>IFERROR(VLOOKUP(Book1345234[[#This Row],[Life and Safety Ranking (Injury/Loss of Life)]],'Data for Pull-down'!$K$4:$L$9,2,FALSE),"")</f>
        <v/>
      </c>
      <c r="AR921" s="100"/>
      <c r="AS921" s="146"/>
      <c r="AT921" s="146"/>
      <c r="AU921" s="146"/>
      <c r="AV921" s="48"/>
      <c r="AW921" s="51" t="str">
        <f>IFERROR(VLOOKUP(Book1345234[[#This Row],[Water Supply Yield Ranking]],'Data for Pull-down'!$M$4:$N$9,2,FALSE),"")</f>
        <v/>
      </c>
      <c r="AX921" s="100"/>
      <c r="AY921" s="52"/>
      <c r="AZ921" s="48"/>
      <c r="BA921" s="51" t="str">
        <f>IFERROR(VLOOKUP(Book1345234[[#This Row],[Social Vulnerability Ranking]],'Data for Pull-down'!$O$4:$P$9,2,FALSE),"")</f>
        <v/>
      </c>
      <c r="BB921" s="100"/>
      <c r="BC921" s="146"/>
      <c r="BD921" s="48"/>
      <c r="BE921" s="51" t="str">
        <f>IFERROR(VLOOKUP(Book1345234[[#This Row],[Nature-Based Solutions Ranking]],'Data for Pull-down'!$Q$4:$R$9,2,FALSE),"")</f>
        <v/>
      </c>
      <c r="BF921" s="100"/>
      <c r="BG921" s="52"/>
      <c r="BH921" s="48"/>
      <c r="BI921" s="51" t="str">
        <f>IFERROR(VLOOKUP(Book1345234[[#This Row],[Multiple Benefit Ranking]],'Data for Pull-down'!$S$4:$T$9,2,FALSE),"")</f>
        <v/>
      </c>
      <c r="BJ921" s="125"/>
      <c r="BK921" s="146"/>
      <c r="BL921" s="48"/>
      <c r="BM921" s="51" t="str">
        <f>IFERROR(VLOOKUP(Book1345234[[#This Row],[Operations and Maintenance Ranking]],'Data for Pull-down'!$U$4:$V$9,2,FALSE),"")</f>
        <v/>
      </c>
      <c r="BN921" s="100"/>
      <c r="BO921" s="48"/>
      <c r="BP921" s="51" t="str">
        <f>IFERROR(VLOOKUP(Book1345234[[#This Row],[Administrative, Regulatory and Other Obstacle Ranking]],'Data for Pull-down'!$W$4:$X$9,2,FALSE),"")</f>
        <v/>
      </c>
      <c r="BQ921" s="100"/>
      <c r="BR921" s="48"/>
      <c r="BS921" s="51" t="str">
        <f>IFERROR(VLOOKUP(Book1345234[[#This Row],[Environmental Benefit Ranking]],'Data for Pull-down'!$Y$4:$Z$9,2,FALSE),"")</f>
        <v/>
      </c>
      <c r="BT921" s="100"/>
      <c r="BU921" s="52"/>
      <c r="BV921" s="51" t="str">
        <f>IFERROR(VLOOKUP(Book1345234[[#This Row],[Environmental Impact Ranking]],'Data for Pull-down'!$AA$4:$AB$9,2,FALSE),"")</f>
        <v/>
      </c>
      <c r="BW921" s="117"/>
      <c r="BX921" s="123"/>
      <c r="BY921" s="48"/>
      <c r="BZ921" s="51" t="str">
        <f>IFERROR(VLOOKUP(Book1345234[[#This Row],[Mobility Ranking]],'Data for Pull-down'!$AC$4:$AD$9,2,FALSE),"")</f>
        <v/>
      </c>
      <c r="CA921" s="117"/>
      <c r="CB921" s="48"/>
      <c r="CC921" s="51" t="str">
        <f>IFERROR(VLOOKUP(Book1345234[[#This Row],[Regional Ranking]],'Data for Pull-down'!$AE$4:$AF$9,2,FALSE),"")</f>
        <v/>
      </c>
    </row>
    <row r="922" spans="1:81">
      <c r="A922" s="164"/>
      <c r="B922" s="142"/>
      <c r="C922" s="143">
        <f>Book1345234[[#This Row],[FMP]]*2</f>
        <v>0</v>
      </c>
      <c r="D922" s="43"/>
      <c r="E922" s="43"/>
      <c r="F922" s="52"/>
      <c r="G922" s="48"/>
      <c r="H922" s="48"/>
      <c r="I922" s="48"/>
      <c r="J922" s="48"/>
      <c r="K922" s="45" t="str">
        <f>IFERROR(Book1345234[[#This Row],[Project Cost]]/Book1345234[[#This Row],['# of Structures Removed from 1% Annual Chance FP]],"")</f>
        <v/>
      </c>
      <c r="L922" s="48"/>
      <c r="M922" s="48"/>
      <c r="N922" s="45"/>
      <c r="O922" s="156"/>
      <c r="P922" s="125"/>
      <c r="Q922" s="52"/>
      <c r="R922" s="48"/>
      <c r="S922" s="51" t="str">
        <f>IFERROR(VLOOKUP(Book1345234[[#This Row],[ Severity Ranking: Pre-Project Average Depth of Flooding (100-year)]],'Data for Pull-down'!$A$4:$B$9,2,FALSE),"")</f>
        <v/>
      </c>
      <c r="T922" s="100"/>
      <c r="U922" s="52"/>
      <c r="V922" s="52"/>
      <c r="W922" s="52"/>
      <c r="X922" s="48"/>
      <c r="Y922" s="51" t="str">
        <f>IFERROR(VLOOKUP(Book1345234[[#This Row],[Severity Ranking: Community Need (% Population)]],'Data for Pull-down'!$C$4:$D$9,2,FALSE),"")</f>
        <v/>
      </c>
      <c r="Z922" s="99"/>
      <c r="AA922" s="45"/>
      <c r="AB922" s="48"/>
      <c r="AC922" s="51" t="str">
        <f>IFERROR(VLOOKUP(Book1345234[[#This Row],[Flood Risk Reduction ]],'Data for Pull-down'!$E$4:$F$9,2,FALSE),"")</f>
        <v/>
      </c>
      <c r="AD922" s="99"/>
      <c r="AE922" s="118"/>
      <c r="AF922" s="52"/>
      <c r="AG922" s="52"/>
      <c r="AH922" s="48"/>
      <c r="AI922" s="51" t="str">
        <f>IFERROR(VLOOKUP(Book1345234[[#This Row],[Flood Damage Reduction]],'Data for Pull-down'!$G$4:$H$9,2,FALSE),"")</f>
        <v/>
      </c>
      <c r="AJ922" s="145"/>
      <c r="AK922" s="123"/>
      <c r="AL922" s="52"/>
      <c r="AM922" s="51" t="str">
        <f>IFERROR(VLOOKUP(Book1345234[[#This Row],[ Reduction in Critical Facilities Flood Risk]],'Data for Pull-down'!$I$5:$J$9,2,FALSE),"")</f>
        <v/>
      </c>
      <c r="AN922" s="100">
        <f>'Life and Safety Tabular Data'!L920</f>
        <v>0</v>
      </c>
      <c r="AO922" s="146"/>
      <c r="AP922" s="48"/>
      <c r="AQ922" s="51" t="str">
        <f>IFERROR(VLOOKUP(Book1345234[[#This Row],[Life and Safety Ranking (Injury/Loss of Life)]],'Data for Pull-down'!$K$4:$L$9,2,FALSE),"")</f>
        <v/>
      </c>
      <c r="AR922" s="100"/>
      <c r="AS922" s="146"/>
      <c r="AT922" s="146"/>
      <c r="AU922" s="146"/>
      <c r="AV922" s="48"/>
      <c r="AW922" s="51" t="str">
        <f>IFERROR(VLOOKUP(Book1345234[[#This Row],[Water Supply Yield Ranking]],'Data for Pull-down'!$M$4:$N$9,2,FALSE),"")</f>
        <v/>
      </c>
      <c r="AX922" s="100"/>
      <c r="AY922" s="52"/>
      <c r="AZ922" s="48"/>
      <c r="BA922" s="51" t="str">
        <f>IFERROR(VLOOKUP(Book1345234[[#This Row],[Social Vulnerability Ranking]],'Data for Pull-down'!$O$4:$P$9,2,FALSE),"")</f>
        <v/>
      </c>
      <c r="BB922" s="100"/>
      <c r="BC922" s="146"/>
      <c r="BD922" s="48"/>
      <c r="BE922" s="51" t="str">
        <f>IFERROR(VLOOKUP(Book1345234[[#This Row],[Nature-Based Solutions Ranking]],'Data for Pull-down'!$Q$4:$R$9,2,FALSE),"")</f>
        <v/>
      </c>
      <c r="BF922" s="100"/>
      <c r="BG922" s="52"/>
      <c r="BH922" s="48"/>
      <c r="BI922" s="51" t="str">
        <f>IFERROR(VLOOKUP(Book1345234[[#This Row],[Multiple Benefit Ranking]],'Data for Pull-down'!$S$4:$T$9,2,FALSE),"")</f>
        <v/>
      </c>
      <c r="BJ922" s="125"/>
      <c r="BK922" s="146"/>
      <c r="BL922" s="48"/>
      <c r="BM922" s="51" t="str">
        <f>IFERROR(VLOOKUP(Book1345234[[#This Row],[Operations and Maintenance Ranking]],'Data for Pull-down'!$U$4:$V$9,2,FALSE),"")</f>
        <v/>
      </c>
      <c r="BN922" s="100"/>
      <c r="BO922" s="48"/>
      <c r="BP922" s="51" t="str">
        <f>IFERROR(VLOOKUP(Book1345234[[#This Row],[Administrative, Regulatory and Other Obstacle Ranking]],'Data for Pull-down'!$W$4:$X$9,2,FALSE),"")</f>
        <v/>
      </c>
      <c r="BQ922" s="100"/>
      <c r="BR922" s="48"/>
      <c r="BS922" s="51" t="str">
        <f>IFERROR(VLOOKUP(Book1345234[[#This Row],[Environmental Benefit Ranking]],'Data for Pull-down'!$Y$4:$Z$9,2,FALSE),"")</f>
        <v/>
      </c>
      <c r="BT922" s="100"/>
      <c r="BU922" s="52"/>
      <c r="BV922" s="51" t="str">
        <f>IFERROR(VLOOKUP(Book1345234[[#This Row],[Environmental Impact Ranking]],'Data for Pull-down'!$AA$4:$AB$9,2,FALSE),"")</f>
        <v/>
      </c>
      <c r="BW922" s="117"/>
      <c r="BX922" s="123"/>
      <c r="BY922" s="48"/>
      <c r="BZ922" s="51" t="str">
        <f>IFERROR(VLOOKUP(Book1345234[[#This Row],[Mobility Ranking]],'Data for Pull-down'!$AC$4:$AD$9,2,FALSE),"")</f>
        <v/>
      </c>
      <c r="CA922" s="117"/>
      <c r="CB922" s="48"/>
      <c r="CC922" s="51" t="str">
        <f>IFERROR(VLOOKUP(Book1345234[[#This Row],[Regional Ranking]],'Data for Pull-down'!$AE$4:$AF$9,2,FALSE),"")</f>
        <v/>
      </c>
    </row>
    <row r="923" spans="1:81">
      <c r="A923" s="164"/>
      <c r="B923" s="142"/>
      <c r="C923" s="143">
        <f>Book1345234[[#This Row],[FMP]]*2</f>
        <v>0</v>
      </c>
      <c r="D923" s="43"/>
      <c r="E923" s="43"/>
      <c r="F923" s="52"/>
      <c r="G923" s="48"/>
      <c r="H923" s="48"/>
      <c r="I923" s="48"/>
      <c r="J923" s="48"/>
      <c r="K923" s="45" t="str">
        <f>IFERROR(Book1345234[[#This Row],[Project Cost]]/Book1345234[[#This Row],['# of Structures Removed from 1% Annual Chance FP]],"")</f>
        <v/>
      </c>
      <c r="L923" s="48"/>
      <c r="M923" s="48"/>
      <c r="N923" s="45"/>
      <c r="O923" s="156"/>
      <c r="P923" s="125"/>
      <c r="Q923" s="52"/>
      <c r="R923" s="48"/>
      <c r="S923" s="51" t="str">
        <f>IFERROR(VLOOKUP(Book1345234[[#This Row],[ Severity Ranking: Pre-Project Average Depth of Flooding (100-year)]],'Data for Pull-down'!$A$4:$B$9,2,FALSE),"")</f>
        <v/>
      </c>
      <c r="T923" s="100"/>
      <c r="U923" s="52"/>
      <c r="V923" s="52"/>
      <c r="W923" s="52"/>
      <c r="X923" s="48"/>
      <c r="Y923" s="51" t="str">
        <f>IFERROR(VLOOKUP(Book1345234[[#This Row],[Severity Ranking: Community Need (% Population)]],'Data for Pull-down'!$C$4:$D$9,2,FALSE),"")</f>
        <v/>
      </c>
      <c r="Z923" s="99"/>
      <c r="AA923" s="45"/>
      <c r="AB923" s="48"/>
      <c r="AC923" s="51" t="str">
        <f>IFERROR(VLOOKUP(Book1345234[[#This Row],[Flood Risk Reduction ]],'Data for Pull-down'!$E$4:$F$9,2,FALSE),"")</f>
        <v/>
      </c>
      <c r="AD923" s="99"/>
      <c r="AE923" s="118"/>
      <c r="AF923" s="52"/>
      <c r="AG923" s="52"/>
      <c r="AH923" s="48"/>
      <c r="AI923" s="51" t="str">
        <f>IFERROR(VLOOKUP(Book1345234[[#This Row],[Flood Damage Reduction]],'Data for Pull-down'!$G$4:$H$9,2,FALSE),"")</f>
        <v/>
      </c>
      <c r="AJ923" s="145"/>
      <c r="AK923" s="123"/>
      <c r="AL923" s="52"/>
      <c r="AM923" s="51" t="str">
        <f>IFERROR(VLOOKUP(Book1345234[[#This Row],[ Reduction in Critical Facilities Flood Risk]],'Data for Pull-down'!$I$5:$J$9,2,FALSE),"")</f>
        <v/>
      </c>
      <c r="AN923" s="100">
        <f>'Life and Safety Tabular Data'!L921</f>
        <v>0</v>
      </c>
      <c r="AO923" s="146"/>
      <c r="AP923" s="48"/>
      <c r="AQ923" s="51" t="str">
        <f>IFERROR(VLOOKUP(Book1345234[[#This Row],[Life and Safety Ranking (Injury/Loss of Life)]],'Data for Pull-down'!$K$4:$L$9,2,FALSE),"")</f>
        <v/>
      </c>
      <c r="AR923" s="100"/>
      <c r="AS923" s="146"/>
      <c r="AT923" s="146"/>
      <c r="AU923" s="146"/>
      <c r="AV923" s="48"/>
      <c r="AW923" s="51" t="str">
        <f>IFERROR(VLOOKUP(Book1345234[[#This Row],[Water Supply Yield Ranking]],'Data for Pull-down'!$M$4:$N$9,2,FALSE),"")</f>
        <v/>
      </c>
      <c r="AX923" s="100"/>
      <c r="AY923" s="52"/>
      <c r="AZ923" s="48"/>
      <c r="BA923" s="51" t="str">
        <f>IFERROR(VLOOKUP(Book1345234[[#This Row],[Social Vulnerability Ranking]],'Data for Pull-down'!$O$4:$P$9,2,FALSE),"")</f>
        <v/>
      </c>
      <c r="BB923" s="100"/>
      <c r="BC923" s="146"/>
      <c r="BD923" s="48"/>
      <c r="BE923" s="51" t="str">
        <f>IFERROR(VLOOKUP(Book1345234[[#This Row],[Nature-Based Solutions Ranking]],'Data for Pull-down'!$Q$4:$R$9,2,FALSE),"")</f>
        <v/>
      </c>
      <c r="BF923" s="100"/>
      <c r="BG923" s="52"/>
      <c r="BH923" s="48"/>
      <c r="BI923" s="51" t="str">
        <f>IFERROR(VLOOKUP(Book1345234[[#This Row],[Multiple Benefit Ranking]],'Data for Pull-down'!$S$4:$T$9,2,FALSE),"")</f>
        <v/>
      </c>
      <c r="BJ923" s="125"/>
      <c r="BK923" s="146"/>
      <c r="BL923" s="48"/>
      <c r="BM923" s="51" t="str">
        <f>IFERROR(VLOOKUP(Book1345234[[#This Row],[Operations and Maintenance Ranking]],'Data for Pull-down'!$U$4:$V$9,2,FALSE),"")</f>
        <v/>
      </c>
      <c r="BN923" s="100"/>
      <c r="BO923" s="48"/>
      <c r="BP923" s="51" t="str">
        <f>IFERROR(VLOOKUP(Book1345234[[#This Row],[Administrative, Regulatory and Other Obstacle Ranking]],'Data for Pull-down'!$W$4:$X$9,2,FALSE),"")</f>
        <v/>
      </c>
      <c r="BQ923" s="100"/>
      <c r="BR923" s="48"/>
      <c r="BS923" s="51" t="str">
        <f>IFERROR(VLOOKUP(Book1345234[[#This Row],[Environmental Benefit Ranking]],'Data for Pull-down'!$Y$4:$Z$9,2,FALSE),"")</f>
        <v/>
      </c>
      <c r="BT923" s="100"/>
      <c r="BU923" s="52"/>
      <c r="BV923" s="51" t="str">
        <f>IFERROR(VLOOKUP(Book1345234[[#This Row],[Environmental Impact Ranking]],'Data for Pull-down'!$AA$4:$AB$9,2,FALSE),"")</f>
        <v/>
      </c>
      <c r="BW923" s="117"/>
      <c r="BX923" s="123"/>
      <c r="BY923" s="48"/>
      <c r="BZ923" s="51" t="str">
        <f>IFERROR(VLOOKUP(Book1345234[[#This Row],[Mobility Ranking]],'Data for Pull-down'!$AC$4:$AD$9,2,FALSE),"")</f>
        <v/>
      </c>
      <c r="CA923" s="117"/>
      <c r="CB923" s="48"/>
      <c r="CC923" s="51" t="str">
        <f>IFERROR(VLOOKUP(Book1345234[[#This Row],[Regional Ranking]],'Data for Pull-down'!$AE$4:$AF$9,2,FALSE),"")</f>
        <v/>
      </c>
    </row>
    <row r="924" spans="1:81">
      <c r="A924" s="164"/>
      <c r="B924" s="142"/>
      <c r="C924" s="143">
        <f>Book1345234[[#This Row],[FMP]]*2</f>
        <v>0</v>
      </c>
      <c r="D924" s="43"/>
      <c r="E924" s="43"/>
      <c r="F924" s="52"/>
      <c r="G924" s="48"/>
      <c r="H924" s="48"/>
      <c r="I924" s="48"/>
      <c r="J924" s="48"/>
      <c r="K924" s="45" t="str">
        <f>IFERROR(Book1345234[[#This Row],[Project Cost]]/Book1345234[[#This Row],['# of Structures Removed from 1% Annual Chance FP]],"")</f>
        <v/>
      </c>
      <c r="L924" s="48"/>
      <c r="M924" s="48"/>
      <c r="N924" s="45"/>
      <c r="O924" s="156"/>
      <c r="P924" s="125"/>
      <c r="Q924" s="52"/>
      <c r="R924" s="48"/>
      <c r="S924" s="51" t="str">
        <f>IFERROR(VLOOKUP(Book1345234[[#This Row],[ Severity Ranking: Pre-Project Average Depth of Flooding (100-year)]],'Data for Pull-down'!$A$4:$B$9,2,FALSE),"")</f>
        <v/>
      </c>
      <c r="T924" s="100"/>
      <c r="U924" s="52"/>
      <c r="V924" s="52"/>
      <c r="W924" s="52"/>
      <c r="X924" s="48"/>
      <c r="Y924" s="51" t="str">
        <f>IFERROR(VLOOKUP(Book1345234[[#This Row],[Severity Ranking: Community Need (% Population)]],'Data for Pull-down'!$C$4:$D$9,2,FALSE),"")</f>
        <v/>
      </c>
      <c r="Z924" s="99"/>
      <c r="AA924" s="45"/>
      <c r="AB924" s="48"/>
      <c r="AC924" s="51" t="str">
        <f>IFERROR(VLOOKUP(Book1345234[[#This Row],[Flood Risk Reduction ]],'Data for Pull-down'!$E$4:$F$9,2,FALSE),"")</f>
        <v/>
      </c>
      <c r="AD924" s="99"/>
      <c r="AE924" s="118"/>
      <c r="AF924" s="52"/>
      <c r="AG924" s="52"/>
      <c r="AH924" s="48"/>
      <c r="AI924" s="51" t="str">
        <f>IFERROR(VLOOKUP(Book1345234[[#This Row],[Flood Damage Reduction]],'Data for Pull-down'!$G$4:$H$9,2,FALSE),"")</f>
        <v/>
      </c>
      <c r="AJ924" s="145"/>
      <c r="AK924" s="123"/>
      <c r="AL924" s="52"/>
      <c r="AM924" s="51" t="str">
        <f>IFERROR(VLOOKUP(Book1345234[[#This Row],[ Reduction in Critical Facilities Flood Risk]],'Data for Pull-down'!$I$5:$J$9,2,FALSE),"")</f>
        <v/>
      </c>
      <c r="AN924" s="100">
        <f>'Life and Safety Tabular Data'!L922</f>
        <v>0</v>
      </c>
      <c r="AO924" s="146"/>
      <c r="AP924" s="48"/>
      <c r="AQ924" s="51" t="str">
        <f>IFERROR(VLOOKUP(Book1345234[[#This Row],[Life and Safety Ranking (Injury/Loss of Life)]],'Data for Pull-down'!$K$4:$L$9,2,FALSE),"")</f>
        <v/>
      </c>
      <c r="AR924" s="100"/>
      <c r="AS924" s="146"/>
      <c r="AT924" s="146"/>
      <c r="AU924" s="146"/>
      <c r="AV924" s="48"/>
      <c r="AW924" s="51" t="str">
        <f>IFERROR(VLOOKUP(Book1345234[[#This Row],[Water Supply Yield Ranking]],'Data for Pull-down'!$M$4:$N$9,2,FALSE),"")</f>
        <v/>
      </c>
      <c r="AX924" s="100"/>
      <c r="AY924" s="52"/>
      <c r="AZ924" s="48"/>
      <c r="BA924" s="51" t="str">
        <f>IFERROR(VLOOKUP(Book1345234[[#This Row],[Social Vulnerability Ranking]],'Data for Pull-down'!$O$4:$P$9,2,FALSE),"")</f>
        <v/>
      </c>
      <c r="BB924" s="100"/>
      <c r="BC924" s="146"/>
      <c r="BD924" s="48"/>
      <c r="BE924" s="51" t="str">
        <f>IFERROR(VLOOKUP(Book1345234[[#This Row],[Nature-Based Solutions Ranking]],'Data for Pull-down'!$Q$4:$R$9,2,FALSE),"")</f>
        <v/>
      </c>
      <c r="BF924" s="100"/>
      <c r="BG924" s="52"/>
      <c r="BH924" s="48"/>
      <c r="BI924" s="51" t="str">
        <f>IFERROR(VLOOKUP(Book1345234[[#This Row],[Multiple Benefit Ranking]],'Data for Pull-down'!$S$4:$T$9,2,FALSE),"")</f>
        <v/>
      </c>
      <c r="BJ924" s="125"/>
      <c r="BK924" s="146"/>
      <c r="BL924" s="48"/>
      <c r="BM924" s="51" t="str">
        <f>IFERROR(VLOOKUP(Book1345234[[#This Row],[Operations and Maintenance Ranking]],'Data for Pull-down'!$U$4:$V$9,2,FALSE),"")</f>
        <v/>
      </c>
      <c r="BN924" s="100"/>
      <c r="BO924" s="48"/>
      <c r="BP924" s="51" t="str">
        <f>IFERROR(VLOOKUP(Book1345234[[#This Row],[Administrative, Regulatory and Other Obstacle Ranking]],'Data for Pull-down'!$W$4:$X$9,2,FALSE),"")</f>
        <v/>
      </c>
      <c r="BQ924" s="100"/>
      <c r="BR924" s="48"/>
      <c r="BS924" s="51" t="str">
        <f>IFERROR(VLOOKUP(Book1345234[[#This Row],[Environmental Benefit Ranking]],'Data for Pull-down'!$Y$4:$Z$9,2,FALSE),"")</f>
        <v/>
      </c>
      <c r="BT924" s="100"/>
      <c r="BU924" s="52"/>
      <c r="BV924" s="51" t="str">
        <f>IFERROR(VLOOKUP(Book1345234[[#This Row],[Environmental Impact Ranking]],'Data for Pull-down'!$AA$4:$AB$9,2,FALSE),"")</f>
        <v/>
      </c>
      <c r="BW924" s="117"/>
      <c r="BX924" s="123"/>
      <c r="BY924" s="48"/>
      <c r="BZ924" s="51" t="str">
        <f>IFERROR(VLOOKUP(Book1345234[[#This Row],[Mobility Ranking]],'Data for Pull-down'!$AC$4:$AD$9,2,FALSE),"")</f>
        <v/>
      </c>
      <c r="CA924" s="117"/>
      <c r="CB924" s="48"/>
      <c r="CC924" s="51" t="str">
        <f>IFERROR(VLOOKUP(Book1345234[[#This Row],[Regional Ranking]],'Data for Pull-down'!$AE$4:$AF$9,2,FALSE),"")</f>
        <v/>
      </c>
    </row>
    <row r="925" spans="1:81">
      <c r="A925" s="164"/>
      <c r="B925" s="142"/>
      <c r="C925" s="143">
        <f>Book1345234[[#This Row],[FMP]]*2</f>
        <v>0</v>
      </c>
      <c r="D925" s="43"/>
      <c r="E925" s="43"/>
      <c r="F925" s="52"/>
      <c r="G925" s="48"/>
      <c r="H925" s="48"/>
      <c r="I925" s="48"/>
      <c r="J925" s="48"/>
      <c r="K925" s="45" t="str">
        <f>IFERROR(Book1345234[[#This Row],[Project Cost]]/Book1345234[[#This Row],['# of Structures Removed from 1% Annual Chance FP]],"")</f>
        <v/>
      </c>
      <c r="L925" s="48"/>
      <c r="M925" s="48"/>
      <c r="N925" s="45"/>
      <c r="O925" s="156"/>
      <c r="P925" s="125"/>
      <c r="Q925" s="52"/>
      <c r="R925" s="48"/>
      <c r="S925" s="51" t="str">
        <f>IFERROR(VLOOKUP(Book1345234[[#This Row],[ Severity Ranking: Pre-Project Average Depth of Flooding (100-year)]],'Data for Pull-down'!$A$4:$B$9,2,FALSE),"")</f>
        <v/>
      </c>
      <c r="T925" s="100"/>
      <c r="U925" s="52"/>
      <c r="V925" s="52"/>
      <c r="W925" s="52"/>
      <c r="X925" s="48"/>
      <c r="Y925" s="51" t="str">
        <f>IFERROR(VLOOKUP(Book1345234[[#This Row],[Severity Ranking: Community Need (% Population)]],'Data for Pull-down'!$C$4:$D$9,2,FALSE),"")</f>
        <v/>
      </c>
      <c r="Z925" s="99"/>
      <c r="AA925" s="45"/>
      <c r="AB925" s="48"/>
      <c r="AC925" s="51" t="str">
        <f>IFERROR(VLOOKUP(Book1345234[[#This Row],[Flood Risk Reduction ]],'Data for Pull-down'!$E$4:$F$9,2,FALSE),"")</f>
        <v/>
      </c>
      <c r="AD925" s="99"/>
      <c r="AE925" s="118"/>
      <c r="AF925" s="52"/>
      <c r="AG925" s="52"/>
      <c r="AH925" s="48"/>
      <c r="AI925" s="51" t="str">
        <f>IFERROR(VLOOKUP(Book1345234[[#This Row],[Flood Damage Reduction]],'Data for Pull-down'!$G$4:$H$9,2,FALSE),"")</f>
        <v/>
      </c>
      <c r="AJ925" s="145"/>
      <c r="AK925" s="123"/>
      <c r="AL925" s="52"/>
      <c r="AM925" s="51" t="str">
        <f>IFERROR(VLOOKUP(Book1345234[[#This Row],[ Reduction in Critical Facilities Flood Risk]],'Data for Pull-down'!$I$5:$J$9,2,FALSE),"")</f>
        <v/>
      </c>
      <c r="AN925" s="100">
        <f>'Life and Safety Tabular Data'!L923</f>
        <v>0</v>
      </c>
      <c r="AO925" s="146"/>
      <c r="AP925" s="48"/>
      <c r="AQ925" s="51" t="str">
        <f>IFERROR(VLOOKUP(Book1345234[[#This Row],[Life and Safety Ranking (Injury/Loss of Life)]],'Data for Pull-down'!$K$4:$L$9,2,FALSE),"")</f>
        <v/>
      </c>
      <c r="AR925" s="100"/>
      <c r="AS925" s="146"/>
      <c r="AT925" s="146"/>
      <c r="AU925" s="146"/>
      <c r="AV925" s="48"/>
      <c r="AW925" s="51" t="str">
        <f>IFERROR(VLOOKUP(Book1345234[[#This Row],[Water Supply Yield Ranking]],'Data for Pull-down'!$M$4:$N$9,2,FALSE),"")</f>
        <v/>
      </c>
      <c r="AX925" s="100"/>
      <c r="AY925" s="52"/>
      <c r="AZ925" s="48"/>
      <c r="BA925" s="51" t="str">
        <f>IFERROR(VLOOKUP(Book1345234[[#This Row],[Social Vulnerability Ranking]],'Data for Pull-down'!$O$4:$P$9,2,FALSE),"")</f>
        <v/>
      </c>
      <c r="BB925" s="100"/>
      <c r="BC925" s="146"/>
      <c r="BD925" s="48"/>
      <c r="BE925" s="51" t="str">
        <f>IFERROR(VLOOKUP(Book1345234[[#This Row],[Nature-Based Solutions Ranking]],'Data for Pull-down'!$Q$4:$R$9,2,FALSE),"")</f>
        <v/>
      </c>
      <c r="BF925" s="100"/>
      <c r="BG925" s="52"/>
      <c r="BH925" s="48"/>
      <c r="BI925" s="51" t="str">
        <f>IFERROR(VLOOKUP(Book1345234[[#This Row],[Multiple Benefit Ranking]],'Data for Pull-down'!$S$4:$T$9,2,FALSE),"")</f>
        <v/>
      </c>
      <c r="BJ925" s="125"/>
      <c r="BK925" s="146"/>
      <c r="BL925" s="48"/>
      <c r="BM925" s="51" t="str">
        <f>IFERROR(VLOOKUP(Book1345234[[#This Row],[Operations and Maintenance Ranking]],'Data for Pull-down'!$U$4:$V$9,2,FALSE),"")</f>
        <v/>
      </c>
      <c r="BN925" s="100"/>
      <c r="BO925" s="48"/>
      <c r="BP925" s="51" t="str">
        <f>IFERROR(VLOOKUP(Book1345234[[#This Row],[Administrative, Regulatory and Other Obstacle Ranking]],'Data for Pull-down'!$W$4:$X$9,2,FALSE),"")</f>
        <v/>
      </c>
      <c r="BQ925" s="100"/>
      <c r="BR925" s="48"/>
      <c r="BS925" s="51" t="str">
        <f>IFERROR(VLOOKUP(Book1345234[[#This Row],[Environmental Benefit Ranking]],'Data for Pull-down'!$Y$4:$Z$9,2,FALSE),"")</f>
        <v/>
      </c>
      <c r="BT925" s="100"/>
      <c r="BU925" s="52"/>
      <c r="BV925" s="51" t="str">
        <f>IFERROR(VLOOKUP(Book1345234[[#This Row],[Environmental Impact Ranking]],'Data for Pull-down'!$AA$4:$AB$9,2,FALSE),"")</f>
        <v/>
      </c>
      <c r="BW925" s="117"/>
      <c r="BX925" s="123"/>
      <c r="BY925" s="48"/>
      <c r="BZ925" s="51" t="str">
        <f>IFERROR(VLOOKUP(Book1345234[[#This Row],[Mobility Ranking]],'Data for Pull-down'!$AC$4:$AD$9,2,FALSE),"")</f>
        <v/>
      </c>
      <c r="CA925" s="117"/>
      <c r="CB925" s="48"/>
      <c r="CC925" s="51" t="str">
        <f>IFERROR(VLOOKUP(Book1345234[[#This Row],[Regional Ranking]],'Data for Pull-down'!$AE$4:$AF$9,2,FALSE),"")</f>
        <v/>
      </c>
    </row>
    <row r="926" spans="1:81">
      <c r="A926" s="164"/>
      <c r="B926" s="142"/>
      <c r="C926" s="143">
        <f>Book1345234[[#This Row],[FMP]]*2</f>
        <v>0</v>
      </c>
      <c r="D926" s="43"/>
      <c r="E926" s="43"/>
      <c r="F926" s="52"/>
      <c r="G926" s="48"/>
      <c r="H926" s="48"/>
      <c r="I926" s="48"/>
      <c r="J926" s="48"/>
      <c r="K926" s="45" t="str">
        <f>IFERROR(Book1345234[[#This Row],[Project Cost]]/Book1345234[[#This Row],['# of Structures Removed from 1% Annual Chance FP]],"")</f>
        <v/>
      </c>
      <c r="L926" s="48"/>
      <c r="M926" s="48"/>
      <c r="N926" s="45"/>
      <c r="O926" s="156"/>
      <c r="P926" s="125"/>
      <c r="Q926" s="52"/>
      <c r="R926" s="48"/>
      <c r="S926" s="51" t="str">
        <f>IFERROR(VLOOKUP(Book1345234[[#This Row],[ Severity Ranking: Pre-Project Average Depth of Flooding (100-year)]],'Data for Pull-down'!$A$4:$B$9,2,FALSE),"")</f>
        <v/>
      </c>
      <c r="T926" s="100"/>
      <c r="U926" s="52"/>
      <c r="V926" s="52"/>
      <c r="W926" s="52"/>
      <c r="X926" s="48"/>
      <c r="Y926" s="51" t="str">
        <f>IFERROR(VLOOKUP(Book1345234[[#This Row],[Severity Ranking: Community Need (% Population)]],'Data for Pull-down'!$C$4:$D$9,2,FALSE),"")</f>
        <v/>
      </c>
      <c r="Z926" s="99"/>
      <c r="AA926" s="45"/>
      <c r="AB926" s="48"/>
      <c r="AC926" s="51" t="str">
        <f>IFERROR(VLOOKUP(Book1345234[[#This Row],[Flood Risk Reduction ]],'Data for Pull-down'!$E$4:$F$9,2,FALSE),"")</f>
        <v/>
      </c>
      <c r="AD926" s="99"/>
      <c r="AE926" s="118"/>
      <c r="AF926" s="52"/>
      <c r="AG926" s="52"/>
      <c r="AH926" s="48"/>
      <c r="AI926" s="51" t="str">
        <f>IFERROR(VLOOKUP(Book1345234[[#This Row],[Flood Damage Reduction]],'Data for Pull-down'!$G$4:$H$9,2,FALSE),"")</f>
        <v/>
      </c>
      <c r="AJ926" s="145"/>
      <c r="AK926" s="123"/>
      <c r="AL926" s="52"/>
      <c r="AM926" s="51" t="str">
        <f>IFERROR(VLOOKUP(Book1345234[[#This Row],[ Reduction in Critical Facilities Flood Risk]],'Data for Pull-down'!$I$5:$J$9,2,FALSE),"")</f>
        <v/>
      </c>
      <c r="AN926" s="100">
        <f>'Life and Safety Tabular Data'!L924</f>
        <v>0</v>
      </c>
      <c r="AO926" s="146"/>
      <c r="AP926" s="48"/>
      <c r="AQ926" s="51" t="str">
        <f>IFERROR(VLOOKUP(Book1345234[[#This Row],[Life and Safety Ranking (Injury/Loss of Life)]],'Data for Pull-down'!$K$4:$L$9,2,FALSE),"")</f>
        <v/>
      </c>
      <c r="AR926" s="100"/>
      <c r="AS926" s="146"/>
      <c r="AT926" s="146"/>
      <c r="AU926" s="146"/>
      <c r="AV926" s="48"/>
      <c r="AW926" s="51" t="str">
        <f>IFERROR(VLOOKUP(Book1345234[[#This Row],[Water Supply Yield Ranking]],'Data for Pull-down'!$M$4:$N$9,2,FALSE),"")</f>
        <v/>
      </c>
      <c r="AX926" s="100"/>
      <c r="AY926" s="52"/>
      <c r="AZ926" s="48"/>
      <c r="BA926" s="51" t="str">
        <f>IFERROR(VLOOKUP(Book1345234[[#This Row],[Social Vulnerability Ranking]],'Data for Pull-down'!$O$4:$P$9,2,FALSE),"")</f>
        <v/>
      </c>
      <c r="BB926" s="100"/>
      <c r="BC926" s="146"/>
      <c r="BD926" s="48"/>
      <c r="BE926" s="51" t="str">
        <f>IFERROR(VLOOKUP(Book1345234[[#This Row],[Nature-Based Solutions Ranking]],'Data for Pull-down'!$Q$4:$R$9,2,FALSE),"")</f>
        <v/>
      </c>
      <c r="BF926" s="100"/>
      <c r="BG926" s="52"/>
      <c r="BH926" s="48"/>
      <c r="BI926" s="51" t="str">
        <f>IFERROR(VLOOKUP(Book1345234[[#This Row],[Multiple Benefit Ranking]],'Data for Pull-down'!$S$4:$T$9,2,FALSE),"")</f>
        <v/>
      </c>
      <c r="BJ926" s="125"/>
      <c r="BK926" s="146"/>
      <c r="BL926" s="48"/>
      <c r="BM926" s="51" t="str">
        <f>IFERROR(VLOOKUP(Book1345234[[#This Row],[Operations and Maintenance Ranking]],'Data for Pull-down'!$U$4:$V$9,2,FALSE),"")</f>
        <v/>
      </c>
      <c r="BN926" s="100"/>
      <c r="BO926" s="48"/>
      <c r="BP926" s="51" t="str">
        <f>IFERROR(VLOOKUP(Book1345234[[#This Row],[Administrative, Regulatory and Other Obstacle Ranking]],'Data for Pull-down'!$W$4:$X$9,2,FALSE),"")</f>
        <v/>
      </c>
      <c r="BQ926" s="100"/>
      <c r="BR926" s="48"/>
      <c r="BS926" s="51" t="str">
        <f>IFERROR(VLOOKUP(Book1345234[[#This Row],[Environmental Benefit Ranking]],'Data for Pull-down'!$Y$4:$Z$9,2,FALSE),"")</f>
        <v/>
      </c>
      <c r="BT926" s="100"/>
      <c r="BU926" s="52"/>
      <c r="BV926" s="51" t="str">
        <f>IFERROR(VLOOKUP(Book1345234[[#This Row],[Environmental Impact Ranking]],'Data for Pull-down'!$AA$4:$AB$9,2,FALSE),"")</f>
        <v/>
      </c>
      <c r="BW926" s="117"/>
      <c r="BX926" s="123"/>
      <c r="BY926" s="48"/>
      <c r="BZ926" s="51" t="str">
        <f>IFERROR(VLOOKUP(Book1345234[[#This Row],[Mobility Ranking]],'Data for Pull-down'!$AC$4:$AD$9,2,FALSE),"")</f>
        <v/>
      </c>
      <c r="CA926" s="117"/>
      <c r="CB926" s="48"/>
      <c r="CC926" s="51" t="str">
        <f>IFERROR(VLOOKUP(Book1345234[[#This Row],[Regional Ranking]],'Data for Pull-down'!$AE$4:$AF$9,2,FALSE),"")</f>
        <v/>
      </c>
    </row>
    <row r="927" spans="1:81">
      <c r="A927" s="164"/>
      <c r="B927" s="142"/>
      <c r="C927" s="143">
        <f>Book1345234[[#This Row],[FMP]]*2</f>
        <v>0</v>
      </c>
      <c r="D927" s="43"/>
      <c r="E927" s="43"/>
      <c r="F927" s="52"/>
      <c r="G927" s="48"/>
      <c r="H927" s="48"/>
      <c r="I927" s="48"/>
      <c r="J927" s="48"/>
      <c r="K927" s="45" t="str">
        <f>IFERROR(Book1345234[[#This Row],[Project Cost]]/Book1345234[[#This Row],['# of Structures Removed from 1% Annual Chance FP]],"")</f>
        <v/>
      </c>
      <c r="L927" s="48"/>
      <c r="M927" s="48"/>
      <c r="N927" s="45"/>
      <c r="O927" s="156"/>
      <c r="P927" s="125"/>
      <c r="Q927" s="52"/>
      <c r="R927" s="48"/>
      <c r="S927" s="51" t="str">
        <f>IFERROR(VLOOKUP(Book1345234[[#This Row],[ Severity Ranking: Pre-Project Average Depth of Flooding (100-year)]],'Data for Pull-down'!$A$4:$B$9,2,FALSE),"")</f>
        <v/>
      </c>
      <c r="T927" s="100"/>
      <c r="U927" s="52"/>
      <c r="V927" s="52"/>
      <c r="W927" s="52"/>
      <c r="X927" s="48"/>
      <c r="Y927" s="51" t="str">
        <f>IFERROR(VLOOKUP(Book1345234[[#This Row],[Severity Ranking: Community Need (% Population)]],'Data for Pull-down'!$C$4:$D$9,2,FALSE),"")</f>
        <v/>
      </c>
      <c r="Z927" s="99"/>
      <c r="AA927" s="45"/>
      <c r="AB927" s="48"/>
      <c r="AC927" s="51" t="str">
        <f>IFERROR(VLOOKUP(Book1345234[[#This Row],[Flood Risk Reduction ]],'Data for Pull-down'!$E$4:$F$9,2,FALSE),"")</f>
        <v/>
      </c>
      <c r="AD927" s="99"/>
      <c r="AE927" s="118"/>
      <c r="AF927" s="52"/>
      <c r="AG927" s="52"/>
      <c r="AH927" s="48"/>
      <c r="AI927" s="51" t="str">
        <f>IFERROR(VLOOKUP(Book1345234[[#This Row],[Flood Damage Reduction]],'Data for Pull-down'!$G$4:$H$9,2,FALSE),"")</f>
        <v/>
      </c>
      <c r="AJ927" s="145"/>
      <c r="AK927" s="123"/>
      <c r="AL927" s="52"/>
      <c r="AM927" s="51" t="str">
        <f>IFERROR(VLOOKUP(Book1345234[[#This Row],[ Reduction in Critical Facilities Flood Risk]],'Data for Pull-down'!$I$5:$J$9,2,FALSE),"")</f>
        <v/>
      </c>
      <c r="AN927" s="100">
        <f>'Life and Safety Tabular Data'!L925</f>
        <v>0</v>
      </c>
      <c r="AO927" s="146"/>
      <c r="AP927" s="48"/>
      <c r="AQ927" s="51" t="str">
        <f>IFERROR(VLOOKUP(Book1345234[[#This Row],[Life and Safety Ranking (Injury/Loss of Life)]],'Data for Pull-down'!$K$4:$L$9,2,FALSE),"")</f>
        <v/>
      </c>
      <c r="AR927" s="100"/>
      <c r="AS927" s="146"/>
      <c r="AT927" s="146"/>
      <c r="AU927" s="146"/>
      <c r="AV927" s="48"/>
      <c r="AW927" s="51" t="str">
        <f>IFERROR(VLOOKUP(Book1345234[[#This Row],[Water Supply Yield Ranking]],'Data for Pull-down'!$M$4:$N$9,2,FALSE),"")</f>
        <v/>
      </c>
      <c r="AX927" s="100"/>
      <c r="AY927" s="52"/>
      <c r="AZ927" s="48"/>
      <c r="BA927" s="51" t="str">
        <f>IFERROR(VLOOKUP(Book1345234[[#This Row],[Social Vulnerability Ranking]],'Data for Pull-down'!$O$4:$P$9,2,FALSE),"")</f>
        <v/>
      </c>
      <c r="BB927" s="100"/>
      <c r="BC927" s="146"/>
      <c r="BD927" s="48"/>
      <c r="BE927" s="51" t="str">
        <f>IFERROR(VLOOKUP(Book1345234[[#This Row],[Nature-Based Solutions Ranking]],'Data for Pull-down'!$Q$4:$R$9,2,FALSE),"")</f>
        <v/>
      </c>
      <c r="BF927" s="100"/>
      <c r="BG927" s="52"/>
      <c r="BH927" s="48"/>
      <c r="BI927" s="51" t="str">
        <f>IFERROR(VLOOKUP(Book1345234[[#This Row],[Multiple Benefit Ranking]],'Data for Pull-down'!$S$4:$T$9,2,FALSE),"")</f>
        <v/>
      </c>
      <c r="BJ927" s="125"/>
      <c r="BK927" s="146"/>
      <c r="BL927" s="48"/>
      <c r="BM927" s="51" t="str">
        <f>IFERROR(VLOOKUP(Book1345234[[#This Row],[Operations and Maintenance Ranking]],'Data for Pull-down'!$U$4:$V$9,2,FALSE),"")</f>
        <v/>
      </c>
      <c r="BN927" s="100"/>
      <c r="BO927" s="48"/>
      <c r="BP927" s="51" t="str">
        <f>IFERROR(VLOOKUP(Book1345234[[#This Row],[Administrative, Regulatory and Other Obstacle Ranking]],'Data for Pull-down'!$W$4:$X$9,2,FALSE),"")</f>
        <v/>
      </c>
      <c r="BQ927" s="100"/>
      <c r="BR927" s="48"/>
      <c r="BS927" s="51" t="str">
        <f>IFERROR(VLOOKUP(Book1345234[[#This Row],[Environmental Benefit Ranking]],'Data for Pull-down'!$Y$4:$Z$9,2,FALSE),"")</f>
        <v/>
      </c>
      <c r="BT927" s="100"/>
      <c r="BU927" s="52"/>
      <c r="BV927" s="51" t="str">
        <f>IFERROR(VLOOKUP(Book1345234[[#This Row],[Environmental Impact Ranking]],'Data for Pull-down'!$AA$4:$AB$9,2,FALSE),"")</f>
        <v/>
      </c>
      <c r="BW927" s="117"/>
      <c r="BX927" s="123"/>
      <c r="BY927" s="48"/>
      <c r="BZ927" s="51" t="str">
        <f>IFERROR(VLOOKUP(Book1345234[[#This Row],[Mobility Ranking]],'Data for Pull-down'!$AC$4:$AD$9,2,FALSE),"")</f>
        <v/>
      </c>
      <c r="CA927" s="117"/>
      <c r="CB927" s="48"/>
      <c r="CC927" s="51" t="str">
        <f>IFERROR(VLOOKUP(Book1345234[[#This Row],[Regional Ranking]],'Data for Pull-down'!$AE$4:$AF$9,2,FALSE),"")</f>
        <v/>
      </c>
    </row>
    <row r="928" spans="1:81">
      <c r="A928" s="164"/>
      <c r="B928" s="142"/>
      <c r="C928" s="143">
        <f>Book1345234[[#This Row],[FMP]]*2</f>
        <v>0</v>
      </c>
      <c r="D928" s="43"/>
      <c r="E928" s="43"/>
      <c r="F928" s="52"/>
      <c r="G928" s="48"/>
      <c r="H928" s="48"/>
      <c r="I928" s="48"/>
      <c r="J928" s="48"/>
      <c r="K928" s="45" t="str">
        <f>IFERROR(Book1345234[[#This Row],[Project Cost]]/Book1345234[[#This Row],['# of Structures Removed from 1% Annual Chance FP]],"")</f>
        <v/>
      </c>
      <c r="L928" s="48"/>
      <c r="M928" s="48"/>
      <c r="N928" s="45"/>
      <c r="O928" s="156"/>
      <c r="P928" s="125"/>
      <c r="Q928" s="52"/>
      <c r="R928" s="48"/>
      <c r="S928" s="51" t="str">
        <f>IFERROR(VLOOKUP(Book1345234[[#This Row],[ Severity Ranking: Pre-Project Average Depth of Flooding (100-year)]],'Data for Pull-down'!$A$4:$B$9,2,FALSE),"")</f>
        <v/>
      </c>
      <c r="T928" s="100"/>
      <c r="U928" s="52"/>
      <c r="V928" s="52"/>
      <c r="W928" s="52"/>
      <c r="X928" s="48"/>
      <c r="Y928" s="51" t="str">
        <f>IFERROR(VLOOKUP(Book1345234[[#This Row],[Severity Ranking: Community Need (% Population)]],'Data for Pull-down'!$C$4:$D$9,2,FALSE),"")</f>
        <v/>
      </c>
      <c r="Z928" s="99"/>
      <c r="AA928" s="45"/>
      <c r="AB928" s="48"/>
      <c r="AC928" s="51" t="str">
        <f>IFERROR(VLOOKUP(Book1345234[[#This Row],[Flood Risk Reduction ]],'Data for Pull-down'!$E$4:$F$9,2,FALSE),"")</f>
        <v/>
      </c>
      <c r="AD928" s="99"/>
      <c r="AE928" s="118"/>
      <c r="AF928" s="52"/>
      <c r="AG928" s="52"/>
      <c r="AH928" s="48"/>
      <c r="AI928" s="51" t="str">
        <f>IFERROR(VLOOKUP(Book1345234[[#This Row],[Flood Damage Reduction]],'Data for Pull-down'!$G$4:$H$9,2,FALSE),"")</f>
        <v/>
      </c>
      <c r="AJ928" s="145"/>
      <c r="AK928" s="123"/>
      <c r="AL928" s="52"/>
      <c r="AM928" s="51" t="str">
        <f>IFERROR(VLOOKUP(Book1345234[[#This Row],[ Reduction in Critical Facilities Flood Risk]],'Data for Pull-down'!$I$5:$J$9,2,FALSE),"")</f>
        <v/>
      </c>
      <c r="AN928" s="100">
        <f>'Life and Safety Tabular Data'!L926</f>
        <v>0</v>
      </c>
      <c r="AO928" s="146"/>
      <c r="AP928" s="48"/>
      <c r="AQ928" s="51" t="str">
        <f>IFERROR(VLOOKUP(Book1345234[[#This Row],[Life and Safety Ranking (Injury/Loss of Life)]],'Data for Pull-down'!$K$4:$L$9,2,FALSE),"")</f>
        <v/>
      </c>
      <c r="AR928" s="100"/>
      <c r="AS928" s="146"/>
      <c r="AT928" s="146"/>
      <c r="AU928" s="146"/>
      <c r="AV928" s="48"/>
      <c r="AW928" s="51" t="str">
        <f>IFERROR(VLOOKUP(Book1345234[[#This Row],[Water Supply Yield Ranking]],'Data for Pull-down'!$M$4:$N$9,2,FALSE),"")</f>
        <v/>
      </c>
      <c r="AX928" s="100"/>
      <c r="AY928" s="52"/>
      <c r="AZ928" s="48"/>
      <c r="BA928" s="51" t="str">
        <f>IFERROR(VLOOKUP(Book1345234[[#This Row],[Social Vulnerability Ranking]],'Data for Pull-down'!$O$4:$P$9,2,FALSE),"")</f>
        <v/>
      </c>
      <c r="BB928" s="100"/>
      <c r="BC928" s="146"/>
      <c r="BD928" s="48"/>
      <c r="BE928" s="51" t="str">
        <f>IFERROR(VLOOKUP(Book1345234[[#This Row],[Nature-Based Solutions Ranking]],'Data for Pull-down'!$Q$4:$R$9,2,FALSE),"")</f>
        <v/>
      </c>
      <c r="BF928" s="100"/>
      <c r="BG928" s="52"/>
      <c r="BH928" s="48"/>
      <c r="BI928" s="51" t="str">
        <f>IFERROR(VLOOKUP(Book1345234[[#This Row],[Multiple Benefit Ranking]],'Data for Pull-down'!$S$4:$T$9,2,FALSE),"")</f>
        <v/>
      </c>
      <c r="BJ928" s="125"/>
      <c r="BK928" s="146"/>
      <c r="BL928" s="48"/>
      <c r="BM928" s="51" t="str">
        <f>IFERROR(VLOOKUP(Book1345234[[#This Row],[Operations and Maintenance Ranking]],'Data for Pull-down'!$U$4:$V$9,2,FALSE),"")</f>
        <v/>
      </c>
      <c r="BN928" s="100"/>
      <c r="BO928" s="48"/>
      <c r="BP928" s="51" t="str">
        <f>IFERROR(VLOOKUP(Book1345234[[#This Row],[Administrative, Regulatory and Other Obstacle Ranking]],'Data for Pull-down'!$W$4:$X$9,2,FALSE),"")</f>
        <v/>
      </c>
      <c r="BQ928" s="100"/>
      <c r="BR928" s="48"/>
      <c r="BS928" s="51" t="str">
        <f>IFERROR(VLOOKUP(Book1345234[[#This Row],[Environmental Benefit Ranking]],'Data for Pull-down'!$Y$4:$Z$9,2,FALSE),"")</f>
        <v/>
      </c>
      <c r="BT928" s="100"/>
      <c r="BU928" s="52"/>
      <c r="BV928" s="51" t="str">
        <f>IFERROR(VLOOKUP(Book1345234[[#This Row],[Environmental Impact Ranking]],'Data for Pull-down'!$AA$4:$AB$9,2,FALSE),"")</f>
        <v/>
      </c>
      <c r="BW928" s="117"/>
      <c r="BX928" s="123"/>
      <c r="BY928" s="48"/>
      <c r="BZ928" s="51" t="str">
        <f>IFERROR(VLOOKUP(Book1345234[[#This Row],[Mobility Ranking]],'Data for Pull-down'!$AC$4:$AD$9,2,FALSE),"")</f>
        <v/>
      </c>
      <c r="CA928" s="117"/>
      <c r="CB928" s="48"/>
      <c r="CC928" s="51" t="str">
        <f>IFERROR(VLOOKUP(Book1345234[[#This Row],[Regional Ranking]],'Data for Pull-down'!$AE$4:$AF$9,2,FALSE),"")</f>
        <v/>
      </c>
    </row>
    <row r="929" spans="1:81">
      <c r="A929" s="164"/>
      <c r="B929" s="142"/>
      <c r="C929" s="143">
        <f>Book1345234[[#This Row],[FMP]]*2</f>
        <v>0</v>
      </c>
      <c r="D929" s="43"/>
      <c r="E929" s="43"/>
      <c r="F929" s="52"/>
      <c r="G929" s="48"/>
      <c r="H929" s="48"/>
      <c r="I929" s="48"/>
      <c r="J929" s="48"/>
      <c r="K929" s="45" t="str">
        <f>IFERROR(Book1345234[[#This Row],[Project Cost]]/Book1345234[[#This Row],['# of Structures Removed from 1% Annual Chance FP]],"")</f>
        <v/>
      </c>
      <c r="L929" s="48"/>
      <c r="M929" s="48"/>
      <c r="N929" s="45"/>
      <c r="O929" s="156"/>
      <c r="P929" s="125"/>
      <c r="Q929" s="52"/>
      <c r="R929" s="48"/>
      <c r="S929" s="51" t="str">
        <f>IFERROR(VLOOKUP(Book1345234[[#This Row],[ Severity Ranking: Pre-Project Average Depth of Flooding (100-year)]],'Data for Pull-down'!$A$4:$B$9,2,FALSE),"")</f>
        <v/>
      </c>
      <c r="T929" s="100"/>
      <c r="U929" s="52"/>
      <c r="V929" s="52"/>
      <c r="W929" s="52"/>
      <c r="X929" s="48"/>
      <c r="Y929" s="51" t="str">
        <f>IFERROR(VLOOKUP(Book1345234[[#This Row],[Severity Ranking: Community Need (% Population)]],'Data for Pull-down'!$C$4:$D$9,2,FALSE),"")</f>
        <v/>
      </c>
      <c r="Z929" s="99"/>
      <c r="AA929" s="45"/>
      <c r="AB929" s="48"/>
      <c r="AC929" s="51" t="str">
        <f>IFERROR(VLOOKUP(Book1345234[[#This Row],[Flood Risk Reduction ]],'Data for Pull-down'!$E$4:$F$9,2,FALSE),"")</f>
        <v/>
      </c>
      <c r="AD929" s="99"/>
      <c r="AE929" s="118"/>
      <c r="AF929" s="52"/>
      <c r="AG929" s="52"/>
      <c r="AH929" s="48"/>
      <c r="AI929" s="51" t="str">
        <f>IFERROR(VLOOKUP(Book1345234[[#This Row],[Flood Damage Reduction]],'Data for Pull-down'!$G$4:$H$9,2,FALSE),"")</f>
        <v/>
      </c>
      <c r="AJ929" s="145"/>
      <c r="AK929" s="123"/>
      <c r="AL929" s="52"/>
      <c r="AM929" s="51" t="str">
        <f>IFERROR(VLOOKUP(Book1345234[[#This Row],[ Reduction in Critical Facilities Flood Risk]],'Data for Pull-down'!$I$5:$J$9,2,FALSE),"")</f>
        <v/>
      </c>
      <c r="AN929" s="100">
        <f>'Life and Safety Tabular Data'!L927</f>
        <v>0</v>
      </c>
      <c r="AO929" s="146"/>
      <c r="AP929" s="48"/>
      <c r="AQ929" s="51" t="str">
        <f>IFERROR(VLOOKUP(Book1345234[[#This Row],[Life and Safety Ranking (Injury/Loss of Life)]],'Data for Pull-down'!$K$4:$L$9,2,FALSE),"")</f>
        <v/>
      </c>
      <c r="AR929" s="100"/>
      <c r="AS929" s="146"/>
      <c r="AT929" s="146"/>
      <c r="AU929" s="146"/>
      <c r="AV929" s="48"/>
      <c r="AW929" s="51" t="str">
        <f>IFERROR(VLOOKUP(Book1345234[[#This Row],[Water Supply Yield Ranking]],'Data for Pull-down'!$M$4:$N$9,2,FALSE),"")</f>
        <v/>
      </c>
      <c r="AX929" s="100"/>
      <c r="AY929" s="52"/>
      <c r="AZ929" s="48"/>
      <c r="BA929" s="51" t="str">
        <f>IFERROR(VLOOKUP(Book1345234[[#This Row],[Social Vulnerability Ranking]],'Data for Pull-down'!$O$4:$P$9,2,FALSE),"")</f>
        <v/>
      </c>
      <c r="BB929" s="100"/>
      <c r="BC929" s="146"/>
      <c r="BD929" s="48"/>
      <c r="BE929" s="51" t="str">
        <f>IFERROR(VLOOKUP(Book1345234[[#This Row],[Nature-Based Solutions Ranking]],'Data for Pull-down'!$Q$4:$R$9,2,FALSE),"")</f>
        <v/>
      </c>
      <c r="BF929" s="100"/>
      <c r="BG929" s="52"/>
      <c r="BH929" s="48"/>
      <c r="BI929" s="51" t="str">
        <f>IFERROR(VLOOKUP(Book1345234[[#This Row],[Multiple Benefit Ranking]],'Data for Pull-down'!$S$4:$T$9,2,FALSE),"")</f>
        <v/>
      </c>
      <c r="BJ929" s="125"/>
      <c r="BK929" s="146"/>
      <c r="BL929" s="48"/>
      <c r="BM929" s="51" t="str">
        <f>IFERROR(VLOOKUP(Book1345234[[#This Row],[Operations and Maintenance Ranking]],'Data for Pull-down'!$U$4:$V$9,2,FALSE),"")</f>
        <v/>
      </c>
      <c r="BN929" s="100"/>
      <c r="BO929" s="48"/>
      <c r="BP929" s="51" t="str">
        <f>IFERROR(VLOOKUP(Book1345234[[#This Row],[Administrative, Regulatory and Other Obstacle Ranking]],'Data for Pull-down'!$W$4:$X$9,2,FALSE),"")</f>
        <v/>
      </c>
      <c r="BQ929" s="100"/>
      <c r="BR929" s="48"/>
      <c r="BS929" s="51" t="str">
        <f>IFERROR(VLOOKUP(Book1345234[[#This Row],[Environmental Benefit Ranking]],'Data for Pull-down'!$Y$4:$Z$9,2,FALSE),"")</f>
        <v/>
      </c>
      <c r="BT929" s="100"/>
      <c r="BU929" s="52"/>
      <c r="BV929" s="51" t="str">
        <f>IFERROR(VLOOKUP(Book1345234[[#This Row],[Environmental Impact Ranking]],'Data for Pull-down'!$AA$4:$AB$9,2,FALSE),"")</f>
        <v/>
      </c>
      <c r="BW929" s="117"/>
      <c r="BX929" s="123"/>
      <c r="BY929" s="48"/>
      <c r="BZ929" s="51" t="str">
        <f>IFERROR(VLOOKUP(Book1345234[[#This Row],[Mobility Ranking]],'Data for Pull-down'!$AC$4:$AD$9,2,FALSE),"")</f>
        <v/>
      </c>
      <c r="CA929" s="117"/>
      <c r="CB929" s="48"/>
      <c r="CC929" s="51" t="str">
        <f>IFERROR(VLOOKUP(Book1345234[[#This Row],[Regional Ranking]],'Data for Pull-down'!$AE$4:$AF$9,2,FALSE),"")</f>
        <v/>
      </c>
    </row>
    <row r="930" spans="1:81">
      <c r="A930" s="164"/>
      <c r="B930" s="142"/>
      <c r="C930" s="143">
        <f>Book1345234[[#This Row],[FMP]]*2</f>
        <v>0</v>
      </c>
      <c r="D930" s="43"/>
      <c r="E930" s="43"/>
      <c r="F930" s="52"/>
      <c r="G930" s="48"/>
      <c r="H930" s="48"/>
      <c r="I930" s="48"/>
      <c r="J930" s="48"/>
      <c r="K930" s="45" t="str">
        <f>IFERROR(Book1345234[[#This Row],[Project Cost]]/Book1345234[[#This Row],['# of Structures Removed from 1% Annual Chance FP]],"")</f>
        <v/>
      </c>
      <c r="L930" s="48"/>
      <c r="M930" s="48"/>
      <c r="N930" s="45"/>
      <c r="O930" s="156"/>
      <c r="P930" s="125"/>
      <c r="Q930" s="52"/>
      <c r="R930" s="48"/>
      <c r="S930" s="51" t="str">
        <f>IFERROR(VLOOKUP(Book1345234[[#This Row],[ Severity Ranking: Pre-Project Average Depth of Flooding (100-year)]],'Data for Pull-down'!$A$4:$B$9,2,FALSE),"")</f>
        <v/>
      </c>
      <c r="T930" s="100"/>
      <c r="U930" s="52"/>
      <c r="V930" s="52"/>
      <c r="W930" s="52"/>
      <c r="X930" s="48"/>
      <c r="Y930" s="51" t="str">
        <f>IFERROR(VLOOKUP(Book1345234[[#This Row],[Severity Ranking: Community Need (% Population)]],'Data for Pull-down'!$C$4:$D$9,2,FALSE),"")</f>
        <v/>
      </c>
      <c r="Z930" s="99"/>
      <c r="AA930" s="45"/>
      <c r="AB930" s="48"/>
      <c r="AC930" s="51" t="str">
        <f>IFERROR(VLOOKUP(Book1345234[[#This Row],[Flood Risk Reduction ]],'Data for Pull-down'!$E$4:$F$9,2,FALSE),"")</f>
        <v/>
      </c>
      <c r="AD930" s="99"/>
      <c r="AE930" s="118"/>
      <c r="AF930" s="52"/>
      <c r="AG930" s="52"/>
      <c r="AH930" s="48"/>
      <c r="AI930" s="51" t="str">
        <f>IFERROR(VLOOKUP(Book1345234[[#This Row],[Flood Damage Reduction]],'Data for Pull-down'!$G$4:$H$9,2,FALSE),"")</f>
        <v/>
      </c>
      <c r="AJ930" s="145"/>
      <c r="AK930" s="123"/>
      <c r="AL930" s="52"/>
      <c r="AM930" s="51" t="str">
        <f>IFERROR(VLOOKUP(Book1345234[[#This Row],[ Reduction in Critical Facilities Flood Risk]],'Data for Pull-down'!$I$5:$J$9,2,FALSE),"")</f>
        <v/>
      </c>
      <c r="AN930" s="100">
        <f>'Life and Safety Tabular Data'!L928</f>
        <v>0</v>
      </c>
      <c r="AO930" s="146"/>
      <c r="AP930" s="48"/>
      <c r="AQ930" s="51" t="str">
        <f>IFERROR(VLOOKUP(Book1345234[[#This Row],[Life and Safety Ranking (Injury/Loss of Life)]],'Data for Pull-down'!$K$4:$L$9,2,FALSE),"")</f>
        <v/>
      </c>
      <c r="AR930" s="100"/>
      <c r="AS930" s="146"/>
      <c r="AT930" s="146"/>
      <c r="AU930" s="146"/>
      <c r="AV930" s="48"/>
      <c r="AW930" s="51" t="str">
        <f>IFERROR(VLOOKUP(Book1345234[[#This Row],[Water Supply Yield Ranking]],'Data for Pull-down'!$M$4:$N$9,2,FALSE),"")</f>
        <v/>
      </c>
      <c r="AX930" s="100"/>
      <c r="AY930" s="52"/>
      <c r="AZ930" s="48"/>
      <c r="BA930" s="51" t="str">
        <f>IFERROR(VLOOKUP(Book1345234[[#This Row],[Social Vulnerability Ranking]],'Data for Pull-down'!$O$4:$P$9,2,FALSE),"")</f>
        <v/>
      </c>
      <c r="BB930" s="100"/>
      <c r="BC930" s="146"/>
      <c r="BD930" s="48"/>
      <c r="BE930" s="51" t="str">
        <f>IFERROR(VLOOKUP(Book1345234[[#This Row],[Nature-Based Solutions Ranking]],'Data for Pull-down'!$Q$4:$R$9,2,FALSE),"")</f>
        <v/>
      </c>
      <c r="BF930" s="100"/>
      <c r="BG930" s="52"/>
      <c r="BH930" s="48"/>
      <c r="BI930" s="51" t="str">
        <f>IFERROR(VLOOKUP(Book1345234[[#This Row],[Multiple Benefit Ranking]],'Data for Pull-down'!$S$4:$T$9,2,FALSE),"")</f>
        <v/>
      </c>
      <c r="BJ930" s="125"/>
      <c r="BK930" s="146"/>
      <c r="BL930" s="48"/>
      <c r="BM930" s="51" t="str">
        <f>IFERROR(VLOOKUP(Book1345234[[#This Row],[Operations and Maintenance Ranking]],'Data for Pull-down'!$U$4:$V$9,2,FALSE),"")</f>
        <v/>
      </c>
      <c r="BN930" s="100"/>
      <c r="BO930" s="48"/>
      <c r="BP930" s="51" t="str">
        <f>IFERROR(VLOOKUP(Book1345234[[#This Row],[Administrative, Regulatory and Other Obstacle Ranking]],'Data for Pull-down'!$W$4:$X$9,2,FALSE),"")</f>
        <v/>
      </c>
      <c r="BQ930" s="100"/>
      <c r="BR930" s="48"/>
      <c r="BS930" s="51" t="str">
        <f>IFERROR(VLOOKUP(Book1345234[[#This Row],[Environmental Benefit Ranking]],'Data for Pull-down'!$Y$4:$Z$9,2,FALSE),"")</f>
        <v/>
      </c>
      <c r="BT930" s="100"/>
      <c r="BU930" s="52"/>
      <c r="BV930" s="51" t="str">
        <f>IFERROR(VLOOKUP(Book1345234[[#This Row],[Environmental Impact Ranking]],'Data for Pull-down'!$AA$4:$AB$9,2,FALSE),"")</f>
        <v/>
      </c>
      <c r="BW930" s="117"/>
      <c r="BX930" s="123"/>
      <c r="BY930" s="48"/>
      <c r="BZ930" s="51" t="str">
        <f>IFERROR(VLOOKUP(Book1345234[[#This Row],[Mobility Ranking]],'Data for Pull-down'!$AC$4:$AD$9,2,FALSE),"")</f>
        <v/>
      </c>
      <c r="CA930" s="117"/>
      <c r="CB930" s="48"/>
      <c r="CC930" s="51" t="str">
        <f>IFERROR(VLOOKUP(Book1345234[[#This Row],[Regional Ranking]],'Data for Pull-down'!$AE$4:$AF$9,2,FALSE),"")</f>
        <v/>
      </c>
    </row>
    <row r="931" spans="1:81">
      <c r="A931" s="164"/>
      <c r="B931" s="142"/>
      <c r="C931" s="143">
        <f>Book1345234[[#This Row],[FMP]]*2</f>
        <v>0</v>
      </c>
      <c r="D931" s="43"/>
      <c r="E931" s="43"/>
      <c r="F931" s="52"/>
      <c r="G931" s="48"/>
      <c r="H931" s="48"/>
      <c r="I931" s="48"/>
      <c r="J931" s="48"/>
      <c r="K931" s="45" t="str">
        <f>IFERROR(Book1345234[[#This Row],[Project Cost]]/Book1345234[[#This Row],['# of Structures Removed from 1% Annual Chance FP]],"")</f>
        <v/>
      </c>
      <c r="L931" s="48"/>
      <c r="M931" s="48"/>
      <c r="N931" s="45"/>
      <c r="O931" s="156"/>
      <c r="P931" s="125"/>
      <c r="Q931" s="52"/>
      <c r="R931" s="48"/>
      <c r="S931" s="51" t="str">
        <f>IFERROR(VLOOKUP(Book1345234[[#This Row],[ Severity Ranking: Pre-Project Average Depth of Flooding (100-year)]],'Data for Pull-down'!$A$4:$B$9,2,FALSE),"")</f>
        <v/>
      </c>
      <c r="T931" s="100"/>
      <c r="U931" s="52"/>
      <c r="V931" s="52"/>
      <c r="W931" s="52"/>
      <c r="X931" s="48"/>
      <c r="Y931" s="51" t="str">
        <f>IFERROR(VLOOKUP(Book1345234[[#This Row],[Severity Ranking: Community Need (% Population)]],'Data for Pull-down'!$C$4:$D$9,2,FALSE),"")</f>
        <v/>
      </c>
      <c r="Z931" s="99"/>
      <c r="AA931" s="45"/>
      <c r="AB931" s="48"/>
      <c r="AC931" s="51" t="str">
        <f>IFERROR(VLOOKUP(Book1345234[[#This Row],[Flood Risk Reduction ]],'Data for Pull-down'!$E$4:$F$9,2,FALSE),"")</f>
        <v/>
      </c>
      <c r="AD931" s="99"/>
      <c r="AE931" s="118"/>
      <c r="AF931" s="52"/>
      <c r="AG931" s="52"/>
      <c r="AH931" s="48"/>
      <c r="AI931" s="51" t="str">
        <f>IFERROR(VLOOKUP(Book1345234[[#This Row],[Flood Damage Reduction]],'Data for Pull-down'!$G$4:$H$9,2,FALSE),"")</f>
        <v/>
      </c>
      <c r="AJ931" s="145"/>
      <c r="AK931" s="123"/>
      <c r="AL931" s="52"/>
      <c r="AM931" s="51" t="str">
        <f>IFERROR(VLOOKUP(Book1345234[[#This Row],[ Reduction in Critical Facilities Flood Risk]],'Data for Pull-down'!$I$5:$J$9,2,FALSE),"")</f>
        <v/>
      </c>
      <c r="AN931" s="100">
        <f>'Life and Safety Tabular Data'!L929</f>
        <v>0</v>
      </c>
      <c r="AO931" s="146"/>
      <c r="AP931" s="48"/>
      <c r="AQ931" s="51" t="str">
        <f>IFERROR(VLOOKUP(Book1345234[[#This Row],[Life and Safety Ranking (Injury/Loss of Life)]],'Data for Pull-down'!$K$4:$L$9,2,FALSE),"")</f>
        <v/>
      </c>
      <c r="AR931" s="100"/>
      <c r="AS931" s="146"/>
      <c r="AT931" s="146"/>
      <c r="AU931" s="146"/>
      <c r="AV931" s="48"/>
      <c r="AW931" s="51" t="str">
        <f>IFERROR(VLOOKUP(Book1345234[[#This Row],[Water Supply Yield Ranking]],'Data for Pull-down'!$M$4:$N$9,2,FALSE),"")</f>
        <v/>
      </c>
      <c r="AX931" s="100"/>
      <c r="AY931" s="52"/>
      <c r="AZ931" s="48"/>
      <c r="BA931" s="51" t="str">
        <f>IFERROR(VLOOKUP(Book1345234[[#This Row],[Social Vulnerability Ranking]],'Data for Pull-down'!$O$4:$P$9,2,FALSE),"")</f>
        <v/>
      </c>
      <c r="BB931" s="100"/>
      <c r="BC931" s="146"/>
      <c r="BD931" s="48"/>
      <c r="BE931" s="51" t="str">
        <f>IFERROR(VLOOKUP(Book1345234[[#This Row],[Nature-Based Solutions Ranking]],'Data for Pull-down'!$Q$4:$R$9,2,FALSE),"")</f>
        <v/>
      </c>
      <c r="BF931" s="100"/>
      <c r="BG931" s="52"/>
      <c r="BH931" s="48"/>
      <c r="BI931" s="51" t="str">
        <f>IFERROR(VLOOKUP(Book1345234[[#This Row],[Multiple Benefit Ranking]],'Data for Pull-down'!$S$4:$T$9,2,FALSE),"")</f>
        <v/>
      </c>
      <c r="BJ931" s="125"/>
      <c r="BK931" s="146"/>
      <c r="BL931" s="48"/>
      <c r="BM931" s="51" t="str">
        <f>IFERROR(VLOOKUP(Book1345234[[#This Row],[Operations and Maintenance Ranking]],'Data for Pull-down'!$U$4:$V$9,2,FALSE),"")</f>
        <v/>
      </c>
      <c r="BN931" s="100"/>
      <c r="BO931" s="48"/>
      <c r="BP931" s="51" t="str">
        <f>IFERROR(VLOOKUP(Book1345234[[#This Row],[Administrative, Regulatory and Other Obstacle Ranking]],'Data for Pull-down'!$W$4:$X$9,2,FALSE),"")</f>
        <v/>
      </c>
      <c r="BQ931" s="100"/>
      <c r="BR931" s="48"/>
      <c r="BS931" s="51" t="str">
        <f>IFERROR(VLOOKUP(Book1345234[[#This Row],[Environmental Benefit Ranking]],'Data for Pull-down'!$Y$4:$Z$9,2,FALSE),"")</f>
        <v/>
      </c>
      <c r="BT931" s="100"/>
      <c r="BU931" s="52"/>
      <c r="BV931" s="51" t="str">
        <f>IFERROR(VLOOKUP(Book1345234[[#This Row],[Environmental Impact Ranking]],'Data for Pull-down'!$AA$4:$AB$9,2,FALSE),"")</f>
        <v/>
      </c>
      <c r="BW931" s="117"/>
      <c r="BX931" s="123"/>
      <c r="BY931" s="48"/>
      <c r="BZ931" s="51" t="str">
        <f>IFERROR(VLOOKUP(Book1345234[[#This Row],[Mobility Ranking]],'Data for Pull-down'!$AC$4:$AD$9,2,FALSE),"")</f>
        <v/>
      </c>
      <c r="CA931" s="117"/>
      <c r="CB931" s="48"/>
      <c r="CC931" s="51" t="str">
        <f>IFERROR(VLOOKUP(Book1345234[[#This Row],[Regional Ranking]],'Data for Pull-down'!$AE$4:$AF$9,2,FALSE),"")</f>
        <v/>
      </c>
    </row>
    <row r="932" spans="1:81">
      <c r="A932" s="164"/>
      <c r="B932" s="142"/>
      <c r="C932" s="143">
        <f>Book1345234[[#This Row],[FMP]]*2</f>
        <v>0</v>
      </c>
      <c r="D932" s="43"/>
      <c r="E932" s="43"/>
      <c r="F932" s="52"/>
      <c r="G932" s="48"/>
      <c r="H932" s="48"/>
      <c r="I932" s="48"/>
      <c r="J932" s="48"/>
      <c r="K932" s="45" t="str">
        <f>IFERROR(Book1345234[[#This Row],[Project Cost]]/Book1345234[[#This Row],['# of Structures Removed from 1% Annual Chance FP]],"")</f>
        <v/>
      </c>
      <c r="L932" s="48"/>
      <c r="M932" s="48"/>
      <c r="N932" s="45"/>
      <c r="O932" s="156"/>
      <c r="P932" s="125"/>
      <c r="Q932" s="52"/>
      <c r="R932" s="48"/>
      <c r="S932" s="51" t="str">
        <f>IFERROR(VLOOKUP(Book1345234[[#This Row],[ Severity Ranking: Pre-Project Average Depth of Flooding (100-year)]],'Data for Pull-down'!$A$4:$B$9,2,FALSE),"")</f>
        <v/>
      </c>
      <c r="T932" s="100"/>
      <c r="U932" s="52"/>
      <c r="V932" s="52"/>
      <c r="W932" s="52"/>
      <c r="X932" s="48"/>
      <c r="Y932" s="51" t="str">
        <f>IFERROR(VLOOKUP(Book1345234[[#This Row],[Severity Ranking: Community Need (% Population)]],'Data for Pull-down'!$C$4:$D$9,2,FALSE),"")</f>
        <v/>
      </c>
      <c r="Z932" s="99"/>
      <c r="AA932" s="45"/>
      <c r="AB932" s="48"/>
      <c r="AC932" s="51" t="str">
        <f>IFERROR(VLOOKUP(Book1345234[[#This Row],[Flood Risk Reduction ]],'Data for Pull-down'!$E$4:$F$9,2,FALSE),"")</f>
        <v/>
      </c>
      <c r="AD932" s="99"/>
      <c r="AE932" s="118"/>
      <c r="AF932" s="52"/>
      <c r="AG932" s="52"/>
      <c r="AH932" s="48"/>
      <c r="AI932" s="51" t="str">
        <f>IFERROR(VLOOKUP(Book1345234[[#This Row],[Flood Damage Reduction]],'Data for Pull-down'!$G$4:$H$9,2,FALSE),"")</f>
        <v/>
      </c>
      <c r="AJ932" s="145"/>
      <c r="AK932" s="123"/>
      <c r="AL932" s="52"/>
      <c r="AM932" s="51" t="str">
        <f>IFERROR(VLOOKUP(Book1345234[[#This Row],[ Reduction in Critical Facilities Flood Risk]],'Data for Pull-down'!$I$5:$J$9,2,FALSE),"")</f>
        <v/>
      </c>
      <c r="AN932" s="100">
        <f>'Life and Safety Tabular Data'!L930</f>
        <v>0</v>
      </c>
      <c r="AO932" s="146"/>
      <c r="AP932" s="48"/>
      <c r="AQ932" s="51" t="str">
        <f>IFERROR(VLOOKUP(Book1345234[[#This Row],[Life and Safety Ranking (Injury/Loss of Life)]],'Data for Pull-down'!$K$4:$L$9,2,FALSE),"")</f>
        <v/>
      </c>
      <c r="AR932" s="100"/>
      <c r="AS932" s="146"/>
      <c r="AT932" s="146"/>
      <c r="AU932" s="146"/>
      <c r="AV932" s="48"/>
      <c r="AW932" s="51" t="str">
        <f>IFERROR(VLOOKUP(Book1345234[[#This Row],[Water Supply Yield Ranking]],'Data for Pull-down'!$M$4:$N$9,2,FALSE),"")</f>
        <v/>
      </c>
      <c r="AX932" s="100"/>
      <c r="AY932" s="52"/>
      <c r="AZ932" s="48"/>
      <c r="BA932" s="51" t="str">
        <f>IFERROR(VLOOKUP(Book1345234[[#This Row],[Social Vulnerability Ranking]],'Data for Pull-down'!$O$4:$P$9,2,FALSE),"")</f>
        <v/>
      </c>
      <c r="BB932" s="100"/>
      <c r="BC932" s="146"/>
      <c r="BD932" s="48"/>
      <c r="BE932" s="51" t="str">
        <f>IFERROR(VLOOKUP(Book1345234[[#This Row],[Nature-Based Solutions Ranking]],'Data for Pull-down'!$Q$4:$R$9,2,FALSE),"")</f>
        <v/>
      </c>
      <c r="BF932" s="100"/>
      <c r="BG932" s="52"/>
      <c r="BH932" s="48"/>
      <c r="BI932" s="51" t="str">
        <f>IFERROR(VLOOKUP(Book1345234[[#This Row],[Multiple Benefit Ranking]],'Data for Pull-down'!$S$4:$T$9,2,FALSE),"")</f>
        <v/>
      </c>
      <c r="BJ932" s="125"/>
      <c r="BK932" s="146"/>
      <c r="BL932" s="48"/>
      <c r="BM932" s="51" t="str">
        <f>IFERROR(VLOOKUP(Book1345234[[#This Row],[Operations and Maintenance Ranking]],'Data for Pull-down'!$U$4:$V$9,2,FALSE),"")</f>
        <v/>
      </c>
      <c r="BN932" s="100"/>
      <c r="BO932" s="48"/>
      <c r="BP932" s="51" t="str">
        <f>IFERROR(VLOOKUP(Book1345234[[#This Row],[Administrative, Regulatory and Other Obstacle Ranking]],'Data for Pull-down'!$W$4:$X$9,2,FALSE),"")</f>
        <v/>
      </c>
      <c r="BQ932" s="100"/>
      <c r="BR932" s="48"/>
      <c r="BS932" s="51" t="str">
        <f>IFERROR(VLOOKUP(Book1345234[[#This Row],[Environmental Benefit Ranking]],'Data for Pull-down'!$Y$4:$Z$9,2,FALSE),"")</f>
        <v/>
      </c>
      <c r="BT932" s="100"/>
      <c r="BU932" s="52"/>
      <c r="BV932" s="51" t="str">
        <f>IFERROR(VLOOKUP(Book1345234[[#This Row],[Environmental Impact Ranking]],'Data for Pull-down'!$AA$4:$AB$9,2,FALSE),"")</f>
        <v/>
      </c>
      <c r="BW932" s="117"/>
      <c r="BX932" s="123"/>
      <c r="BY932" s="48"/>
      <c r="BZ932" s="51" t="str">
        <f>IFERROR(VLOOKUP(Book1345234[[#This Row],[Mobility Ranking]],'Data for Pull-down'!$AC$4:$AD$9,2,FALSE),"")</f>
        <v/>
      </c>
      <c r="CA932" s="117"/>
      <c r="CB932" s="48"/>
      <c r="CC932" s="51" t="str">
        <f>IFERROR(VLOOKUP(Book1345234[[#This Row],[Regional Ranking]],'Data for Pull-down'!$AE$4:$AF$9,2,FALSE),"")</f>
        <v/>
      </c>
    </row>
    <row r="933" spans="1:81">
      <c r="A933" s="164"/>
      <c r="B933" s="142"/>
      <c r="C933" s="143">
        <f>Book1345234[[#This Row],[FMP]]*2</f>
        <v>0</v>
      </c>
      <c r="D933" s="43"/>
      <c r="E933" s="43"/>
      <c r="F933" s="52"/>
      <c r="G933" s="48"/>
      <c r="H933" s="48"/>
      <c r="I933" s="48"/>
      <c r="J933" s="48"/>
      <c r="K933" s="45" t="str">
        <f>IFERROR(Book1345234[[#This Row],[Project Cost]]/Book1345234[[#This Row],['# of Structures Removed from 1% Annual Chance FP]],"")</f>
        <v/>
      </c>
      <c r="L933" s="48"/>
      <c r="M933" s="48"/>
      <c r="N933" s="45"/>
      <c r="O933" s="156"/>
      <c r="P933" s="125"/>
      <c r="Q933" s="52"/>
      <c r="R933" s="48"/>
      <c r="S933" s="51" t="str">
        <f>IFERROR(VLOOKUP(Book1345234[[#This Row],[ Severity Ranking: Pre-Project Average Depth of Flooding (100-year)]],'Data for Pull-down'!$A$4:$B$9,2,FALSE),"")</f>
        <v/>
      </c>
      <c r="T933" s="100"/>
      <c r="U933" s="52"/>
      <c r="V933" s="52"/>
      <c r="W933" s="52"/>
      <c r="X933" s="48"/>
      <c r="Y933" s="51" t="str">
        <f>IFERROR(VLOOKUP(Book1345234[[#This Row],[Severity Ranking: Community Need (% Population)]],'Data for Pull-down'!$C$4:$D$9,2,FALSE),"")</f>
        <v/>
      </c>
      <c r="Z933" s="99"/>
      <c r="AA933" s="45"/>
      <c r="AB933" s="48"/>
      <c r="AC933" s="51" t="str">
        <f>IFERROR(VLOOKUP(Book1345234[[#This Row],[Flood Risk Reduction ]],'Data for Pull-down'!$E$4:$F$9,2,FALSE),"")</f>
        <v/>
      </c>
      <c r="AD933" s="99"/>
      <c r="AE933" s="118"/>
      <c r="AF933" s="52"/>
      <c r="AG933" s="52"/>
      <c r="AH933" s="48"/>
      <c r="AI933" s="51" t="str">
        <f>IFERROR(VLOOKUP(Book1345234[[#This Row],[Flood Damage Reduction]],'Data for Pull-down'!$G$4:$H$9,2,FALSE),"")</f>
        <v/>
      </c>
      <c r="AJ933" s="145"/>
      <c r="AK933" s="123"/>
      <c r="AL933" s="52"/>
      <c r="AM933" s="51" t="str">
        <f>IFERROR(VLOOKUP(Book1345234[[#This Row],[ Reduction in Critical Facilities Flood Risk]],'Data for Pull-down'!$I$5:$J$9,2,FALSE),"")</f>
        <v/>
      </c>
      <c r="AN933" s="100">
        <f>'Life and Safety Tabular Data'!L931</f>
        <v>0</v>
      </c>
      <c r="AO933" s="146"/>
      <c r="AP933" s="48"/>
      <c r="AQ933" s="51" t="str">
        <f>IFERROR(VLOOKUP(Book1345234[[#This Row],[Life and Safety Ranking (Injury/Loss of Life)]],'Data for Pull-down'!$K$4:$L$9,2,FALSE),"")</f>
        <v/>
      </c>
      <c r="AR933" s="100"/>
      <c r="AS933" s="146"/>
      <c r="AT933" s="146"/>
      <c r="AU933" s="146"/>
      <c r="AV933" s="48"/>
      <c r="AW933" s="51" t="str">
        <f>IFERROR(VLOOKUP(Book1345234[[#This Row],[Water Supply Yield Ranking]],'Data for Pull-down'!$M$4:$N$9,2,FALSE),"")</f>
        <v/>
      </c>
      <c r="AX933" s="100"/>
      <c r="AY933" s="52"/>
      <c r="AZ933" s="48"/>
      <c r="BA933" s="51" t="str">
        <f>IFERROR(VLOOKUP(Book1345234[[#This Row],[Social Vulnerability Ranking]],'Data for Pull-down'!$O$4:$P$9,2,FALSE),"")</f>
        <v/>
      </c>
      <c r="BB933" s="100"/>
      <c r="BC933" s="146"/>
      <c r="BD933" s="48"/>
      <c r="BE933" s="51" t="str">
        <f>IFERROR(VLOOKUP(Book1345234[[#This Row],[Nature-Based Solutions Ranking]],'Data for Pull-down'!$Q$4:$R$9,2,FALSE),"")</f>
        <v/>
      </c>
      <c r="BF933" s="100"/>
      <c r="BG933" s="52"/>
      <c r="BH933" s="48"/>
      <c r="BI933" s="51" t="str">
        <f>IFERROR(VLOOKUP(Book1345234[[#This Row],[Multiple Benefit Ranking]],'Data for Pull-down'!$S$4:$T$9,2,FALSE),"")</f>
        <v/>
      </c>
      <c r="BJ933" s="125"/>
      <c r="BK933" s="146"/>
      <c r="BL933" s="48"/>
      <c r="BM933" s="51" t="str">
        <f>IFERROR(VLOOKUP(Book1345234[[#This Row],[Operations and Maintenance Ranking]],'Data for Pull-down'!$U$4:$V$9,2,FALSE),"")</f>
        <v/>
      </c>
      <c r="BN933" s="100"/>
      <c r="BO933" s="48"/>
      <c r="BP933" s="51" t="str">
        <f>IFERROR(VLOOKUP(Book1345234[[#This Row],[Administrative, Regulatory and Other Obstacle Ranking]],'Data for Pull-down'!$W$4:$X$9,2,FALSE),"")</f>
        <v/>
      </c>
      <c r="BQ933" s="100"/>
      <c r="BR933" s="48"/>
      <c r="BS933" s="51" t="str">
        <f>IFERROR(VLOOKUP(Book1345234[[#This Row],[Environmental Benefit Ranking]],'Data for Pull-down'!$Y$4:$Z$9,2,FALSE),"")</f>
        <v/>
      </c>
      <c r="BT933" s="100"/>
      <c r="BU933" s="52"/>
      <c r="BV933" s="51" t="str">
        <f>IFERROR(VLOOKUP(Book1345234[[#This Row],[Environmental Impact Ranking]],'Data for Pull-down'!$AA$4:$AB$9,2,FALSE),"")</f>
        <v/>
      </c>
      <c r="BW933" s="117"/>
      <c r="BX933" s="123"/>
      <c r="BY933" s="48"/>
      <c r="BZ933" s="51" t="str">
        <f>IFERROR(VLOOKUP(Book1345234[[#This Row],[Mobility Ranking]],'Data for Pull-down'!$AC$4:$AD$9,2,FALSE),"")</f>
        <v/>
      </c>
      <c r="CA933" s="117"/>
      <c r="CB933" s="48"/>
      <c r="CC933" s="51" t="str">
        <f>IFERROR(VLOOKUP(Book1345234[[#This Row],[Regional Ranking]],'Data for Pull-down'!$AE$4:$AF$9,2,FALSE),"")</f>
        <v/>
      </c>
    </row>
    <row r="934" spans="1:81">
      <c r="A934" s="164"/>
      <c r="B934" s="142"/>
      <c r="C934" s="143">
        <f>Book1345234[[#This Row],[FMP]]*2</f>
        <v>0</v>
      </c>
      <c r="D934" s="43"/>
      <c r="E934" s="43"/>
      <c r="F934" s="52"/>
      <c r="G934" s="48"/>
      <c r="H934" s="48"/>
      <c r="I934" s="48"/>
      <c r="J934" s="48"/>
      <c r="K934" s="45" t="str">
        <f>IFERROR(Book1345234[[#This Row],[Project Cost]]/Book1345234[[#This Row],['# of Structures Removed from 1% Annual Chance FP]],"")</f>
        <v/>
      </c>
      <c r="L934" s="48"/>
      <c r="M934" s="48"/>
      <c r="N934" s="45"/>
      <c r="O934" s="156"/>
      <c r="P934" s="125"/>
      <c r="Q934" s="52"/>
      <c r="R934" s="48"/>
      <c r="S934" s="51" t="str">
        <f>IFERROR(VLOOKUP(Book1345234[[#This Row],[ Severity Ranking: Pre-Project Average Depth of Flooding (100-year)]],'Data for Pull-down'!$A$4:$B$9,2,FALSE),"")</f>
        <v/>
      </c>
      <c r="T934" s="100"/>
      <c r="U934" s="52"/>
      <c r="V934" s="52"/>
      <c r="W934" s="52"/>
      <c r="X934" s="48"/>
      <c r="Y934" s="51" t="str">
        <f>IFERROR(VLOOKUP(Book1345234[[#This Row],[Severity Ranking: Community Need (% Population)]],'Data for Pull-down'!$C$4:$D$9,2,FALSE),"")</f>
        <v/>
      </c>
      <c r="Z934" s="99"/>
      <c r="AA934" s="45"/>
      <c r="AB934" s="48"/>
      <c r="AC934" s="51" t="str">
        <f>IFERROR(VLOOKUP(Book1345234[[#This Row],[Flood Risk Reduction ]],'Data for Pull-down'!$E$4:$F$9,2,FALSE),"")</f>
        <v/>
      </c>
      <c r="AD934" s="99"/>
      <c r="AE934" s="118"/>
      <c r="AF934" s="52"/>
      <c r="AG934" s="52"/>
      <c r="AH934" s="48"/>
      <c r="AI934" s="51" t="str">
        <f>IFERROR(VLOOKUP(Book1345234[[#This Row],[Flood Damage Reduction]],'Data for Pull-down'!$G$4:$H$9,2,FALSE),"")</f>
        <v/>
      </c>
      <c r="AJ934" s="145"/>
      <c r="AK934" s="123"/>
      <c r="AL934" s="52"/>
      <c r="AM934" s="51" t="str">
        <f>IFERROR(VLOOKUP(Book1345234[[#This Row],[ Reduction in Critical Facilities Flood Risk]],'Data for Pull-down'!$I$5:$J$9,2,FALSE),"")</f>
        <v/>
      </c>
      <c r="AN934" s="100">
        <f>'Life and Safety Tabular Data'!L932</f>
        <v>0</v>
      </c>
      <c r="AO934" s="146"/>
      <c r="AP934" s="48"/>
      <c r="AQ934" s="51" t="str">
        <f>IFERROR(VLOOKUP(Book1345234[[#This Row],[Life and Safety Ranking (Injury/Loss of Life)]],'Data for Pull-down'!$K$4:$L$9,2,FALSE),"")</f>
        <v/>
      </c>
      <c r="AR934" s="100"/>
      <c r="AS934" s="146"/>
      <c r="AT934" s="146"/>
      <c r="AU934" s="146"/>
      <c r="AV934" s="48"/>
      <c r="AW934" s="51" t="str">
        <f>IFERROR(VLOOKUP(Book1345234[[#This Row],[Water Supply Yield Ranking]],'Data for Pull-down'!$M$4:$N$9,2,FALSE),"")</f>
        <v/>
      </c>
      <c r="AX934" s="100"/>
      <c r="AY934" s="52"/>
      <c r="AZ934" s="48"/>
      <c r="BA934" s="51" t="str">
        <f>IFERROR(VLOOKUP(Book1345234[[#This Row],[Social Vulnerability Ranking]],'Data for Pull-down'!$O$4:$P$9,2,FALSE),"")</f>
        <v/>
      </c>
      <c r="BB934" s="100"/>
      <c r="BC934" s="146"/>
      <c r="BD934" s="48"/>
      <c r="BE934" s="51" t="str">
        <f>IFERROR(VLOOKUP(Book1345234[[#This Row],[Nature-Based Solutions Ranking]],'Data for Pull-down'!$Q$4:$R$9,2,FALSE),"")</f>
        <v/>
      </c>
      <c r="BF934" s="100"/>
      <c r="BG934" s="52"/>
      <c r="BH934" s="48"/>
      <c r="BI934" s="51" t="str">
        <f>IFERROR(VLOOKUP(Book1345234[[#This Row],[Multiple Benefit Ranking]],'Data for Pull-down'!$S$4:$T$9,2,FALSE),"")</f>
        <v/>
      </c>
      <c r="BJ934" s="125"/>
      <c r="BK934" s="146"/>
      <c r="BL934" s="48"/>
      <c r="BM934" s="51" t="str">
        <f>IFERROR(VLOOKUP(Book1345234[[#This Row],[Operations and Maintenance Ranking]],'Data for Pull-down'!$U$4:$V$9,2,FALSE),"")</f>
        <v/>
      </c>
      <c r="BN934" s="100"/>
      <c r="BO934" s="48"/>
      <c r="BP934" s="51" t="str">
        <f>IFERROR(VLOOKUP(Book1345234[[#This Row],[Administrative, Regulatory and Other Obstacle Ranking]],'Data for Pull-down'!$W$4:$X$9,2,FALSE),"")</f>
        <v/>
      </c>
      <c r="BQ934" s="100"/>
      <c r="BR934" s="48"/>
      <c r="BS934" s="51" t="str">
        <f>IFERROR(VLOOKUP(Book1345234[[#This Row],[Environmental Benefit Ranking]],'Data for Pull-down'!$Y$4:$Z$9,2,FALSE),"")</f>
        <v/>
      </c>
      <c r="BT934" s="100"/>
      <c r="BU934" s="52"/>
      <c r="BV934" s="51" t="str">
        <f>IFERROR(VLOOKUP(Book1345234[[#This Row],[Environmental Impact Ranking]],'Data for Pull-down'!$AA$4:$AB$9,2,FALSE),"")</f>
        <v/>
      </c>
      <c r="BW934" s="117"/>
      <c r="BX934" s="123"/>
      <c r="BY934" s="48"/>
      <c r="BZ934" s="51" t="str">
        <f>IFERROR(VLOOKUP(Book1345234[[#This Row],[Mobility Ranking]],'Data for Pull-down'!$AC$4:$AD$9,2,FALSE),"")</f>
        <v/>
      </c>
      <c r="CA934" s="117"/>
      <c r="CB934" s="48"/>
      <c r="CC934" s="51" t="str">
        <f>IFERROR(VLOOKUP(Book1345234[[#This Row],[Regional Ranking]],'Data for Pull-down'!$AE$4:$AF$9,2,FALSE),"")</f>
        <v/>
      </c>
    </row>
    <row r="935" spans="1:81">
      <c r="A935" s="164"/>
      <c r="B935" s="142"/>
      <c r="C935" s="143">
        <f>Book1345234[[#This Row],[FMP]]*2</f>
        <v>0</v>
      </c>
      <c r="D935" s="43"/>
      <c r="E935" s="43"/>
      <c r="F935" s="52"/>
      <c r="G935" s="48"/>
      <c r="H935" s="48"/>
      <c r="I935" s="48"/>
      <c r="J935" s="48"/>
      <c r="K935" s="45" t="str">
        <f>IFERROR(Book1345234[[#This Row],[Project Cost]]/Book1345234[[#This Row],['# of Structures Removed from 1% Annual Chance FP]],"")</f>
        <v/>
      </c>
      <c r="L935" s="48"/>
      <c r="M935" s="48"/>
      <c r="N935" s="45"/>
      <c r="O935" s="156"/>
      <c r="P935" s="125"/>
      <c r="Q935" s="52"/>
      <c r="R935" s="48"/>
      <c r="S935" s="51" t="str">
        <f>IFERROR(VLOOKUP(Book1345234[[#This Row],[ Severity Ranking: Pre-Project Average Depth of Flooding (100-year)]],'Data for Pull-down'!$A$4:$B$9,2,FALSE),"")</f>
        <v/>
      </c>
      <c r="T935" s="100"/>
      <c r="U935" s="52"/>
      <c r="V935" s="52"/>
      <c r="W935" s="52"/>
      <c r="X935" s="48"/>
      <c r="Y935" s="51" t="str">
        <f>IFERROR(VLOOKUP(Book1345234[[#This Row],[Severity Ranking: Community Need (% Population)]],'Data for Pull-down'!$C$4:$D$9,2,FALSE),"")</f>
        <v/>
      </c>
      <c r="Z935" s="99"/>
      <c r="AA935" s="45"/>
      <c r="AB935" s="48"/>
      <c r="AC935" s="51" t="str">
        <f>IFERROR(VLOOKUP(Book1345234[[#This Row],[Flood Risk Reduction ]],'Data for Pull-down'!$E$4:$F$9,2,FALSE),"")</f>
        <v/>
      </c>
      <c r="AD935" s="99"/>
      <c r="AE935" s="118"/>
      <c r="AF935" s="52"/>
      <c r="AG935" s="52"/>
      <c r="AH935" s="48"/>
      <c r="AI935" s="51" t="str">
        <f>IFERROR(VLOOKUP(Book1345234[[#This Row],[Flood Damage Reduction]],'Data for Pull-down'!$G$4:$H$9,2,FALSE),"")</f>
        <v/>
      </c>
      <c r="AJ935" s="145"/>
      <c r="AK935" s="123"/>
      <c r="AL935" s="52"/>
      <c r="AM935" s="51" t="str">
        <f>IFERROR(VLOOKUP(Book1345234[[#This Row],[ Reduction in Critical Facilities Flood Risk]],'Data for Pull-down'!$I$5:$J$9,2,FALSE),"")</f>
        <v/>
      </c>
      <c r="AN935" s="100">
        <f>'Life and Safety Tabular Data'!L933</f>
        <v>0</v>
      </c>
      <c r="AO935" s="146"/>
      <c r="AP935" s="48"/>
      <c r="AQ935" s="51" t="str">
        <f>IFERROR(VLOOKUP(Book1345234[[#This Row],[Life and Safety Ranking (Injury/Loss of Life)]],'Data for Pull-down'!$K$4:$L$9,2,FALSE),"")</f>
        <v/>
      </c>
      <c r="AR935" s="100"/>
      <c r="AS935" s="146"/>
      <c r="AT935" s="146"/>
      <c r="AU935" s="146"/>
      <c r="AV935" s="48"/>
      <c r="AW935" s="51" t="str">
        <f>IFERROR(VLOOKUP(Book1345234[[#This Row],[Water Supply Yield Ranking]],'Data for Pull-down'!$M$4:$N$9,2,FALSE),"")</f>
        <v/>
      </c>
      <c r="AX935" s="100"/>
      <c r="AY935" s="52"/>
      <c r="AZ935" s="48"/>
      <c r="BA935" s="51" t="str">
        <f>IFERROR(VLOOKUP(Book1345234[[#This Row],[Social Vulnerability Ranking]],'Data for Pull-down'!$O$4:$P$9,2,FALSE),"")</f>
        <v/>
      </c>
      <c r="BB935" s="100"/>
      <c r="BC935" s="146"/>
      <c r="BD935" s="48"/>
      <c r="BE935" s="51" t="str">
        <f>IFERROR(VLOOKUP(Book1345234[[#This Row],[Nature-Based Solutions Ranking]],'Data for Pull-down'!$Q$4:$R$9,2,FALSE),"")</f>
        <v/>
      </c>
      <c r="BF935" s="100"/>
      <c r="BG935" s="52"/>
      <c r="BH935" s="48"/>
      <c r="BI935" s="51" t="str">
        <f>IFERROR(VLOOKUP(Book1345234[[#This Row],[Multiple Benefit Ranking]],'Data for Pull-down'!$S$4:$T$9,2,FALSE),"")</f>
        <v/>
      </c>
      <c r="BJ935" s="125"/>
      <c r="BK935" s="146"/>
      <c r="BL935" s="48"/>
      <c r="BM935" s="51" t="str">
        <f>IFERROR(VLOOKUP(Book1345234[[#This Row],[Operations and Maintenance Ranking]],'Data for Pull-down'!$U$4:$V$9,2,FALSE),"")</f>
        <v/>
      </c>
      <c r="BN935" s="100"/>
      <c r="BO935" s="48"/>
      <c r="BP935" s="51" t="str">
        <f>IFERROR(VLOOKUP(Book1345234[[#This Row],[Administrative, Regulatory and Other Obstacle Ranking]],'Data for Pull-down'!$W$4:$X$9,2,FALSE),"")</f>
        <v/>
      </c>
      <c r="BQ935" s="100"/>
      <c r="BR935" s="48"/>
      <c r="BS935" s="51" t="str">
        <f>IFERROR(VLOOKUP(Book1345234[[#This Row],[Environmental Benefit Ranking]],'Data for Pull-down'!$Y$4:$Z$9,2,FALSE),"")</f>
        <v/>
      </c>
      <c r="BT935" s="100"/>
      <c r="BU935" s="52"/>
      <c r="BV935" s="51" t="str">
        <f>IFERROR(VLOOKUP(Book1345234[[#This Row],[Environmental Impact Ranking]],'Data for Pull-down'!$AA$4:$AB$9,2,FALSE),"")</f>
        <v/>
      </c>
      <c r="BW935" s="117"/>
      <c r="BX935" s="123"/>
      <c r="BY935" s="48"/>
      <c r="BZ935" s="51" t="str">
        <f>IFERROR(VLOOKUP(Book1345234[[#This Row],[Mobility Ranking]],'Data for Pull-down'!$AC$4:$AD$9,2,FALSE),"")</f>
        <v/>
      </c>
      <c r="CA935" s="117"/>
      <c r="CB935" s="48"/>
      <c r="CC935" s="51" t="str">
        <f>IFERROR(VLOOKUP(Book1345234[[#This Row],[Regional Ranking]],'Data for Pull-down'!$AE$4:$AF$9,2,FALSE),"")</f>
        <v/>
      </c>
    </row>
    <row r="936" spans="1:81">
      <c r="A936" s="164"/>
      <c r="B936" s="142"/>
      <c r="C936" s="143">
        <f>Book1345234[[#This Row],[FMP]]*2</f>
        <v>0</v>
      </c>
      <c r="D936" s="43"/>
      <c r="E936" s="43"/>
      <c r="F936" s="52"/>
      <c r="G936" s="48"/>
      <c r="H936" s="48"/>
      <c r="I936" s="48"/>
      <c r="J936" s="48"/>
      <c r="K936" s="45" t="str">
        <f>IFERROR(Book1345234[[#This Row],[Project Cost]]/Book1345234[[#This Row],['# of Structures Removed from 1% Annual Chance FP]],"")</f>
        <v/>
      </c>
      <c r="L936" s="48"/>
      <c r="M936" s="48"/>
      <c r="N936" s="45"/>
      <c r="O936" s="156"/>
      <c r="P936" s="125"/>
      <c r="Q936" s="52"/>
      <c r="R936" s="48"/>
      <c r="S936" s="51" t="str">
        <f>IFERROR(VLOOKUP(Book1345234[[#This Row],[ Severity Ranking: Pre-Project Average Depth of Flooding (100-year)]],'Data for Pull-down'!$A$4:$B$9,2,FALSE),"")</f>
        <v/>
      </c>
      <c r="T936" s="100"/>
      <c r="U936" s="52"/>
      <c r="V936" s="52"/>
      <c r="W936" s="52"/>
      <c r="X936" s="48"/>
      <c r="Y936" s="51" t="str">
        <f>IFERROR(VLOOKUP(Book1345234[[#This Row],[Severity Ranking: Community Need (% Population)]],'Data for Pull-down'!$C$4:$D$9,2,FALSE),"")</f>
        <v/>
      </c>
      <c r="Z936" s="99"/>
      <c r="AA936" s="45"/>
      <c r="AB936" s="48"/>
      <c r="AC936" s="51" t="str">
        <f>IFERROR(VLOOKUP(Book1345234[[#This Row],[Flood Risk Reduction ]],'Data for Pull-down'!$E$4:$F$9,2,FALSE),"")</f>
        <v/>
      </c>
      <c r="AD936" s="99"/>
      <c r="AE936" s="118"/>
      <c r="AF936" s="52"/>
      <c r="AG936" s="52"/>
      <c r="AH936" s="48"/>
      <c r="AI936" s="51" t="str">
        <f>IFERROR(VLOOKUP(Book1345234[[#This Row],[Flood Damage Reduction]],'Data for Pull-down'!$G$4:$H$9,2,FALSE),"")</f>
        <v/>
      </c>
      <c r="AJ936" s="145"/>
      <c r="AK936" s="123"/>
      <c r="AL936" s="52"/>
      <c r="AM936" s="51" t="str">
        <f>IFERROR(VLOOKUP(Book1345234[[#This Row],[ Reduction in Critical Facilities Flood Risk]],'Data for Pull-down'!$I$5:$J$9,2,FALSE),"")</f>
        <v/>
      </c>
      <c r="AN936" s="100">
        <f>'Life and Safety Tabular Data'!L934</f>
        <v>0</v>
      </c>
      <c r="AO936" s="146"/>
      <c r="AP936" s="48"/>
      <c r="AQ936" s="51" t="str">
        <f>IFERROR(VLOOKUP(Book1345234[[#This Row],[Life and Safety Ranking (Injury/Loss of Life)]],'Data for Pull-down'!$K$4:$L$9,2,FALSE),"")</f>
        <v/>
      </c>
      <c r="AR936" s="100"/>
      <c r="AS936" s="146"/>
      <c r="AT936" s="146"/>
      <c r="AU936" s="146"/>
      <c r="AV936" s="48"/>
      <c r="AW936" s="51" t="str">
        <f>IFERROR(VLOOKUP(Book1345234[[#This Row],[Water Supply Yield Ranking]],'Data for Pull-down'!$M$4:$N$9,2,FALSE),"")</f>
        <v/>
      </c>
      <c r="AX936" s="100"/>
      <c r="AY936" s="52"/>
      <c r="AZ936" s="48"/>
      <c r="BA936" s="51" t="str">
        <f>IFERROR(VLOOKUP(Book1345234[[#This Row],[Social Vulnerability Ranking]],'Data for Pull-down'!$O$4:$P$9,2,FALSE),"")</f>
        <v/>
      </c>
      <c r="BB936" s="100"/>
      <c r="BC936" s="146"/>
      <c r="BD936" s="48"/>
      <c r="BE936" s="51" t="str">
        <f>IFERROR(VLOOKUP(Book1345234[[#This Row],[Nature-Based Solutions Ranking]],'Data for Pull-down'!$Q$4:$R$9,2,FALSE),"")</f>
        <v/>
      </c>
      <c r="BF936" s="100"/>
      <c r="BG936" s="52"/>
      <c r="BH936" s="48"/>
      <c r="BI936" s="51" t="str">
        <f>IFERROR(VLOOKUP(Book1345234[[#This Row],[Multiple Benefit Ranking]],'Data for Pull-down'!$S$4:$T$9,2,FALSE),"")</f>
        <v/>
      </c>
      <c r="BJ936" s="125"/>
      <c r="BK936" s="146"/>
      <c r="BL936" s="48"/>
      <c r="BM936" s="51" t="str">
        <f>IFERROR(VLOOKUP(Book1345234[[#This Row],[Operations and Maintenance Ranking]],'Data for Pull-down'!$U$4:$V$9,2,FALSE),"")</f>
        <v/>
      </c>
      <c r="BN936" s="100"/>
      <c r="BO936" s="48"/>
      <c r="BP936" s="51" t="str">
        <f>IFERROR(VLOOKUP(Book1345234[[#This Row],[Administrative, Regulatory and Other Obstacle Ranking]],'Data for Pull-down'!$W$4:$X$9,2,FALSE),"")</f>
        <v/>
      </c>
      <c r="BQ936" s="100"/>
      <c r="BR936" s="48"/>
      <c r="BS936" s="51" t="str">
        <f>IFERROR(VLOOKUP(Book1345234[[#This Row],[Environmental Benefit Ranking]],'Data for Pull-down'!$Y$4:$Z$9,2,FALSE),"")</f>
        <v/>
      </c>
      <c r="BT936" s="100"/>
      <c r="BU936" s="52"/>
      <c r="BV936" s="51" t="str">
        <f>IFERROR(VLOOKUP(Book1345234[[#This Row],[Environmental Impact Ranking]],'Data for Pull-down'!$AA$4:$AB$9,2,FALSE),"")</f>
        <v/>
      </c>
      <c r="BW936" s="117"/>
      <c r="BX936" s="123"/>
      <c r="BY936" s="48"/>
      <c r="BZ936" s="51" t="str">
        <f>IFERROR(VLOOKUP(Book1345234[[#This Row],[Mobility Ranking]],'Data for Pull-down'!$AC$4:$AD$9,2,FALSE),"")</f>
        <v/>
      </c>
      <c r="CA936" s="117"/>
      <c r="CB936" s="48"/>
      <c r="CC936" s="51" t="str">
        <f>IFERROR(VLOOKUP(Book1345234[[#This Row],[Regional Ranking]],'Data for Pull-down'!$AE$4:$AF$9,2,FALSE),"")</f>
        <v/>
      </c>
    </row>
    <row r="937" spans="1:81">
      <c r="A937" s="164"/>
      <c r="B937" s="142"/>
      <c r="C937" s="143">
        <f>Book1345234[[#This Row],[FMP]]*2</f>
        <v>0</v>
      </c>
      <c r="D937" s="43"/>
      <c r="E937" s="43"/>
      <c r="F937" s="52"/>
      <c r="G937" s="48"/>
      <c r="H937" s="48"/>
      <c r="I937" s="48"/>
      <c r="J937" s="48"/>
      <c r="K937" s="45" t="str">
        <f>IFERROR(Book1345234[[#This Row],[Project Cost]]/Book1345234[[#This Row],['# of Structures Removed from 1% Annual Chance FP]],"")</f>
        <v/>
      </c>
      <c r="L937" s="48"/>
      <c r="M937" s="48"/>
      <c r="N937" s="45"/>
      <c r="O937" s="156"/>
      <c r="P937" s="125"/>
      <c r="Q937" s="52"/>
      <c r="R937" s="48"/>
      <c r="S937" s="51" t="str">
        <f>IFERROR(VLOOKUP(Book1345234[[#This Row],[ Severity Ranking: Pre-Project Average Depth of Flooding (100-year)]],'Data for Pull-down'!$A$4:$B$9,2,FALSE),"")</f>
        <v/>
      </c>
      <c r="T937" s="100"/>
      <c r="U937" s="52"/>
      <c r="V937" s="52"/>
      <c r="W937" s="52"/>
      <c r="X937" s="48"/>
      <c r="Y937" s="51" t="str">
        <f>IFERROR(VLOOKUP(Book1345234[[#This Row],[Severity Ranking: Community Need (% Population)]],'Data for Pull-down'!$C$4:$D$9,2,FALSE),"")</f>
        <v/>
      </c>
      <c r="Z937" s="99"/>
      <c r="AA937" s="45"/>
      <c r="AB937" s="48"/>
      <c r="AC937" s="51" t="str">
        <f>IFERROR(VLOOKUP(Book1345234[[#This Row],[Flood Risk Reduction ]],'Data for Pull-down'!$E$4:$F$9,2,FALSE),"")</f>
        <v/>
      </c>
      <c r="AD937" s="99"/>
      <c r="AE937" s="118"/>
      <c r="AF937" s="52"/>
      <c r="AG937" s="52"/>
      <c r="AH937" s="48"/>
      <c r="AI937" s="51" t="str">
        <f>IFERROR(VLOOKUP(Book1345234[[#This Row],[Flood Damage Reduction]],'Data for Pull-down'!$G$4:$H$9,2,FALSE),"")</f>
        <v/>
      </c>
      <c r="AJ937" s="145"/>
      <c r="AK937" s="123"/>
      <c r="AL937" s="52"/>
      <c r="AM937" s="51" t="str">
        <f>IFERROR(VLOOKUP(Book1345234[[#This Row],[ Reduction in Critical Facilities Flood Risk]],'Data for Pull-down'!$I$5:$J$9,2,FALSE),"")</f>
        <v/>
      </c>
      <c r="AN937" s="100">
        <f>'Life and Safety Tabular Data'!L935</f>
        <v>0</v>
      </c>
      <c r="AO937" s="146"/>
      <c r="AP937" s="48"/>
      <c r="AQ937" s="51" t="str">
        <f>IFERROR(VLOOKUP(Book1345234[[#This Row],[Life and Safety Ranking (Injury/Loss of Life)]],'Data for Pull-down'!$K$4:$L$9,2,FALSE),"")</f>
        <v/>
      </c>
      <c r="AR937" s="100"/>
      <c r="AS937" s="146"/>
      <c r="AT937" s="146"/>
      <c r="AU937" s="146"/>
      <c r="AV937" s="48"/>
      <c r="AW937" s="51" t="str">
        <f>IFERROR(VLOOKUP(Book1345234[[#This Row],[Water Supply Yield Ranking]],'Data for Pull-down'!$M$4:$N$9,2,FALSE),"")</f>
        <v/>
      </c>
      <c r="AX937" s="100"/>
      <c r="AY937" s="52"/>
      <c r="AZ937" s="48"/>
      <c r="BA937" s="51" t="str">
        <f>IFERROR(VLOOKUP(Book1345234[[#This Row],[Social Vulnerability Ranking]],'Data for Pull-down'!$O$4:$P$9,2,FALSE),"")</f>
        <v/>
      </c>
      <c r="BB937" s="100"/>
      <c r="BC937" s="146"/>
      <c r="BD937" s="48"/>
      <c r="BE937" s="51" t="str">
        <f>IFERROR(VLOOKUP(Book1345234[[#This Row],[Nature-Based Solutions Ranking]],'Data for Pull-down'!$Q$4:$R$9,2,FALSE),"")</f>
        <v/>
      </c>
      <c r="BF937" s="100"/>
      <c r="BG937" s="52"/>
      <c r="BH937" s="48"/>
      <c r="BI937" s="51" t="str">
        <f>IFERROR(VLOOKUP(Book1345234[[#This Row],[Multiple Benefit Ranking]],'Data for Pull-down'!$S$4:$T$9,2,FALSE),"")</f>
        <v/>
      </c>
      <c r="BJ937" s="125"/>
      <c r="BK937" s="146"/>
      <c r="BL937" s="48"/>
      <c r="BM937" s="51" t="str">
        <f>IFERROR(VLOOKUP(Book1345234[[#This Row],[Operations and Maintenance Ranking]],'Data for Pull-down'!$U$4:$V$9,2,FALSE),"")</f>
        <v/>
      </c>
      <c r="BN937" s="100"/>
      <c r="BO937" s="48"/>
      <c r="BP937" s="51" t="str">
        <f>IFERROR(VLOOKUP(Book1345234[[#This Row],[Administrative, Regulatory and Other Obstacle Ranking]],'Data for Pull-down'!$W$4:$X$9,2,FALSE),"")</f>
        <v/>
      </c>
      <c r="BQ937" s="100"/>
      <c r="BR937" s="48"/>
      <c r="BS937" s="51" t="str">
        <f>IFERROR(VLOOKUP(Book1345234[[#This Row],[Environmental Benefit Ranking]],'Data for Pull-down'!$Y$4:$Z$9,2,FALSE),"")</f>
        <v/>
      </c>
      <c r="BT937" s="100"/>
      <c r="BU937" s="52"/>
      <c r="BV937" s="51" t="str">
        <f>IFERROR(VLOOKUP(Book1345234[[#This Row],[Environmental Impact Ranking]],'Data for Pull-down'!$AA$4:$AB$9,2,FALSE),"")</f>
        <v/>
      </c>
      <c r="BW937" s="117"/>
      <c r="BX937" s="123"/>
      <c r="BY937" s="48"/>
      <c r="BZ937" s="51" t="str">
        <f>IFERROR(VLOOKUP(Book1345234[[#This Row],[Mobility Ranking]],'Data for Pull-down'!$AC$4:$AD$9,2,FALSE),"")</f>
        <v/>
      </c>
      <c r="CA937" s="117"/>
      <c r="CB937" s="48"/>
      <c r="CC937" s="51" t="str">
        <f>IFERROR(VLOOKUP(Book1345234[[#This Row],[Regional Ranking]],'Data for Pull-down'!$AE$4:$AF$9,2,FALSE),"")</f>
        <v/>
      </c>
    </row>
    <row r="938" spans="1:81">
      <c r="A938" s="164"/>
      <c r="B938" s="142"/>
      <c r="C938" s="143">
        <f>Book1345234[[#This Row],[FMP]]*2</f>
        <v>0</v>
      </c>
      <c r="D938" s="43"/>
      <c r="E938" s="43"/>
      <c r="F938" s="52"/>
      <c r="G938" s="48"/>
      <c r="H938" s="48"/>
      <c r="I938" s="48"/>
      <c r="J938" s="48"/>
      <c r="K938" s="45" t="str">
        <f>IFERROR(Book1345234[[#This Row],[Project Cost]]/Book1345234[[#This Row],['# of Structures Removed from 1% Annual Chance FP]],"")</f>
        <v/>
      </c>
      <c r="L938" s="48"/>
      <c r="M938" s="48"/>
      <c r="N938" s="45"/>
      <c r="O938" s="156"/>
      <c r="P938" s="125"/>
      <c r="Q938" s="52"/>
      <c r="R938" s="48"/>
      <c r="S938" s="51" t="str">
        <f>IFERROR(VLOOKUP(Book1345234[[#This Row],[ Severity Ranking: Pre-Project Average Depth of Flooding (100-year)]],'Data for Pull-down'!$A$4:$B$9,2,FALSE),"")</f>
        <v/>
      </c>
      <c r="T938" s="100"/>
      <c r="U938" s="52"/>
      <c r="V938" s="52"/>
      <c r="W938" s="52"/>
      <c r="X938" s="48"/>
      <c r="Y938" s="51" t="str">
        <f>IFERROR(VLOOKUP(Book1345234[[#This Row],[Severity Ranking: Community Need (% Population)]],'Data for Pull-down'!$C$4:$D$9,2,FALSE),"")</f>
        <v/>
      </c>
      <c r="Z938" s="99"/>
      <c r="AA938" s="45"/>
      <c r="AB938" s="48"/>
      <c r="AC938" s="51" t="str">
        <f>IFERROR(VLOOKUP(Book1345234[[#This Row],[Flood Risk Reduction ]],'Data for Pull-down'!$E$4:$F$9,2,FALSE),"")</f>
        <v/>
      </c>
      <c r="AD938" s="99"/>
      <c r="AE938" s="118"/>
      <c r="AF938" s="52"/>
      <c r="AG938" s="52"/>
      <c r="AH938" s="48"/>
      <c r="AI938" s="51" t="str">
        <f>IFERROR(VLOOKUP(Book1345234[[#This Row],[Flood Damage Reduction]],'Data for Pull-down'!$G$4:$H$9,2,FALSE),"")</f>
        <v/>
      </c>
      <c r="AJ938" s="145"/>
      <c r="AK938" s="123"/>
      <c r="AL938" s="52"/>
      <c r="AM938" s="51" t="str">
        <f>IFERROR(VLOOKUP(Book1345234[[#This Row],[ Reduction in Critical Facilities Flood Risk]],'Data for Pull-down'!$I$5:$J$9,2,FALSE),"")</f>
        <v/>
      </c>
      <c r="AN938" s="100">
        <f>'Life and Safety Tabular Data'!L936</f>
        <v>0</v>
      </c>
      <c r="AO938" s="146"/>
      <c r="AP938" s="48"/>
      <c r="AQ938" s="51" t="str">
        <f>IFERROR(VLOOKUP(Book1345234[[#This Row],[Life and Safety Ranking (Injury/Loss of Life)]],'Data for Pull-down'!$K$4:$L$9,2,FALSE),"")</f>
        <v/>
      </c>
      <c r="AR938" s="100"/>
      <c r="AS938" s="146"/>
      <c r="AT938" s="146"/>
      <c r="AU938" s="146"/>
      <c r="AV938" s="48"/>
      <c r="AW938" s="51" t="str">
        <f>IFERROR(VLOOKUP(Book1345234[[#This Row],[Water Supply Yield Ranking]],'Data for Pull-down'!$M$4:$N$9,2,FALSE),"")</f>
        <v/>
      </c>
      <c r="AX938" s="100"/>
      <c r="AY938" s="52"/>
      <c r="AZ938" s="48"/>
      <c r="BA938" s="51" t="str">
        <f>IFERROR(VLOOKUP(Book1345234[[#This Row],[Social Vulnerability Ranking]],'Data for Pull-down'!$O$4:$P$9,2,FALSE),"")</f>
        <v/>
      </c>
      <c r="BB938" s="100"/>
      <c r="BC938" s="146"/>
      <c r="BD938" s="48"/>
      <c r="BE938" s="51" t="str">
        <f>IFERROR(VLOOKUP(Book1345234[[#This Row],[Nature-Based Solutions Ranking]],'Data for Pull-down'!$Q$4:$R$9,2,FALSE),"")</f>
        <v/>
      </c>
      <c r="BF938" s="100"/>
      <c r="BG938" s="52"/>
      <c r="BH938" s="48"/>
      <c r="BI938" s="51" t="str">
        <f>IFERROR(VLOOKUP(Book1345234[[#This Row],[Multiple Benefit Ranking]],'Data for Pull-down'!$S$4:$T$9,2,FALSE),"")</f>
        <v/>
      </c>
      <c r="BJ938" s="125"/>
      <c r="BK938" s="146"/>
      <c r="BL938" s="48"/>
      <c r="BM938" s="51" t="str">
        <f>IFERROR(VLOOKUP(Book1345234[[#This Row],[Operations and Maintenance Ranking]],'Data for Pull-down'!$U$4:$V$9,2,FALSE),"")</f>
        <v/>
      </c>
      <c r="BN938" s="100"/>
      <c r="BO938" s="48"/>
      <c r="BP938" s="51" t="str">
        <f>IFERROR(VLOOKUP(Book1345234[[#This Row],[Administrative, Regulatory and Other Obstacle Ranking]],'Data for Pull-down'!$W$4:$X$9,2,FALSE),"")</f>
        <v/>
      </c>
      <c r="BQ938" s="100"/>
      <c r="BR938" s="48"/>
      <c r="BS938" s="51" t="str">
        <f>IFERROR(VLOOKUP(Book1345234[[#This Row],[Environmental Benefit Ranking]],'Data for Pull-down'!$Y$4:$Z$9,2,FALSE),"")</f>
        <v/>
      </c>
      <c r="BT938" s="100"/>
      <c r="BU938" s="52"/>
      <c r="BV938" s="51" t="str">
        <f>IFERROR(VLOOKUP(Book1345234[[#This Row],[Environmental Impact Ranking]],'Data for Pull-down'!$AA$4:$AB$9,2,FALSE),"")</f>
        <v/>
      </c>
      <c r="BW938" s="117"/>
      <c r="BX938" s="123"/>
      <c r="BY938" s="48"/>
      <c r="BZ938" s="51" t="str">
        <f>IFERROR(VLOOKUP(Book1345234[[#This Row],[Mobility Ranking]],'Data for Pull-down'!$AC$4:$AD$9,2,FALSE),"")</f>
        <v/>
      </c>
      <c r="CA938" s="117"/>
      <c r="CB938" s="48"/>
      <c r="CC938" s="51" t="str">
        <f>IFERROR(VLOOKUP(Book1345234[[#This Row],[Regional Ranking]],'Data for Pull-down'!$AE$4:$AF$9,2,FALSE),"")</f>
        <v/>
      </c>
    </row>
    <row r="939" spans="1:81">
      <c r="A939" s="164"/>
      <c r="B939" s="142"/>
      <c r="C939" s="143">
        <f>Book1345234[[#This Row],[FMP]]*2</f>
        <v>0</v>
      </c>
      <c r="D939" s="43"/>
      <c r="E939" s="43"/>
      <c r="F939" s="52"/>
      <c r="G939" s="48"/>
      <c r="H939" s="48"/>
      <c r="I939" s="48"/>
      <c r="J939" s="48"/>
      <c r="K939" s="45" t="str">
        <f>IFERROR(Book1345234[[#This Row],[Project Cost]]/Book1345234[[#This Row],['# of Structures Removed from 1% Annual Chance FP]],"")</f>
        <v/>
      </c>
      <c r="L939" s="48"/>
      <c r="M939" s="48"/>
      <c r="N939" s="45"/>
      <c r="O939" s="156"/>
      <c r="P939" s="125"/>
      <c r="Q939" s="52"/>
      <c r="R939" s="48"/>
      <c r="S939" s="51" t="str">
        <f>IFERROR(VLOOKUP(Book1345234[[#This Row],[ Severity Ranking: Pre-Project Average Depth of Flooding (100-year)]],'Data for Pull-down'!$A$4:$B$9,2,FALSE),"")</f>
        <v/>
      </c>
      <c r="T939" s="100"/>
      <c r="U939" s="52"/>
      <c r="V939" s="52"/>
      <c r="W939" s="52"/>
      <c r="X939" s="48"/>
      <c r="Y939" s="51" t="str">
        <f>IFERROR(VLOOKUP(Book1345234[[#This Row],[Severity Ranking: Community Need (% Population)]],'Data for Pull-down'!$C$4:$D$9,2,FALSE),"")</f>
        <v/>
      </c>
      <c r="Z939" s="99"/>
      <c r="AA939" s="45"/>
      <c r="AB939" s="48"/>
      <c r="AC939" s="51" t="str">
        <f>IFERROR(VLOOKUP(Book1345234[[#This Row],[Flood Risk Reduction ]],'Data for Pull-down'!$E$4:$F$9,2,FALSE),"")</f>
        <v/>
      </c>
      <c r="AD939" s="99"/>
      <c r="AE939" s="118"/>
      <c r="AF939" s="52"/>
      <c r="AG939" s="52"/>
      <c r="AH939" s="48"/>
      <c r="AI939" s="51" t="str">
        <f>IFERROR(VLOOKUP(Book1345234[[#This Row],[Flood Damage Reduction]],'Data for Pull-down'!$G$4:$H$9,2,FALSE),"")</f>
        <v/>
      </c>
      <c r="AJ939" s="145"/>
      <c r="AK939" s="123"/>
      <c r="AL939" s="52"/>
      <c r="AM939" s="51" t="str">
        <f>IFERROR(VLOOKUP(Book1345234[[#This Row],[ Reduction in Critical Facilities Flood Risk]],'Data for Pull-down'!$I$5:$J$9,2,FALSE),"")</f>
        <v/>
      </c>
      <c r="AN939" s="100">
        <f>'Life and Safety Tabular Data'!L937</f>
        <v>0</v>
      </c>
      <c r="AO939" s="146"/>
      <c r="AP939" s="48"/>
      <c r="AQ939" s="51" t="str">
        <f>IFERROR(VLOOKUP(Book1345234[[#This Row],[Life and Safety Ranking (Injury/Loss of Life)]],'Data for Pull-down'!$K$4:$L$9,2,FALSE),"")</f>
        <v/>
      </c>
      <c r="AR939" s="100"/>
      <c r="AS939" s="146"/>
      <c r="AT939" s="146"/>
      <c r="AU939" s="146"/>
      <c r="AV939" s="48"/>
      <c r="AW939" s="51" t="str">
        <f>IFERROR(VLOOKUP(Book1345234[[#This Row],[Water Supply Yield Ranking]],'Data for Pull-down'!$M$4:$N$9,2,FALSE),"")</f>
        <v/>
      </c>
      <c r="AX939" s="100"/>
      <c r="AY939" s="52"/>
      <c r="AZ939" s="48"/>
      <c r="BA939" s="51" t="str">
        <f>IFERROR(VLOOKUP(Book1345234[[#This Row],[Social Vulnerability Ranking]],'Data for Pull-down'!$O$4:$P$9,2,FALSE),"")</f>
        <v/>
      </c>
      <c r="BB939" s="100"/>
      <c r="BC939" s="146"/>
      <c r="BD939" s="48"/>
      <c r="BE939" s="51" t="str">
        <f>IFERROR(VLOOKUP(Book1345234[[#This Row],[Nature-Based Solutions Ranking]],'Data for Pull-down'!$Q$4:$R$9,2,FALSE),"")</f>
        <v/>
      </c>
      <c r="BF939" s="100"/>
      <c r="BG939" s="52"/>
      <c r="BH939" s="48"/>
      <c r="BI939" s="51" t="str">
        <f>IFERROR(VLOOKUP(Book1345234[[#This Row],[Multiple Benefit Ranking]],'Data for Pull-down'!$S$4:$T$9,2,FALSE),"")</f>
        <v/>
      </c>
      <c r="BJ939" s="125"/>
      <c r="BK939" s="146"/>
      <c r="BL939" s="48"/>
      <c r="BM939" s="51" t="str">
        <f>IFERROR(VLOOKUP(Book1345234[[#This Row],[Operations and Maintenance Ranking]],'Data for Pull-down'!$U$4:$V$9,2,FALSE),"")</f>
        <v/>
      </c>
      <c r="BN939" s="100"/>
      <c r="BO939" s="48"/>
      <c r="BP939" s="51" t="str">
        <f>IFERROR(VLOOKUP(Book1345234[[#This Row],[Administrative, Regulatory and Other Obstacle Ranking]],'Data for Pull-down'!$W$4:$X$9,2,FALSE),"")</f>
        <v/>
      </c>
      <c r="BQ939" s="100"/>
      <c r="BR939" s="48"/>
      <c r="BS939" s="51" t="str">
        <f>IFERROR(VLOOKUP(Book1345234[[#This Row],[Environmental Benefit Ranking]],'Data for Pull-down'!$Y$4:$Z$9,2,FALSE),"")</f>
        <v/>
      </c>
      <c r="BT939" s="100"/>
      <c r="BU939" s="52"/>
      <c r="BV939" s="51" t="str">
        <f>IFERROR(VLOOKUP(Book1345234[[#This Row],[Environmental Impact Ranking]],'Data for Pull-down'!$AA$4:$AB$9,2,FALSE),"")</f>
        <v/>
      </c>
      <c r="BW939" s="117"/>
      <c r="BX939" s="123"/>
      <c r="BY939" s="48"/>
      <c r="BZ939" s="51" t="str">
        <f>IFERROR(VLOOKUP(Book1345234[[#This Row],[Mobility Ranking]],'Data for Pull-down'!$AC$4:$AD$9,2,FALSE),"")</f>
        <v/>
      </c>
      <c r="CA939" s="117"/>
      <c r="CB939" s="48"/>
      <c r="CC939" s="51" t="str">
        <f>IFERROR(VLOOKUP(Book1345234[[#This Row],[Regional Ranking]],'Data for Pull-down'!$AE$4:$AF$9,2,FALSE),"")</f>
        <v/>
      </c>
    </row>
    <row r="940" spans="1:81">
      <c r="A940" s="164"/>
      <c r="B940" s="142"/>
      <c r="C940" s="143">
        <f>Book1345234[[#This Row],[FMP]]*2</f>
        <v>0</v>
      </c>
      <c r="D940" s="43"/>
      <c r="E940" s="43"/>
      <c r="F940" s="52"/>
      <c r="G940" s="48"/>
      <c r="H940" s="48"/>
      <c r="I940" s="48"/>
      <c r="J940" s="48"/>
      <c r="K940" s="45" t="str">
        <f>IFERROR(Book1345234[[#This Row],[Project Cost]]/Book1345234[[#This Row],['# of Structures Removed from 1% Annual Chance FP]],"")</f>
        <v/>
      </c>
      <c r="L940" s="48"/>
      <c r="M940" s="48"/>
      <c r="N940" s="45"/>
      <c r="O940" s="156"/>
      <c r="P940" s="125"/>
      <c r="Q940" s="52"/>
      <c r="R940" s="48"/>
      <c r="S940" s="51" t="str">
        <f>IFERROR(VLOOKUP(Book1345234[[#This Row],[ Severity Ranking: Pre-Project Average Depth of Flooding (100-year)]],'Data for Pull-down'!$A$4:$B$9,2,FALSE),"")</f>
        <v/>
      </c>
      <c r="T940" s="100"/>
      <c r="U940" s="52"/>
      <c r="V940" s="52"/>
      <c r="W940" s="52"/>
      <c r="X940" s="48"/>
      <c r="Y940" s="51" t="str">
        <f>IFERROR(VLOOKUP(Book1345234[[#This Row],[Severity Ranking: Community Need (% Population)]],'Data for Pull-down'!$C$4:$D$9,2,FALSE),"")</f>
        <v/>
      </c>
      <c r="Z940" s="99"/>
      <c r="AA940" s="45"/>
      <c r="AB940" s="48"/>
      <c r="AC940" s="51" t="str">
        <f>IFERROR(VLOOKUP(Book1345234[[#This Row],[Flood Risk Reduction ]],'Data for Pull-down'!$E$4:$F$9,2,FALSE),"")</f>
        <v/>
      </c>
      <c r="AD940" s="99"/>
      <c r="AE940" s="118"/>
      <c r="AF940" s="52"/>
      <c r="AG940" s="52"/>
      <c r="AH940" s="48"/>
      <c r="AI940" s="51" t="str">
        <f>IFERROR(VLOOKUP(Book1345234[[#This Row],[Flood Damage Reduction]],'Data for Pull-down'!$G$4:$H$9,2,FALSE),"")</f>
        <v/>
      </c>
      <c r="AJ940" s="145"/>
      <c r="AK940" s="123"/>
      <c r="AL940" s="52"/>
      <c r="AM940" s="51" t="str">
        <f>IFERROR(VLOOKUP(Book1345234[[#This Row],[ Reduction in Critical Facilities Flood Risk]],'Data for Pull-down'!$I$5:$J$9,2,FALSE),"")</f>
        <v/>
      </c>
      <c r="AN940" s="100">
        <f>'Life and Safety Tabular Data'!L938</f>
        <v>0</v>
      </c>
      <c r="AO940" s="146"/>
      <c r="AP940" s="48"/>
      <c r="AQ940" s="51" t="str">
        <f>IFERROR(VLOOKUP(Book1345234[[#This Row],[Life and Safety Ranking (Injury/Loss of Life)]],'Data for Pull-down'!$K$4:$L$9,2,FALSE),"")</f>
        <v/>
      </c>
      <c r="AR940" s="100"/>
      <c r="AS940" s="146"/>
      <c r="AT940" s="146"/>
      <c r="AU940" s="146"/>
      <c r="AV940" s="48"/>
      <c r="AW940" s="51" t="str">
        <f>IFERROR(VLOOKUP(Book1345234[[#This Row],[Water Supply Yield Ranking]],'Data for Pull-down'!$M$4:$N$9,2,FALSE),"")</f>
        <v/>
      </c>
      <c r="AX940" s="100"/>
      <c r="AY940" s="52"/>
      <c r="AZ940" s="48"/>
      <c r="BA940" s="51" t="str">
        <f>IFERROR(VLOOKUP(Book1345234[[#This Row],[Social Vulnerability Ranking]],'Data for Pull-down'!$O$4:$P$9,2,FALSE),"")</f>
        <v/>
      </c>
      <c r="BB940" s="100"/>
      <c r="BC940" s="146"/>
      <c r="BD940" s="48"/>
      <c r="BE940" s="51" t="str">
        <f>IFERROR(VLOOKUP(Book1345234[[#This Row],[Nature-Based Solutions Ranking]],'Data for Pull-down'!$Q$4:$R$9,2,FALSE),"")</f>
        <v/>
      </c>
      <c r="BF940" s="100"/>
      <c r="BG940" s="52"/>
      <c r="BH940" s="48"/>
      <c r="BI940" s="51" t="str">
        <f>IFERROR(VLOOKUP(Book1345234[[#This Row],[Multiple Benefit Ranking]],'Data for Pull-down'!$S$4:$T$9,2,FALSE),"")</f>
        <v/>
      </c>
      <c r="BJ940" s="125"/>
      <c r="BK940" s="146"/>
      <c r="BL940" s="48"/>
      <c r="BM940" s="51" t="str">
        <f>IFERROR(VLOOKUP(Book1345234[[#This Row],[Operations and Maintenance Ranking]],'Data for Pull-down'!$U$4:$V$9,2,FALSE),"")</f>
        <v/>
      </c>
      <c r="BN940" s="100"/>
      <c r="BO940" s="48"/>
      <c r="BP940" s="51" t="str">
        <f>IFERROR(VLOOKUP(Book1345234[[#This Row],[Administrative, Regulatory and Other Obstacle Ranking]],'Data for Pull-down'!$W$4:$X$9,2,FALSE),"")</f>
        <v/>
      </c>
      <c r="BQ940" s="100"/>
      <c r="BR940" s="48"/>
      <c r="BS940" s="51" t="str">
        <f>IFERROR(VLOOKUP(Book1345234[[#This Row],[Environmental Benefit Ranking]],'Data for Pull-down'!$Y$4:$Z$9,2,FALSE),"")</f>
        <v/>
      </c>
      <c r="BT940" s="100"/>
      <c r="BU940" s="52"/>
      <c r="BV940" s="51" t="str">
        <f>IFERROR(VLOOKUP(Book1345234[[#This Row],[Environmental Impact Ranking]],'Data for Pull-down'!$AA$4:$AB$9,2,FALSE),"")</f>
        <v/>
      </c>
      <c r="BW940" s="117"/>
      <c r="BX940" s="123"/>
      <c r="BY940" s="48"/>
      <c r="BZ940" s="51" t="str">
        <f>IFERROR(VLOOKUP(Book1345234[[#This Row],[Mobility Ranking]],'Data for Pull-down'!$AC$4:$AD$9,2,FALSE),"")</f>
        <v/>
      </c>
      <c r="CA940" s="117"/>
      <c r="CB940" s="48"/>
      <c r="CC940" s="51" t="str">
        <f>IFERROR(VLOOKUP(Book1345234[[#This Row],[Regional Ranking]],'Data for Pull-down'!$AE$4:$AF$9,2,FALSE),"")</f>
        <v/>
      </c>
    </row>
    <row r="941" spans="1:81">
      <c r="A941" s="164"/>
      <c r="B941" s="142"/>
      <c r="C941" s="143">
        <f>Book1345234[[#This Row],[FMP]]*2</f>
        <v>0</v>
      </c>
      <c r="D941" s="43"/>
      <c r="E941" s="43"/>
      <c r="F941" s="52"/>
      <c r="G941" s="48"/>
      <c r="H941" s="48"/>
      <c r="I941" s="48"/>
      <c r="J941" s="48"/>
      <c r="K941" s="45" t="str">
        <f>IFERROR(Book1345234[[#This Row],[Project Cost]]/Book1345234[[#This Row],['# of Structures Removed from 1% Annual Chance FP]],"")</f>
        <v/>
      </c>
      <c r="L941" s="48"/>
      <c r="M941" s="48"/>
      <c r="N941" s="45"/>
      <c r="O941" s="156"/>
      <c r="P941" s="125"/>
      <c r="Q941" s="52"/>
      <c r="R941" s="48"/>
      <c r="S941" s="51" t="str">
        <f>IFERROR(VLOOKUP(Book1345234[[#This Row],[ Severity Ranking: Pre-Project Average Depth of Flooding (100-year)]],'Data for Pull-down'!$A$4:$B$9,2,FALSE),"")</f>
        <v/>
      </c>
      <c r="T941" s="100"/>
      <c r="U941" s="52"/>
      <c r="V941" s="52"/>
      <c r="W941" s="52"/>
      <c r="X941" s="48"/>
      <c r="Y941" s="51" t="str">
        <f>IFERROR(VLOOKUP(Book1345234[[#This Row],[Severity Ranking: Community Need (% Population)]],'Data for Pull-down'!$C$4:$D$9,2,FALSE),"")</f>
        <v/>
      </c>
      <c r="Z941" s="99"/>
      <c r="AA941" s="45"/>
      <c r="AB941" s="48"/>
      <c r="AC941" s="51" t="str">
        <f>IFERROR(VLOOKUP(Book1345234[[#This Row],[Flood Risk Reduction ]],'Data for Pull-down'!$E$4:$F$9,2,FALSE),"")</f>
        <v/>
      </c>
      <c r="AD941" s="99"/>
      <c r="AE941" s="118"/>
      <c r="AF941" s="52"/>
      <c r="AG941" s="52"/>
      <c r="AH941" s="48"/>
      <c r="AI941" s="51" t="str">
        <f>IFERROR(VLOOKUP(Book1345234[[#This Row],[Flood Damage Reduction]],'Data for Pull-down'!$G$4:$H$9,2,FALSE),"")</f>
        <v/>
      </c>
      <c r="AJ941" s="145"/>
      <c r="AK941" s="123"/>
      <c r="AL941" s="52"/>
      <c r="AM941" s="51" t="str">
        <f>IFERROR(VLOOKUP(Book1345234[[#This Row],[ Reduction in Critical Facilities Flood Risk]],'Data for Pull-down'!$I$5:$J$9,2,FALSE),"")</f>
        <v/>
      </c>
      <c r="AN941" s="100">
        <f>'Life and Safety Tabular Data'!L939</f>
        <v>0</v>
      </c>
      <c r="AO941" s="146"/>
      <c r="AP941" s="48"/>
      <c r="AQ941" s="51" t="str">
        <f>IFERROR(VLOOKUP(Book1345234[[#This Row],[Life and Safety Ranking (Injury/Loss of Life)]],'Data for Pull-down'!$K$4:$L$9,2,FALSE),"")</f>
        <v/>
      </c>
      <c r="AR941" s="100"/>
      <c r="AS941" s="146"/>
      <c r="AT941" s="146"/>
      <c r="AU941" s="146"/>
      <c r="AV941" s="48"/>
      <c r="AW941" s="51" t="str">
        <f>IFERROR(VLOOKUP(Book1345234[[#This Row],[Water Supply Yield Ranking]],'Data for Pull-down'!$M$4:$N$9,2,FALSE),"")</f>
        <v/>
      </c>
      <c r="AX941" s="100"/>
      <c r="AY941" s="52"/>
      <c r="AZ941" s="48"/>
      <c r="BA941" s="51" t="str">
        <f>IFERROR(VLOOKUP(Book1345234[[#This Row],[Social Vulnerability Ranking]],'Data for Pull-down'!$O$4:$P$9,2,FALSE),"")</f>
        <v/>
      </c>
      <c r="BB941" s="100"/>
      <c r="BC941" s="146"/>
      <c r="BD941" s="48"/>
      <c r="BE941" s="51" t="str">
        <f>IFERROR(VLOOKUP(Book1345234[[#This Row],[Nature-Based Solutions Ranking]],'Data for Pull-down'!$Q$4:$R$9,2,FALSE),"")</f>
        <v/>
      </c>
      <c r="BF941" s="100"/>
      <c r="BG941" s="52"/>
      <c r="BH941" s="48"/>
      <c r="BI941" s="51" t="str">
        <f>IFERROR(VLOOKUP(Book1345234[[#This Row],[Multiple Benefit Ranking]],'Data for Pull-down'!$S$4:$T$9,2,FALSE),"")</f>
        <v/>
      </c>
      <c r="BJ941" s="125"/>
      <c r="BK941" s="146"/>
      <c r="BL941" s="48"/>
      <c r="BM941" s="51" t="str">
        <f>IFERROR(VLOOKUP(Book1345234[[#This Row],[Operations and Maintenance Ranking]],'Data for Pull-down'!$U$4:$V$9,2,FALSE),"")</f>
        <v/>
      </c>
      <c r="BN941" s="100"/>
      <c r="BO941" s="48"/>
      <c r="BP941" s="51" t="str">
        <f>IFERROR(VLOOKUP(Book1345234[[#This Row],[Administrative, Regulatory and Other Obstacle Ranking]],'Data for Pull-down'!$W$4:$X$9,2,FALSE),"")</f>
        <v/>
      </c>
      <c r="BQ941" s="100"/>
      <c r="BR941" s="48"/>
      <c r="BS941" s="51" t="str">
        <f>IFERROR(VLOOKUP(Book1345234[[#This Row],[Environmental Benefit Ranking]],'Data for Pull-down'!$Y$4:$Z$9,2,FALSE),"")</f>
        <v/>
      </c>
      <c r="BT941" s="100"/>
      <c r="BU941" s="52"/>
      <c r="BV941" s="51" t="str">
        <f>IFERROR(VLOOKUP(Book1345234[[#This Row],[Environmental Impact Ranking]],'Data for Pull-down'!$AA$4:$AB$9,2,FALSE),"")</f>
        <v/>
      </c>
      <c r="BW941" s="117"/>
      <c r="BX941" s="123"/>
      <c r="BY941" s="48"/>
      <c r="BZ941" s="51" t="str">
        <f>IFERROR(VLOOKUP(Book1345234[[#This Row],[Mobility Ranking]],'Data for Pull-down'!$AC$4:$AD$9,2,FALSE),"")</f>
        <v/>
      </c>
      <c r="CA941" s="117"/>
      <c r="CB941" s="48"/>
      <c r="CC941" s="51" t="str">
        <f>IFERROR(VLOOKUP(Book1345234[[#This Row],[Regional Ranking]],'Data for Pull-down'!$AE$4:$AF$9,2,FALSE),"")</f>
        <v/>
      </c>
    </row>
    <row r="942" spans="1:81">
      <c r="A942" s="164"/>
      <c r="B942" s="142"/>
      <c r="C942" s="143">
        <f>Book1345234[[#This Row],[FMP]]*2</f>
        <v>0</v>
      </c>
      <c r="D942" s="43"/>
      <c r="E942" s="43"/>
      <c r="F942" s="52"/>
      <c r="G942" s="48"/>
      <c r="H942" s="48"/>
      <c r="I942" s="48"/>
      <c r="J942" s="48"/>
      <c r="K942" s="45" t="str">
        <f>IFERROR(Book1345234[[#This Row],[Project Cost]]/Book1345234[[#This Row],['# of Structures Removed from 1% Annual Chance FP]],"")</f>
        <v/>
      </c>
      <c r="L942" s="48"/>
      <c r="M942" s="48"/>
      <c r="N942" s="45"/>
      <c r="O942" s="156"/>
      <c r="P942" s="125"/>
      <c r="Q942" s="52"/>
      <c r="R942" s="48"/>
      <c r="S942" s="51" t="str">
        <f>IFERROR(VLOOKUP(Book1345234[[#This Row],[ Severity Ranking: Pre-Project Average Depth of Flooding (100-year)]],'Data for Pull-down'!$A$4:$B$9,2,FALSE),"")</f>
        <v/>
      </c>
      <c r="T942" s="100"/>
      <c r="U942" s="52"/>
      <c r="V942" s="52"/>
      <c r="W942" s="52"/>
      <c r="X942" s="48"/>
      <c r="Y942" s="51" t="str">
        <f>IFERROR(VLOOKUP(Book1345234[[#This Row],[Severity Ranking: Community Need (% Population)]],'Data for Pull-down'!$C$4:$D$9,2,FALSE),"")</f>
        <v/>
      </c>
      <c r="Z942" s="99"/>
      <c r="AA942" s="45"/>
      <c r="AB942" s="48"/>
      <c r="AC942" s="51" t="str">
        <f>IFERROR(VLOOKUP(Book1345234[[#This Row],[Flood Risk Reduction ]],'Data for Pull-down'!$E$4:$F$9,2,FALSE),"")</f>
        <v/>
      </c>
      <c r="AD942" s="99"/>
      <c r="AE942" s="118"/>
      <c r="AF942" s="52"/>
      <c r="AG942" s="52"/>
      <c r="AH942" s="48"/>
      <c r="AI942" s="51" t="str">
        <f>IFERROR(VLOOKUP(Book1345234[[#This Row],[Flood Damage Reduction]],'Data for Pull-down'!$G$4:$H$9,2,FALSE),"")</f>
        <v/>
      </c>
      <c r="AJ942" s="145"/>
      <c r="AK942" s="123"/>
      <c r="AL942" s="52"/>
      <c r="AM942" s="51" t="str">
        <f>IFERROR(VLOOKUP(Book1345234[[#This Row],[ Reduction in Critical Facilities Flood Risk]],'Data for Pull-down'!$I$5:$J$9,2,FALSE),"")</f>
        <v/>
      </c>
      <c r="AN942" s="100">
        <f>'Life and Safety Tabular Data'!L940</f>
        <v>0</v>
      </c>
      <c r="AO942" s="146"/>
      <c r="AP942" s="48"/>
      <c r="AQ942" s="51" t="str">
        <f>IFERROR(VLOOKUP(Book1345234[[#This Row],[Life and Safety Ranking (Injury/Loss of Life)]],'Data for Pull-down'!$K$4:$L$9,2,FALSE),"")</f>
        <v/>
      </c>
      <c r="AR942" s="100"/>
      <c r="AS942" s="146"/>
      <c r="AT942" s="146"/>
      <c r="AU942" s="146"/>
      <c r="AV942" s="48"/>
      <c r="AW942" s="51" t="str">
        <f>IFERROR(VLOOKUP(Book1345234[[#This Row],[Water Supply Yield Ranking]],'Data for Pull-down'!$M$4:$N$9,2,FALSE),"")</f>
        <v/>
      </c>
      <c r="AX942" s="100"/>
      <c r="AY942" s="52"/>
      <c r="AZ942" s="48"/>
      <c r="BA942" s="51" t="str">
        <f>IFERROR(VLOOKUP(Book1345234[[#This Row],[Social Vulnerability Ranking]],'Data for Pull-down'!$O$4:$P$9,2,FALSE),"")</f>
        <v/>
      </c>
      <c r="BB942" s="100"/>
      <c r="BC942" s="146"/>
      <c r="BD942" s="48"/>
      <c r="BE942" s="51" t="str">
        <f>IFERROR(VLOOKUP(Book1345234[[#This Row],[Nature-Based Solutions Ranking]],'Data for Pull-down'!$Q$4:$R$9,2,FALSE),"")</f>
        <v/>
      </c>
      <c r="BF942" s="100"/>
      <c r="BG942" s="52"/>
      <c r="BH942" s="48"/>
      <c r="BI942" s="51" t="str">
        <f>IFERROR(VLOOKUP(Book1345234[[#This Row],[Multiple Benefit Ranking]],'Data for Pull-down'!$S$4:$T$9,2,FALSE),"")</f>
        <v/>
      </c>
      <c r="BJ942" s="125"/>
      <c r="BK942" s="146"/>
      <c r="BL942" s="48"/>
      <c r="BM942" s="51" t="str">
        <f>IFERROR(VLOOKUP(Book1345234[[#This Row],[Operations and Maintenance Ranking]],'Data for Pull-down'!$U$4:$V$9,2,FALSE),"")</f>
        <v/>
      </c>
      <c r="BN942" s="100"/>
      <c r="BO942" s="48"/>
      <c r="BP942" s="51" t="str">
        <f>IFERROR(VLOOKUP(Book1345234[[#This Row],[Administrative, Regulatory and Other Obstacle Ranking]],'Data for Pull-down'!$W$4:$X$9,2,FALSE),"")</f>
        <v/>
      </c>
      <c r="BQ942" s="100"/>
      <c r="BR942" s="48"/>
      <c r="BS942" s="51" t="str">
        <f>IFERROR(VLOOKUP(Book1345234[[#This Row],[Environmental Benefit Ranking]],'Data for Pull-down'!$Y$4:$Z$9,2,FALSE),"")</f>
        <v/>
      </c>
      <c r="BT942" s="100"/>
      <c r="BU942" s="52"/>
      <c r="BV942" s="51" t="str">
        <f>IFERROR(VLOOKUP(Book1345234[[#This Row],[Environmental Impact Ranking]],'Data for Pull-down'!$AA$4:$AB$9,2,FALSE),"")</f>
        <v/>
      </c>
      <c r="BW942" s="117"/>
      <c r="BX942" s="123"/>
      <c r="BY942" s="48"/>
      <c r="BZ942" s="51" t="str">
        <f>IFERROR(VLOOKUP(Book1345234[[#This Row],[Mobility Ranking]],'Data for Pull-down'!$AC$4:$AD$9,2,FALSE),"")</f>
        <v/>
      </c>
      <c r="CA942" s="117"/>
      <c r="CB942" s="48"/>
      <c r="CC942" s="51" t="str">
        <f>IFERROR(VLOOKUP(Book1345234[[#This Row],[Regional Ranking]],'Data for Pull-down'!$AE$4:$AF$9,2,FALSE),"")</f>
        <v/>
      </c>
    </row>
    <row r="943" spans="1:81">
      <c r="A943" s="164"/>
      <c r="B943" s="142"/>
      <c r="C943" s="143">
        <f>Book1345234[[#This Row],[FMP]]*2</f>
        <v>0</v>
      </c>
      <c r="D943" s="43"/>
      <c r="E943" s="43"/>
      <c r="F943" s="52"/>
      <c r="G943" s="48"/>
      <c r="H943" s="48"/>
      <c r="I943" s="48"/>
      <c r="J943" s="48"/>
      <c r="K943" s="45" t="str">
        <f>IFERROR(Book1345234[[#This Row],[Project Cost]]/Book1345234[[#This Row],['# of Structures Removed from 1% Annual Chance FP]],"")</f>
        <v/>
      </c>
      <c r="L943" s="48"/>
      <c r="M943" s="48"/>
      <c r="N943" s="45"/>
      <c r="O943" s="156"/>
      <c r="P943" s="125"/>
      <c r="Q943" s="52"/>
      <c r="R943" s="48"/>
      <c r="S943" s="51" t="str">
        <f>IFERROR(VLOOKUP(Book1345234[[#This Row],[ Severity Ranking: Pre-Project Average Depth of Flooding (100-year)]],'Data for Pull-down'!$A$4:$B$9,2,FALSE),"")</f>
        <v/>
      </c>
      <c r="T943" s="100"/>
      <c r="U943" s="52"/>
      <c r="V943" s="52"/>
      <c r="W943" s="52"/>
      <c r="X943" s="48"/>
      <c r="Y943" s="51" t="str">
        <f>IFERROR(VLOOKUP(Book1345234[[#This Row],[Severity Ranking: Community Need (% Population)]],'Data for Pull-down'!$C$4:$D$9,2,FALSE),"")</f>
        <v/>
      </c>
      <c r="Z943" s="99"/>
      <c r="AA943" s="45"/>
      <c r="AB943" s="48"/>
      <c r="AC943" s="51" t="str">
        <f>IFERROR(VLOOKUP(Book1345234[[#This Row],[Flood Risk Reduction ]],'Data for Pull-down'!$E$4:$F$9,2,FALSE),"")</f>
        <v/>
      </c>
      <c r="AD943" s="99"/>
      <c r="AE943" s="118"/>
      <c r="AF943" s="52"/>
      <c r="AG943" s="52"/>
      <c r="AH943" s="48"/>
      <c r="AI943" s="51" t="str">
        <f>IFERROR(VLOOKUP(Book1345234[[#This Row],[Flood Damage Reduction]],'Data for Pull-down'!$G$4:$H$9,2,FALSE),"")</f>
        <v/>
      </c>
      <c r="AJ943" s="145"/>
      <c r="AK943" s="123"/>
      <c r="AL943" s="52"/>
      <c r="AM943" s="51" t="str">
        <f>IFERROR(VLOOKUP(Book1345234[[#This Row],[ Reduction in Critical Facilities Flood Risk]],'Data for Pull-down'!$I$5:$J$9,2,FALSE),"")</f>
        <v/>
      </c>
      <c r="AN943" s="100">
        <f>'Life and Safety Tabular Data'!L941</f>
        <v>0</v>
      </c>
      <c r="AO943" s="146"/>
      <c r="AP943" s="48"/>
      <c r="AQ943" s="51" t="str">
        <f>IFERROR(VLOOKUP(Book1345234[[#This Row],[Life and Safety Ranking (Injury/Loss of Life)]],'Data for Pull-down'!$K$4:$L$9,2,FALSE),"")</f>
        <v/>
      </c>
      <c r="AR943" s="100"/>
      <c r="AS943" s="146"/>
      <c r="AT943" s="146"/>
      <c r="AU943" s="146"/>
      <c r="AV943" s="48"/>
      <c r="AW943" s="51" t="str">
        <f>IFERROR(VLOOKUP(Book1345234[[#This Row],[Water Supply Yield Ranking]],'Data for Pull-down'!$M$4:$N$9,2,FALSE),"")</f>
        <v/>
      </c>
      <c r="AX943" s="100"/>
      <c r="AY943" s="52"/>
      <c r="AZ943" s="48"/>
      <c r="BA943" s="51" t="str">
        <f>IFERROR(VLOOKUP(Book1345234[[#This Row],[Social Vulnerability Ranking]],'Data for Pull-down'!$O$4:$P$9,2,FALSE),"")</f>
        <v/>
      </c>
      <c r="BB943" s="100"/>
      <c r="BC943" s="146"/>
      <c r="BD943" s="48"/>
      <c r="BE943" s="51" t="str">
        <f>IFERROR(VLOOKUP(Book1345234[[#This Row],[Nature-Based Solutions Ranking]],'Data for Pull-down'!$Q$4:$R$9,2,FALSE),"")</f>
        <v/>
      </c>
      <c r="BF943" s="100"/>
      <c r="BG943" s="52"/>
      <c r="BH943" s="48"/>
      <c r="BI943" s="51" t="str">
        <f>IFERROR(VLOOKUP(Book1345234[[#This Row],[Multiple Benefit Ranking]],'Data for Pull-down'!$S$4:$T$9,2,FALSE),"")</f>
        <v/>
      </c>
      <c r="BJ943" s="125"/>
      <c r="BK943" s="146"/>
      <c r="BL943" s="48"/>
      <c r="BM943" s="51" t="str">
        <f>IFERROR(VLOOKUP(Book1345234[[#This Row],[Operations and Maintenance Ranking]],'Data for Pull-down'!$U$4:$V$9,2,FALSE),"")</f>
        <v/>
      </c>
      <c r="BN943" s="100"/>
      <c r="BO943" s="48"/>
      <c r="BP943" s="51" t="str">
        <f>IFERROR(VLOOKUP(Book1345234[[#This Row],[Administrative, Regulatory and Other Obstacle Ranking]],'Data for Pull-down'!$W$4:$X$9,2,FALSE),"")</f>
        <v/>
      </c>
      <c r="BQ943" s="100"/>
      <c r="BR943" s="48"/>
      <c r="BS943" s="51" t="str">
        <f>IFERROR(VLOOKUP(Book1345234[[#This Row],[Environmental Benefit Ranking]],'Data for Pull-down'!$Y$4:$Z$9,2,FALSE),"")</f>
        <v/>
      </c>
      <c r="BT943" s="100"/>
      <c r="BU943" s="52"/>
      <c r="BV943" s="51" t="str">
        <f>IFERROR(VLOOKUP(Book1345234[[#This Row],[Environmental Impact Ranking]],'Data for Pull-down'!$AA$4:$AB$9,2,FALSE),"")</f>
        <v/>
      </c>
      <c r="BW943" s="117"/>
      <c r="BX943" s="123"/>
      <c r="BY943" s="48"/>
      <c r="BZ943" s="51" t="str">
        <f>IFERROR(VLOOKUP(Book1345234[[#This Row],[Mobility Ranking]],'Data for Pull-down'!$AC$4:$AD$9,2,FALSE),"")</f>
        <v/>
      </c>
      <c r="CA943" s="117"/>
      <c r="CB943" s="48"/>
      <c r="CC943" s="51" t="str">
        <f>IFERROR(VLOOKUP(Book1345234[[#This Row],[Regional Ranking]],'Data for Pull-down'!$AE$4:$AF$9,2,FALSE),"")</f>
        <v/>
      </c>
    </row>
    <row r="944" spans="1:81">
      <c r="A944" s="164"/>
      <c r="B944" s="142"/>
      <c r="C944" s="143">
        <f>Book1345234[[#This Row],[FMP]]*2</f>
        <v>0</v>
      </c>
      <c r="D944" s="43"/>
      <c r="E944" s="43"/>
      <c r="F944" s="52"/>
      <c r="G944" s="48"/>
      <c r="H944" s="48"/>
      <c r="I944" s="48"/>
      <c r="J944" s="48"/>
      <c r="K944" s="45" t="str">
        <f>IFERROR(Book1345234[[#This Row],[Project Cost]]/Book1345234[[#This Row],['# of Structures Removed from 1% Annual Chance FP]],"")</f>
        <v/>
      </c>
      <c r="L944" s="48"/>
      <c r="M944" s="48"/>
      <c r="N944" s="45"/>
      <c r="O944" s="156"/>
      <c r="P944" s="125"/>
      <c r="Q944" s="52"/>
      <c r="R944" s="48"/>
      <c r="S944" s="51" t="str">
        <f>IFERROR(VLOOKUP(Book1345234[[#This Row],[ Severity Ranking: Pre-Project Average Depth of Flooding (100-year)]],'Data for Pull-down'!$A$4:$B$9,2,FALSE),"")</f>
        <v/>
      </c>
      <c r="T944" s="100"/>
      <c r="U944" s="52"/>
      <c r="V944" s="52"/>
      <c r="W944" s="52"/>
      <c r="X944" s="48"/>
      <c r="Y944" s="51" t="str">
        <f>IFERROR(VLOOKUP(Book1345234[[#This Row],[Severity Ranking: Community Need (% Population)]],'Data for Pull-down'!$C$4:$D$9,2,FALSE),"")</f>
        <v/>
      </c>
      <c r="Z944" s="99"/>
      <c r="AA944" s="45"/>
      <c r="AB944" s="48"/>
      <c r="AC944" s="51" t="str">
        <f>IFERROR(VLOOKUP(Book1345234[[#This Row],[Flood Risk Reduction ]],'Data for Pull-down'!$E$4:$F$9,2,FALSE),"")</f>
        <v/>
      </c>
      <c r="AD944" s="99"/>
      <c r="AE944" s="118"/>
      <c r="AF944" s="52"/>
      <c r="AG944" s="52"/>
      <c r="AH944" s="48"/>
      <c r="AI944" s="51" t="str">
        <f>IFERROR(VLOOKUP(Book1345234[[#This Row],[Flood Damage Reduction]],'Data for Pull-down'!$G$4:$H$9,2,FALSE),"")</f>
        <v/>
      </c>
      <c r="AJ944" s="145"/>
      <c r="AK944" s="123"/>
      <c r="AL944" s="52"/>
      <c r="AM944" s="51" t="str">
        <f>IFERROR(VLOOKUP(Book1345234[[#This Row],[ Reduction in Critical Facilities Flood Risk]],'Data for Pull-down'!$I$5:$J$9,2,FALSE),"")</f>
        <v/>
      </c>
      <c r="AN944" s="100">
        <f>'Life and Safety Tabular Data'!L942</f>
        <v>0</v>
      </c>
      <c r="AO944" s="146"/>
      <c r="AP944" s="48"/>
      <c r="AQ944" s="51" t="str">
        <f>IFERROR(VLOOKUP(Book1345234[[#This Row],[Life and Safety Ranking (Injury/Loss of Life)]],'Data for Pull-down'!$K$4:$L$9,2,FALSE),"")</f>
        <v/>
      </c>
      <c r="AR944" s="100"/>
      <c r="AS944" s="146"/>
      <c r="AT944" s="146"/>
      <c r="AU944" s="146"/>
      <c r="AV944" s="48"/>
      <c r="AW944" s="51" t="str">
        <f>IFERROR(VLOOKUP(Book1345234[[#This Row],[Water Supply Yield Ranking]],'Data for Pull-down'!$M$4:$N$9,2,FALSE),"")</f>
        <v/>
      </c>
      <c r="AX944" s="100"/>
      <c r="AY944" s="52"/>
      <c r="AZ944" s="48"/>
      <c r="BA944" s="51" t="str">
        <f>IFERROR(VLOOKUP(Book1345234[[#This Row],[Social Vulnerability Ranking]],'Data for Pull-down'!$O$4:$P$9,2,FALSE),"")</f>
        <v/>
      </c>
      <c r="BB944" s="100"/>
      <c r="BC944" s="146"/>
      <c r="BD944" s="48"/>
      <c r="BE944" s="51" t="str">
        <f>IFERROR(VLOOKUP(Book1345234[[#This Row],[Nature-Based Solutions Ranking]],'Data for Pull-down'!$Q$4:$R$9,2,FALSE),"")</f>
        <v/>
      </c>
      <c r="BF944" s="100"/>
      <c r="BG944" s="52"/>
      <c r="BH944" s="48"/>
      <c r="BI944" s="51" t="str">
        <f>IFERROR(VLOOKUP(Book1345234[[#This Row],[Multiple Benefit Ranking]],'Data for Pull-down'!$S$4:$T$9,2,FALSE),"")</f>
        <v/>
      </c>
      <c r="BJ944" s="125"/>
      <c r="BK944" s="146"/>
      <c r="BL944" s="48"/>
      <c r="BM944" s="51" t="str">
        <f>IFERROR(VLOOKUP(Book1345234[[#This Row],[Operations and Maintenance Ranking]],'Data for Pull-down'!$U$4:$V$9,2,FALSE),"")</f>
        <v/>
      </c>
      <c r="BN944" s="100"/>
      <c r="BO944" s="48"/>
      <c r="BP944" s="51" t="str">
        <f>IFERROR(VLOOKUP(Book1345234[[#This Row],[Administrative, Regulatory and Other Obstacle Ranking]],'Data for Pull-down'!$W$4:$X$9,2,FALSE),"")</f>
        <v/>
      </c>
      <c r="BQ944" s="100"/>
      <c r="BR944" s="48"/>
      <c r="BS944" s="51" t="str">
        <f>IFERROR(VLOOKUP(Book1345234[[#This Row],[Environmental Benefit Ranking]],'Data for Pull-down'!$Y$4:$Z$9,2,FALSE),"")</f>
        <v/>
      </c>
      <c r="BT944" s="100"/>
      <c r="BU944" s="52"/>
      <c r="BV944" s="51" t="str">
        <f>IFERROR(VLOOKUP(Book1345234[[#This Row],[Environmental Impact Ranking]],'Data for Pull-down'!$AA$4:$AB$9,2,FALSE),"")</f>
        <v/>
      </c>
      <c r="BW944" s="117"/>
      <c r="BX944" s="123"/>
      <c r="BY944" s="48"/>
      <c r="BZ944" s="51" t="str">
        <f>IFERROR(VLOOKUP(Book1345234[[#This Row],[Mobility Ranking]],'Data for Pull-down'!$AC$4:$AD$9,2,FALSE),"")</f>
        <v/>
      </c>
      <c r="CA944" s="117"/>
      <c r="CB944" s="48"/>
      <c r="CC944" s="51" t="str">
        <f>IFERROR(VLOOKUP(Book1345234[[#This Row],[Regional Ranking]],'Data for Pull-down'!$AE$4:$AF$9,2,FALSE),"")</f>
        <v/>
      </c>
    </row>
    <row r="945" spans="1:81">
      <c r="A945" s="164"/>
      <c r="B945" s="142"/>
      <c r="C945" s="143">
        <f>Book1345234[[#This Row],[FMP]]*2</f>
        <v>0</v>
      </c>
      <c r="D945" s="43"/>
      <c r="E945" s="43"/>
      <c r="F945" s="52"/>
      <c r="G945" s="48"/>
      <c r="H945" s="48"/>
      <c r="I945" s="48"/>
      <c r="J945" s="48"/>
      <c r="K945" s="45" t="str">
        <f>IFERROR(Book1345234[[#This Row],[Project Cost]]/Book1345234[[#This Row],['# of Structures Removed from 1% Annual Chance FP]],"")</f>
        <v/>
      </c>
      <c r="L945" s="48"/>
      <c r="M945" s="48"/>
      <c r="N945" s="45"/>
      <c r="O945" s="156"/>
      <c r="P945" s="125"/>
      <c r="Q945" s="52"/>
      <c r="R945" s="48"/>
      <c r="S945" s="51" t="str">
        <f>IFERROR(VLOOKUP(Book1345234[[#This Row],[ Severity Ranking: Pre-Project Average Depth of Flooding (100-year)]],'Data for Pull-down'!$A$4:$B$9,2,FALSE),"")</f>
        <v/>
      </c>
      <c r="T945" s="100"/>
      <c r="U945" s="52"/>
      <c r="V945" s="52"/>
      <c r="W945" s="52"/>
      <c r="X945" s="48"/>
      <c r="Y945" s="51" t="str">
        <f>IFERROR(VLOOKUP(Book1345234[[#This Row],[Severity Ranking: Community Need (% Population)]],'Data for Pull-down'!$C$4:$D$9,2,FALSE),"")</f>
        <v/>
      </c>
      <c r="Z945" s="99"/>
      <c r="AA945" s="45"/>
      <c r="AB945" s="48"/>
      <c r="AC945" s="51" t="str">
        <f>IFERROR(VLOOKUP(Book1345234[[#This Row],[Flood Risk Reduction ]],'Data for Pull-down'!$E$4:$F$9,2,FALSE),"")</f>
        <v/>
      </c>
      <c r="AD945" s="99"/>
      <c r="AE945" s="118"/>
      <c r="AF945" s="52"/>
      <c r="AG945" s="52"/>
      <c r="AH945" s="48"/>
      <c r="AI945" s="51" t="str">
        <f>IFERROR(VLOOKUP(Book1345234[[#This Row],[Flood Damage Reduction]],'Data for Pull-down'!$G$4:$H$9,2,FALSE),"")</f>
        <v/>
      </c>
      <c r="AJ945" s="145"/>
      <c r="AK945" s="123"/>
      <c r="AL945" s="52"/>
      <c r="AM945" s="51" t="str">
        <f>IFERROR(VLOOKUP(Book1345234[[#This Row],[ Reduction in Critical Facilities Flood Risk]],'Data for Pull-down'!$I$5:$J$9,2,FALSE),"")</f>
        <v/>
      </c>
      <c r="AN945" s="100">
        <f>'Life and Safety Tabular Data'!L943</f>
        <v>0</v>
      </c>
      <c r="AO945" s="146"/>
      <c r="AP945" s="48"/>
      <c r="AQ945" s="51" t="str">
        <f>IFERROR(VLOOKUP(Book1345234[[#This Row],[Life and Safety Ranking (Injury/Loss of Life)]],'Data for Pull-down'!$K$4:$L$9,2,FALSE),"")</f>
        <v/>
      </c>
      <c r="AR945" s="100"/>
      <c r="AS945" s="146"/>
      <c r="AT945" s="146"/>
      <c r="AU945" s="146"/>
      <c r="AV945" s="48"/>
      <c r="AW945" s="51" t="str">
        <f>IFERROR(VLOOKUP(Book1345234[[#This Row],[Water Supply Yield Ranking]],'Data for Pull-down'!$M$4:$N$9,2,FALSE),"")</f>
        <v/>
      </c>
      <c r="AX945" s="100"/>
      <c r="AY945" s="52"/>
      <c r="AZ945" s="48"/>
      <c r="BA945" s="51" t="str">
        <f>IFERROR(VLOOKUP(Book1345234[[#This Row],[Social Vulnerability Ranking]],'Data for Pull-down'!$O$4:$P$9,2,FALSE),"")</f>
        <v/>
      </c>
      <c r="BB945" s="100"/>
      <c r="BC945" s="146"/>
      <c r="BD945" s="48"/>
      <c r="BE945" s="51" t="str">
        <f>IFERROR(VLOOKUP(Book1345234[[#This Row],[Nature-Based Solutions Ranking]],'Data for Pull-down'!$Q$4:$R$9,2,FALSE),"")</f>
        <v/>
      </c>
      <c r="BF945" s="100"/>
      <c r="BG945" s="52"/>
      <c r="BH945" s="48"/>
      <c r="BI945" s="51" t="str">
        <f>IFERROR(VLOOKUP(Book1345234[[#This Row],[Multiple Benefit Ranking]],'Data for Pull-down'!$S$4:$T$9,2,FALSE),"")</f>
        <v/>
      </c>
      <c r="BJ945" s="125"/>
      <c r="BK945" s="146"/>
      <c r="BL945" s="48"/>
      <c r="BM945" s="51" t="str">
        <f>IFERROR(VLOOKUP(Book1345234[[#This Row],[Operations and Maintenance Ranking]],'Data for Pull-down'!$U$4:$V$9,2,FALSE),"")</f>
        <v/>
      </c>
      <c r="BN945" s="100"/>
      <c r="BO945" s="48"/>
      <c r="BP945" s="51" t="str">
        <f>IFERROR(VLOOKUP(Book1345234[[#This Row],[Administrative, Regulatory and Other Obstacle Ranking]],'Data for Pull-down'!$W$4:$X$9,2,FALSE),"")</f>
        <v/>
      </c>
      <c r="BQ945" s="100"/>
      <c r="BR945" s="48"/>
      <c r="BS945" s="51" t="str">
        <f>IFERROR(VLOOKUP(Book1345234[[#This Row],[Environmental Benefit Ranking]],'Data for Pull-down'!$Y$4:$Z$9,2,FALSE),"")</f>
        <v/>
      </c>
      <c r="BT945" s="100"/>
      <c r="BU945" s="52"/>
      <c r="BV945" s="51" t="str">
        <f>IFERROR(VLOOKUP(Book1345234[[#This Row],[Environmental Impact Ranking]],'Data for Pull-down'!$AA$4:$AB$9,2,FALSE),"")</f>
        <v/>
      </c>
      <c r="BW945" s="117"/>
      <c r="BX945" s="123"/>
      <c r="BY945" s="48"/>
      <c r="BZ945" s="51" t="str">
        <f>IFERROR(VLOOKUP(Book1345234[[#This Row],[Mobility Ranking]],'Data for Pull-down'!$AC$4:$AD$9,2,FALSE),"")</f>
        <v/>
      </c>
      <c r="CA945" s="117"/>
      <c r="CB945" s="48"/>
      <c r="CC945" s="51" t="str">
        <f>IFERROR(VLOOKUP(Book1345234[[#This Row],[Regional Ranking]],'Data for Pull-down'!$AE$4:$AF$9,2,FALSE),"")</f>
        <v/>
      </c>
    </row>
    <row r="946" spans="1:81">
      <c r="A946" s="164"/>
      <c r="B946" s="142"/>
      <c r="C946" s="143">
        <f>Book1345234[[#This Row],[FMP]]*2</f>
        <v>0</v>
      </c>
      <c r="D946" s="43"/>
      <c r="E946" s="43"/>
      <c r="F946" s="52"/>
      <c r="G946" s="48"/>
      <c r="H946" s="48"/>
      <c r="I946" s="48"/>
      <c r="J946" s="48"/>
      <c r="K946" s="45" t="str">
        <f>IFERROR(Book1345234[[#This Row],[Project Cost]]/Book1345234[[#This Row],['# of Structures Removed from 1% Annual Chance FP]],"")</f>
        <v/>
      </c>
      <c r="L946" s="48"/>
      <c r="M946" s="48"/>
      <c r="N946" s="45"/>
      <c r="O946" s="156"/>
      <c r="P946" s="125"/>
      <c r="Q946" s="52"/>
      <c r="R946" s="48"/>
      <c r="S946" s="51" t="str">
        <f>IFERROR(VLOOKUP(Book1345234[[#This Row],[ Severity Ranking: Pre-Project Average Depth of Flooding (100-year)]],'Data for Pull-down'!$A$4:$B$9,2,FALSE),"")</f>
        <v/>
      </c>
      <c r="T946" s="100"/>
      <c r="U946" s="52"/>
      <c r="V946" s="52"/>
      <c r="W946" s="52"/>
      <c r="X946" s="48"/>
      <c r="Y946" s="51" t="str">
        <f>IFERROR(VLOOKUP(Book1345234[[#This Row],[Severity Ranking: Community Need (% Population)]],'Data for Pull-down'!$C$4:$D$9,2,FALSE),"")</f>
        <v/>
      </c>
      <c r="Z946" s="99"/>
      <c r="AA946" s="45"/>
      <c r="AB946" s="48"/>
      <c r="AC946" s="51" t="str">
        <f>IFERROR(VLOOKUP(Book1345234[[#This Row],[Flood Risk Reduction ]],'Data for Pull-down'!$E$4:$F$9,2,FALSE),"")</f>
        <v/>
      </c>
      <c r="AD946" s="99"/>
      <c r="AE946" s="118"/>
      <c r="AF946" s="52"/>
      <c r="AG946" s="52"/>
      <c r="AH946" s="48"/>
      <c r="AI946" s="51" t="str">
        <f>IFERROR(VLOOKUP(Book1345234[[#This Row],[Flood Damage Reduction]],'Data for Pull-down'!$G$4:$H$9,2,FALSE),"")</f>
        <v/>
      </c>
      <c r="AJ946" s="145"/>
      <c r="AK946" s="123"/>
      <c r="AL946" s="52"/>
      <c r="AM946" s="51" t="str">
        <f>IFERROR(VLOOKUP(Book1345234[[#This Row],[ Reduction in Critical Facilities Flood Risk]],'Data for Pull-down'!$I$5:$J$9,2,FALSE),"")</f>
        <v/>
      </c>
      <c r="AN946" s="100">
        <f>'Life and Safety Tabular Data'!L944</f>
        <v>0</v>
      </c>
      <c r="AO946" s="146"/>
      <c r="AP946" s="48"/>
      <c r="AQ946" s="51" t="str">
        <f>IFERROR(VLOOKUP(Book1345234[[#This Row],[Life and Safety Ranking (Injury/Loss of Life)]],'Data for Pull-down'!$K$4:$L$9,2,FALSE),"")</f>
        <v/>
      </c>
      <c r="AR946" s="100"/>
      <c r="AS946" s="146"/>
      <c r="AT946" s="146"/>
      <c r="AU946" s="146"/>
      <c r="AV946" s="48"/>
      <c r="AW946" s="51" t="str">
        <f>IFERROR(VLOOKUP(Book1345234[[#This Row],[Water Supply Yield Ranking]],'Data for Pull-down'!$M$4:$N$9,2,FALSE),"")</f>
        <v/>
      </c>
      <c r="AX946" s="100"/>
      <c r="AY946" s="52"/>
      <c r="AZ946" s="48"/>
      <c r="BA946" s="51" t="str">
        <f>IFERROR(VLOOKUP(Book1345234[[#This Row],[Social Vulnerability Ranking]],'Data for Pull-down'!$O$4:$P$9,2,FALSE),"")</f>
        <v/>
      </c>
      <c r="BB946" s="100"/>
      <c r="BC946" s="146"/>
      <c r="BD946" s="48"/>
      <c r="BE946" s="51" t="str">
        <f>IFERROR(VLOOKUP(Book1345234[[#This Row],[Nature-Based Solutions Ranking]],'Data for Pull-down'!$Q$4:$R$9,2,FALSE),"")</f>
        <v/>
      </c>
      <c r="BF946" s="100"/>
      <c r="BG946" s="52"/>
      <c r="BH946" s="48"/>
      <c r="BI946" s="51" t="str">
        <f>IFERROR(VLOOKUP(Book1345234[[#This Row],[Multiple Benefit Ranking]],'Data for Pull-down'!$S$4:$T$9,2,FALSE),"")</f>
        <v/>
      </c>
      <c r="BJ946" s="125"/>
      <c r="BK946" s="146"/>
      <c r="BL946" s="48"/>
      <c r="BM946" s="51" t="str">
        <f>IFERROR(VLOOKUP(Book1345234[[#This Row],[Operations and Maintenance Ranking]],'Data for Pull-down'!$U$4:$V$9,2,FALSE),"")</f>
        <v/>
      </c>
      <c r="BN946" s="100"/>
      <c r="BO946" s="48"/>
      <c r="BP946" s="51" t="str">
        <f>IFERROR(VLOOKUP(Book1345234[[#This Row],[Administrative, Regulatory and Other Obstacle Ranking]],'Data for Pull-down'!$W$4:$X$9,2,FALSE),"")</f>
        <v/>
      </c>
      <c r="BQ946" s="100"/>
      <c r="BR946" s="48"/>
      <c r="BS946" s="51" t="str">
        <f>IFERROR(VLOOKUP(Book1345234[[#This Row],[Environmental Benefit Ranking]],'Data for Pull-down'!$Y$4:$Z$9,2,FALSE),"")</f>
        <v/>
      </c>
      <c r="BT946" s="100"/>
      <c r="BU946" s="52"/>
      <c r="BV946" s="51" t="str">
        <f>IFERROR(VLOOKUP(Book1345234[[#This Row],[Environmental Impact Ranking]],'Data for Pull-down'!$AA$4:$AB$9,2,FALSE),"")</f>
        <v/>
      </c>
      <c r="BW946" s="117"/>
      <c r="BX946" s="123"/>
      <c r="BY946" s="48"/>
      <c r="BZ946" s="51" t="str">
        <f>IFERROR(VLOOKUP(Book1345234[[#This Row],[Mobility Ranking]],'Data for Pull-down'!$AC$4:$AD$9,2,FALSE),"")</f>
        <v/>
      </c>
      <c r="CA946" s="117"/>
      <c r="CB946" s="48"/>
      <c r="CC946" s="51" t="str">
        <f>IFERROR(VLOOKUP(Book1345234[[#This Row],[Regional Ranking]],'Data for Pull-down'!$AE$4:$AF$9,2,FALSE),"")</f>
        <v/>
      </c>
    </row>
    <row r="947" spans="1:81">
      <c r="A947" s="164"/>
      <c r="B947" s="142"/>
      <c r="C947" s="143">
        <f>Book1345234[[#This Row],[FMP]]*2</f>
        <v>0</v>
      </c>
      <c r="D947" s="43"/>
      <c r="E947" s="43"/>
      <c r="F947" s="52"/>
      <c r="G947" s="48"/>
      <c r="H947" s="48"/>
      <c r="I947" s="48"/>
      <c r="J947" s="48"/>
      <c r="K947" s="45" t="str">
        <f>IFERROR(Book1345234[[#This Row],[Project Cost]]/Book1345234[[#This Row],['# of Structures Removed from 1% Annual Chance FP]],"")</f>
        <v/>
      </c>
      <c r="L947" s="48"/>
      <c r="M947" s="48"/>
      <c r="N947" s="45"/>
      <c r="O947" s="156"/>
      <c r="P947" s="125"/>
      <c r="Q947" s="52"/>
      <c r="R947" s="48"/>
      <c r="S947" s="51" t="str">
        <f>IFERROR(VLOOKUP(Book1345234[[#This Row],[ Severity Ranking: Pre-Project Average Depth of Flooding (100-year)]],'Data for Pull-down'!$A$4:$B$9,2,FALSE),"")</f>
        <v/>
      </c>
      <c r="T947" s="100"/>
      <c r="U947" s="52"/>
      <c r="V947" s="52"/>
      <c r="W947" s="52"/>
      <c r="X947" s="48"/>
      <c r="Y947" s="51" t="str">
        <f>IFERROR(VLOOKUP(Book1345234[[#This Row],[Severity Ranking: Community Need (% Population)]],'Data for Pull-down'!$C$4:$D$9,2,FALSE),"")</f>
        <v/>
      </c>
      <c r="Z947" s="99"/>
      <c r="AA947" s="45"/>
      <c r="AB947" s="48"/>
      <c r="AC947" s="51" t="str">
        <f>IFERROR(VLOOKUP(Book1345234[[#This Row],[Flood Risk Reduction ]],'Data for Pull-down'!$E$4:$F$9,2,FALSE),"")</f>
        <v/>
      </c>
      <c r="AD947" s="99"/>
      <c r="AE947" s="118"/>
      <c r="AF947" s="52"/>
      <c r="AG947" s="52"/>
      <c r="AH947" s="48"/>
      <c r="AI947" s="51" t="str">
        <f>IFERROR(VLOOKUP(Book1345234[[#This Row],[Flood Damage Reduction]],'Data for Pull-down'!$G$4:$H$9,2,FALSE),"")</f>
        <v/>
      </c>
      <c r="AJ947" s="145"/>
      <c r="AK947" s="123"/>
      <c r="AL947" s="52"/>
      <c r="AM947" s="51" t="str">
        <f>IFERROR(VLOOKUP(Book1345234[[#This Row],[ Reduction in Critical Facilities Flood Risk]],'Data for Pull-down'!$I$5:$J$9,2,FALSE),"")</f>
        <v/>
      </c>
      <c r="AN947" s="100">
        <f>'Life and Safety Tabular Data'!L945</f>
        <v>0</v>
      </c>
      <c r="AO947" s="146"/>
      <c r="AP947" s="48"/>
      <c r="AQ947" s="51" t="str">
        <f>IFERROR(VLOOKUP(Book1345234[[#This Row],[Life and Safety Ranking (Injury/Loss of Life)]],'Data for Pull-down'!$K$4:$L$9,2,FALSE),"")</f>
        <v/>
      </c>
      <c r="AR947" s="100"/>
      <c r="AS947" s="146"/>
      <c r="AT947" s="146"/>
      <c r="AU947" s="146"/>
      <c r="AV947" s="48"/>
      <c r="AW947" s="51" t="str">
        <f>IFERROR(VLOOKUP(Book1345234[[#This Row],[Water Supply Yield Ranking]],'Data for Pull-down'!$M$4:$N$9,2,FALSE),"")</f>
        <v/>
      </c>
      <c r="AX947" s="100"/>
      <c r="AY947" s="52"/>
      <c r="AZ947" s="48"/>
      <c r="BA947" s="51" t="str">
        <f>IFERROR(VLOOKUP(Book1345234[[#This Row],[Social Vulnerability Ranking]],'Data for Pull-down'!$O$4:$P$9,2,FALSE),"")</f>
        <v/>
      </c>
      <c r="BB947" s="100"/>
      <c r="BC947" s="146"/>
      <c r="BD947" s="48"/>
      <c r="BE947" s="51" t="str">
        <f>IFERROR(VLOOKUP(Book1345234[[#This Row],[Nature-Based Solutions Ranking]],'Data for Pull-down'!$Q$4:$R$9,2,FALSE),"")</f>
        <v/>
      </c>
      <c r="BF947" s="100"/>
      <c r="BG947" s="52"/>
      <c r="BH947" s="48"/>
      <c r="BI947" s="51" t="str">
        <f>IFERROR(VLOOKUP(Book1345234[[#This Row],[Multiple Benefit Ranking]],'Data for Pull-down'!$S$4:$T$9,2,FALSE),"")</f>
        <v/>
      </c>
      <c r="BJ947" s="125"/>
      <c r="BK947" s="146"/>
      <c r="BL947" s="48"/>
      <c r="BM947" s="51" t="str">
        <f>IFERROR(VLOOKUP(Book1345234[[#This Row],[Operations and Maintenance Ranking]],'Data for Pull-down'!$U$4:$V$9,2,FALSE),"")</f>
        <v/>
      </c>
      <c r="BN947" s="100"/>
      <c r="BO947" s="48"/>
      <c r="BP947" s="51" t="str">
        <f>IFERROR(VLOOKUP(Book1345234[[#This Row],[Administrative, Regulatory and Other Obstacle Ranking]],'Data for Pull-down'!$W$4:$X$9,2,FALSE),"")</f>
        <v/>
      </c>
      <c r="BQ947" s="100"/>
      <c r="BR947" s="48"/>
      <c r="BS947" s="51" t="str">
        <f>IFERROR(VLOOKUP(Book1345234[[#This Row],[Environmental Benefit Ranking]],'Data for Pull-down'!$Y$4:$Z$9,2,FALSE),"")</f>
        <v/>
      </c>
      <c r="BT947" s="100"/>
      <c r="BU947" s="52"/>
      <c r="BV947" s="51" t="str">
        <f>IFERROR(VLOOKUP(Book1345234[[#This Row],[Environmental Impact Ranking]],'Data for Pull-down'!$AA$4:$AB$9,2,FALSE),"")</f>
        <v/>
      </c>
      <c r="BW947" s="117"/>
      <c r="BX947" s="123"/>
      <c r="BY947" s="48"/>
      <c r="BZ947" s="51" t="str">
        <f>IFERROR(VLOOKUP(Book1345234[[#This Row],[Mobility Ranking]],'Data for Pull-down'!$AC$4:$AD$9,2,FALSE),"")</f>
        <v/>
      </c>
      <c r="CA947" s="117"/>
      <c r="CB947" s="48"/>
      <c r="CC947" s="51" t="str">
        <f>IFERROR(VLOOKUP(Book1345234[[#This Row],[Regional Ranking]],'Data for Pull-down'!$AE$4:$AF$9,2,FALSE),"")</f>
        <v/>
      </c>
    </row>
    <row r="948" spans="1:81">
      <c r="A948" s="164"/>
      <c r="B948" s="142"/>
      <c r="C948" s="143">
        <f>Book1345234[[#This Row],[FMP]]*2</f>
        <v>0</v>
      </c>
      <c r="D948" s="43"/>
      <c r="E948" s="43"/>
      <c r="F948" s="52"/>
      <c r="G948" s="48"/>
      <c r="H948" s="48"/>
      <c r="I948" s="48"/>
      <c r="J948" s="48"/>
      <c r="K948" s="45" t="str">
        <f>IFERROR(Book1345234[[#This Row],[Project Cost]]/Book1345234[[#This Row],['# of Structures Removed from 1% Annual Chance FP]],"")</f>
        <v/>
      </c>
      <c r="L948" s="48"/>
      <c r="M948" s="48"/>
      <c r="N948" s="45"/>
      <c r="O948" s="156"/>
      <c r="P948" s="125"/>
      <c r="Q948" s="52"/>
      <c r="R948" s="48"/>
      <c r="S948" s="51" t="str">
        <f>IFERROR(VLOOKUP(Book1345234[[#This Row],[ Severity Ranking: Pre-Project Average Depth of Flooding (100-year)]],'Data for Pull-down'!$A$4:$B$9,2,FALSE),"")</f>
        <v/>
      </c>
      <c r="T948" s="100"/>
      <c r="U948" s="52"/>
      <c r="V948" s="52"/>
      <c r="W948" s="52"/>
      <c r="X948" s="48"/>
      <c r="Y948" s="51" t="str">
        <f>IFERROR(VLOOKUP(Book1345234[[#This Row],[Severity Ranking: Community Need (% Population)]],'Data for Pull-down'!$C$4:$D$9,2,FALSE),"")</f>
        <v/>
      </c>
      <c r="Z948" s="99"/>
      <c r="AA948" s="45"/>
      <c r="AB948" s="48"/>
      <c r="AC948" s="51" t="str">
        <f>IFERROR(VLOOKUP(Book1345234[[#This Row],[Flood Risk Reduction ]],'Data for Pull-down'!$E$4:$F$9,2,FALSE),"")</f>
        <v/>
      </c>
      <c r="AD948" s="99"/>
      <c r="AE948" s="118"/>
      <c r="AF948" s="52"/>
      <c r="AG948" s="52"/>
      <c r="AH948" s="48"/>
      <c r="AI948" s="51" t="str">
        <f>IFERROR(VLOOKUP(Book1345234[[#This Row],[Flood Damage Reduction]],'Data for Pull-down'!$G$4:$H$9,2,FALSE),"")</f>
        <v/>
      </c>
      <c r="AJ948" s="145"/>
      <c r="AK948" s="123"/>
      <c r="AL948" s="52"/>
      <c r="AM948" s="51" t="str">
        <f>IFERROR(VLOOKUP(Book1345234[[#This Row],[ Reduction in Critical Facilities Flood Risk]],'Data for Pull-down'!$I$5:$J$9,2,FALSE),"")</f>
        <v/>
      </c>
      <c r="AN948" s="100">
        <f>'Life and Safety Tabular Data'!L946</f>
        <v>0</v>
      </c>
      <c r="AO948" s="146"/>
      <c r="AP948" s="48"/>
      <c r="AQ948" s="51" t="str">
        <f>IFERROR(VLOOKUP(Book1345234[[#This Row],[Life and Safety Ranking (Injury/Loss of Life)]],'Data for Pull-down'!$K$4:$L$9,2,FALSE),"")</f>
        <v/>
      </c>
      <c r="AR948" s="100"/>
      <c r="AS948" s="146"/>
      <c r="AT948" s="146"/>
      <c r="AU948" s="146"/>
      <c r="AV948" s="48"/>
      <c r="AW948" s="51" t="str">
        <f>IFERROR(VLOOKUP(Book1345234[[#This Row],[Water Supply Yield Ranking]],'Data for Pull-down'!$M$4:$N$9,2,FALSE),"")</f>
        <v/>
      </c>
      <c r="AX948" s="100"/>
      <c r="AY948" s="52"/>
      <c r="AZ948" s="48"/>
      <c r="BA948" s="51" t="str">
        <f>IFERROR(VLOOKUP(Book1345234[[#This Row],[Social Vulnerability Ranking]],'Data for Pull-down'!$O$4:$P$9,2,FALSE),"")</f>
        <v/>
      </c>
      <c r="BB948" s="100"/>
      <c r="BC948" s="146"/>
      <c r="BD948" s="48"/>
      <c r="BE948" s="51" t="str">
        <f>IFERROR(VLOOKUP(Book1345234[[#This Row],[Nature-Based Solutions Ranking]],'Data for Pull-down'!$Q$4:$R$9,2,FALSE),"")</f>
        <v/>
      </c>
      <c r="BF948" s="100"/>
      <c r="BG948" s="52"/>
      <c r="BH948" s="48"/>
      <c r="BI948" s="51" t="str">
        <f>IFERROR(VLOOKUP(Book1345234[[#This Row],[Multiple Benefit Ranking]],'Data for Pull-down'!$S$4:$T$9,2,FALSE),"")</f>
        <v/>
      </c>
      <c r="BJ948" s="125"/>
      <c r="BK948" s="146"/>
      <c r="BL948" s="48"/>
      <c r="BM948" s="51" t="str">
        <f>IFERROR(VLOOKUP(Book1345234[[#This Row],[Operations and Maintenance Ranking]],'Data for Pull-down'!$U$4:$V$9,2,FALSE),"")</f>
        <v/>
      </c>
      <c r="BN948" s="100"/>
      <c r="BO948" s="48"/>
      <c r="BP948" s="51" t="str">
        <f>IFERROR(VLOOKUP(Book1345234[[#This Row],[Administrative, Regulatory and Other Obstacle Ranking]],'Data for Pull-down'!$W$4:$X$9,2,FALSE),"")</f>
        <v/>
      </c>
      <c r="BQ948" s="100"/>
      <c r="BR948" s="48"/>
      <c r="BS948" s="51" t="str">
        <f>IFERROR(VLOOKUP(Book1345234[[#This Row],[Environmental Benefit Ranking]],'Data for Pull-down'!$Y$4:$Z$9,2,FALSE),"")</f>
        <v/>
      </c>
      <c r="BT948" s="100"/>
      <c r="BU948" s="52"/>
      <c r="BV948" s="51" t="str">
        <f>IFERROR(VLOOKUP(Book1345234[[#This Row],[Environmental Impact Ranking]],'Data for Pull-down'!$AA$4:$AB$9,2,FALSE),"")</f>
        <v/>
      </c>
      <c r="BW948" s="117"/>
      <c r="BX948" s="123"/>
      <c r="BY948" s="48"/>
      <c r="BZ948" s="51" t="str">
        <f>IFERROR(VLOOKUP(Book1345234[[#This Row],[Mobility Ranking]],'Data for Pull-down'!$AC$4:$AD$9,2,FALSE),"")</f>
        <v/>
      </c>
      <c r="CA948" s="117"/>
      <c r="CB948" s="48"/>
      <c r="CC948" s="51" t="str">
        <f>IFERROR(VLOOKUP(Book1345234[[#This Row],[Regional Ranking]],'Data for Pull-down'!$AE$4:$AF$9,2,FALSE),"")</f>
        <v/>
      </c>
    </row>
    <row r="949" spans="1:81">
      <c r="A949" s="164"/>
      <c r="B949" s="142"/>
      <c r="C949" s="143">
        <f>Book1345234[[#This Row],[FMP]]*2</f>
        <v>0</v>
      </c>
      <c r="D949" s="43"/>
      <c r="E949" s="43"/>
      <c r="F949" s="52"/>
      <c r="G949" s="48"/>
      <c r="H949" s="48"/>
      <c r="I949" s="48"/>
      <c r="J949" s="48"/>
      <c r="K949" s="45" t="str">
        <f>IFERROR(Book1345234[[#This Row],[Project Cost]]/Book1345234[[#This Row],['# of Structures Removed from 1% Annual Chance FP]],"")</f>
        <v/>
      </c>
      <c r="L949" s="48"/>
      <c r="M949" s="48"/>
      <c r="N949" s="45"/>
      <c r="O949" s="156"/>
      <c r="P949" s="125"/>
      <c r="Q949" s="52"/>
      <c r="R949" s="48"/>
      <c r="S949" s="51" t="str">
        <f>IFERROR(VLOOKUP(Book1345234[[#This Row],[ Severity Ranking: Pre-Project Average Depth of Flooding (100-year)]],'Data for Pull-down'!$A$4:$B$9,2,FALSE),"")</f>
        <v/>
      </c>
      <c r="T949" s="100"/>
      <c r="U949" s="52"/>
      <c r="V949" s="52"/>
      <c r="W949" s="52"/>
      <c r="X949" s="48"/>
      <c r="Y949" s="51" t="str">
        <f>IFERROR(VLOOKUP(Book1345234[[#This Row],[Severity Ranking: Community Need (% Population)]],'Data for Pull-down'!$C$4:$D$9,2,FALSE),"")</f>
        <v/>
      </c>
      <c r="Z949" s="99"/>
      <c r="AA949" s="45"/>
      <c r="AB949" s="48"/>
      <c r="AC949" s="51" t="str">
        <f>IFERROR(VLOOKUP(Book1345234[[#This Row],[Flood Risk Reduction ]],'Data for Pull-down'!$E$4:$F$9,2,FALSE),"")</f>
        <v/>
      </c>
      <c r="AD949" s="99"/>
      <c r="AE949" s="118"/>
      <c r="AF949" s="52"/>
      <c r="AG949" s="52"/>
      <c r="AH949" s="48"/>
      <c r="AI949" s="51" t="str">
        <f>IFERROR(VLOOKUP(Book1345234[[#This Row],[Flood Damage Reduction]],'Data for Pull-down'!$G$4:$H$9,2,FALSE),"")</f>
        <v/>
      </c>
      <c r="AJ949" s="145"/>
      <c r="AK949" s="123"/>
      <c r="AL949" s="52"/>
      <c r="AM949" s="51" t="str">
        <f>IFERROR(VLOOKUP(Book1345234[[#This Row],[ Reduction in Critical Facilities Flood Risk]],'Data for Pull-down'!$I$5:$J$9,2,FALSE),"")</f>
        <v/>
      </c>
      <c r="AN949" s="100">
        <f>'Life and Safety Tabular Data'!L947</f>
        <v>0</v>
      </c>
      <c r="AO949" s="146"/>
      <c r="AP949" s="48"/>
      <c r="AQ949" s="51" t="str">
        <f>IFERROR(VLOOKUP(Book1345234[[#This Row],[Life and Safety Ranking (Injury/Loss of Life)]],'Data for Pull-down'!$K$4:$L$9,2,FALSE),"")</f>
        <v/>
      </c>
      <c r="AR949" s="100"/>
      <c r="AS949" s="146"/>
      <c r="AT949" s="146"/>
      <c r="AU949" s="146"/>
      <c r="AV949" s="48"/>
      <c r="AW949" s="51" t="str">
        <f>IFERROR(VLOOKUP(Book1345234[[#This Row],[Water Supply Yield Ranking]],'Data for Pull-down'!$M$4:$N$9,2,FALSE),"")</f>
        <v/>
      </c>
      <c r="AX949" s="100"/>
      <c r="AY949" s="52"/>
      <c r="AZ949" s="48"/>
      <c r="BA949" s="51" t="str">
        <f>IFERROR(VLOOKUP(Book1345234[[#This Row],[Social Vulnerability Ranking]],'Data for Pull-down'!$O$4:$P$9,2,FALSE),"")</f>
        <v/>
      </c>
      <c r="BB949" s="100"/>
      <c r="BC949" s="146"/>
      <c r="BD949" s="48"/>
      <c r="BE949" s="51" t="str">
        <f>IFERROR(VLOOKUP(Book1345234[[#This Row],[Nature-Based Solutions Ranking]],'Data for Pull-down'!$Q$4:$R$9,2,FALSE),"")</f>
        <v/>
      </c>
      <c r="BF949" s="100"/>
      <c r="BG949" s="52"/>
      <c r="BH949" s="48"/>
      <c r="BI949" s="51" t="str">
        <f>IFERROR(VLOOKUP(Book1345234[[#This Row],[Multiple Benefit Ranking]],'Data for Pull-down'!$S$4:$T$9,2,FALSE),"")</f>
        <v/>
      </c>
      <c r="BJ949" s="125"/>
      <c r="BK949" s="146"/>
      <c r="BL949" s="48"/>
      <c r="BM949" s="51" t="str">
        <f>IFERROR(VLOOKUP(Book1345234[[#This Row],[Operations and Maintenance Ranking]],'Data for Pull-down'!$U$4:$V$9,2,FALSE),"")</f>
        <v/>
      </c>
      <c r="BN949" s="100"/>
      <c r="BO949" s="48"/>
      <c r="BP949" s="51" t="str">
        <f>IFERROR(VLOOKUP(Book1345234[[#This Row],[Administrative, Regulatory and Other Obstacle Ranking]],'Data for Pull-down'!$W$4:$X$9,2,FALSE),"")</f>
        <v/>
      </c>
      <c r="BQ949" s="100"/>
      <c r="BR949" s="48"/>
      <c r="BS949" s="51" t="str">
        <f>IFERROR(VLOOKUP(Book1345234[[#This Row],[Environmental Benefit Ranking]],'Data for Pull-down'!$Y$4:$Z$9,2,FALSE),"")</f>
        <v/>
      </c>
      <c r="BT949" s="100"/>
      <c r="BU949" s="52"/>
      <c r="BV949" s="51" t="str">
        <f>IFERROR(VLOOKUP(Book1345234[[#This Row],[Environmental Impact Ranking]],'Data for Pull-down'!$AA$4:$AB$9,2,FALSE),"")</f>
        <v/>
      </c>
      <c r="BW949" s="117"/>
      <c r="BX949" s="123"/>
      <c r="BY949" s="48"/>
      <c r="BZ949" s="51" t="str">
        <f>IFERROR(VLOOKUP(Book1345234[[#This Row],[Mobility Ranking]],'Data for Pull-down'!$AC$4:$AD$9,2,FALSE),"")</f>
        <v/>
      </c>
      <c r="CA949" s="117"/>
      <c r="CB949" s="48"/>
      <c r="CC949" s="51" t="str">
        <f>IFERROR(VLOOKUP(Book1345234[[#This Row],[Regional Ranking]],'Data for Pull-down'!$AE$4:$AF$9,2,FALSE),"")</f>
        <v/>
      </c>
    </row>
    <row r="950" spans="1:81">
      <c r="A950" s="164"/>
      <c r="B950" s="142"/>
      <c r="C950" s="143">
        <f>Book1345234[[#This Row],[FMP]]*2</f>
        <v>0</v>
      </c>
      <c r="D950" s="43"/>
      <c r="E950" s="43"/>
      <c r="F950" s="52"/>
      <c r="G950" s="48"/>
      <c r="H950" s="48"/>
      <c r="I950" s="48"/>
      <c r="J950" s="48"/>
      <c r="K950" s="45" t="str">
        <f>IFERROR(Book1345234[[#This Row],[Project Cost]]/Book1345234[[#This Row],['# of Structures Removed from 1% Annual Chance FP]],"")</f>
        <v/>
      </c>
      <c r="L950" s="48"/>
      <c r="M950" s="48"/>
      <c r="N950" s="45"/>
      <c r="O950" s="156"/>
      <c r="P950" s="125"/>
      <c r="Q950" s="52"/>
      <c r="R950" s="48"/>
      <c r="S950" s="51" t="str">
        <f>IFERROR(VLOOKUP(Book1345234[[#This Row],[ Severity Ranking: Pre-Project Average Depth of Flooding (100-year)]],'Data for Pull-down'!$A$4:$B$9,2,FALSE),"")</f>
        <v/>
      </c>
      <c r="T950" s="100"/>
      <c r="U950" s="52"/>
      <c r="V950" s="52"/>
      <c r="W950" s="52"/>
      <c r="X950" s="48"/>
      <c r="Y950" s="51" t="str">
        <f>IFERROR(VLOOKUP(Book1345234[[#This Row],[Severity Ranking: Community Need (% Population)]],'Data for Pull-down'!$C$4:$D$9,2,FALSE),"")</f>
        <v/>
      </c>
      <c r="Z950" s="99"/>
      <c r="AA950" s="45"/>
      <c r="AB950" s="48"/>
      <c r="AC950" s="51" t="str">
        <f>IFERROR(VLOOKUP(Book1345234[[#This Row],[Flood Risk Reduction ]],'Data for Pull-down'!$E$4:$F$9,2,FALSE),"")</f>
        <v/>
      </c>
      <c r="AD950" s="99"/>
      <c r="AE950" s="118"/>
      <c r="AF950" s="52"/>
      <c r="AG950" s="52"/>
      <c r="AH950" s="48"/>
      <c r="AI950" s="51" t="str">
        <f>IFERROR(VLOOKUP(Book1345234[[#This Row],[Flood Damage Reduction]],'Data for Pull-down'!$G$4:$H$9,2,FALSE),"")</f>
        <v/>
      </c>
      <c r="AJ950" s="145"/>
      <c r="AK950" s="123"/>
      <c r="AL950" s="52"/>
      <c r="AM950" s="51" t="str">
        <f>IFERROR(VLOOKUP(Book1345234[[#This Row],[ Reduction in Critical Facilities Flood Risk]],'Data for Pull-down'!$I$5:$J$9,2,FALSE),"")</f>
        <v/>
      </c>
      <c r="AN950" s="100">
        <f>'Life and Safety Tabular Data'!L948</f>
        <v>0</v>
      </c>
      <c r="AO950" s="146"/>
      <c r="AP950" s="48"/>
      <c r="AQ950" s="51" t="str">
        <f>IFERROR(VLOOKUP(Book1345234[[#This Row],[Life and Safety Ranking (Injury/Loss of Life)]],'Data for Pull-down'!$K$4:$L$9,2,FALSE),"")</f>
        <v/>
      </c>
      <c r="AR950" s="100"/>
      <c r="AS950" s="146"/>
      <c r="AT950" s="146"/>
      <c r="AU950" s="146"/>
      <c r="AV950" s="48"/>
      <c r="AW950" s="51" t="str">
        <f>IFERROR(VLOOKUP(Book1345234[[#This Row],[Water Supply Yield Ranking]],'Data for Pull-down'!$M$4:$N$9,2,FALSE),"")</f>
        <v/>
      </c>
      <c r="AX950" s="100"/>
      <c r="AY950" s="52"/>
      <c r="AZ950" s="48"/>
      <c r="BA950" s="51" t="str">
        <f>IFERROR(VLOOKUP(Book1345234[[#This Row],[Social Vulnerability Ranking]],'Data for Pull-down'!$O$4:$P$9,2,FALSE),"")</f>
        <v/>
      </c>
      <c r="BB950" s="100"/>
      <c r="BC950" s="146"/>
      <c r="BD950" s="48"/>
      <c r="BE950" s="51" t="str">
        <f>IFERROR(VLOOKUP(Book1345234[[#This Row],[Nature-Based Solutions Ranking]],'Data for Pull-down'!$Q$4:$R$9,2,FALSE),"")</f>
        <v/>
      </c>
      <c r="BF950" s="100"/>
      <c r="BG950" s="52"/>
      <c r="BH950" s="48"/>
      <c r="BI950" s="51" t="str">
        <f>IFERROR(VLOOKUP(Book1345234[[#This Row],[Multiple Benefit Ranking]],'Data for Pull-down'!$S$4:$T$9,2,FALSE),"")</f>
        <v/>
      </c>
      <c r="BJ950" s="125"/>
      <c r="BK950" s="146"/>
      <c r="BL950" s="48"/>
      <c r="BM950" s="51" t="str">
        <f>IFERROR(VLOOKUP(Book1345234[[#This Row],[Operations and Maintenance Ranking]],'Data for Pull-down'!$U$4:$V$9,2,FALSE),"")</f>
        <v/>
      </c>
      <c r="BN950" s="100"/>
      <c r="BO950" s="48"/>
      <c r="BP950" s="51" t="str">
        <f>IFERROR(VLOOKUP(Book1345234[[#This Row],[Administrative, Regulatory and Other Obstacle Ranking]],'Data for Pull-down'!$W$4:$X$9,2,FALSE),"")</f>
        <v/>
      </c>
      <c r="BQ950" s="100"/>
      <c r="BR950" s="48"/>
      <c r="BS950" s="51" t="str">
        <f>IFERROR(VLOOKUP(Book1345234[[#This Row],[Environmental Benefit Ranking]],'Data for Pull-down'!$Y$4:$Z$9,2,FALSE),"")</f>
        <v/>
      </c>
      <c r="BT950" s="100"/>
      <c r="BU950" s="52"/>
      <c r="BV950" s="51" t="str">
        <f>IFERROR(VLOOKUP(Book1345234[[#This Row],[Environmental Impact Ranking]],'Data for Pull-down'!$AA$4:$AB$9,2,FALSE),"")</f>
        <v/>
      </c>
      <c r="BW950" s="117"/>
      <c r="BX950" s="123"/>
      <c r="BY950" s="48"/>
      <c r="BZ950" s="51" t="str">
        <f>IFERROR(VLOOKUP(Book1345234[[#This Row],[Mobility Ranking]],'Data for Pull-down'!$AC$4:$AD$9,2,FALSE),"")</f>
        <v/>
      </c>
      <c r="CA950" s="117"/>
      <c r="CB950" s="48"/>
      <c r="CC950" s="51" t="str">
        <f>IFERROR(VLOOKUP(Book1345234[[#This Row],[Regional Ranking]],'Data for Pull-down'!$AE$4:$AF$9,2,FALSE),"")</f>
        <v/>
      </c>
    </row>
    <row r="951" spans="1:81">
      <c r="A951" s="164"/>
      <c r="B951" s="142"/>
      <c r="C951" s="143">
        <f>Book1345234[[#This Row],[FMP]]*2</f>
        <v>0</v>
      </c>
      <c r="D951" s="43"/>
      <c r="E951" s="43"/>
      <c r="F951" s="52"/>
      <c r="G951" s="48"/>
      <c r="H951" s="48"/>
      <c r="I951" s="48"/>
      <c r="J951" s="48"/>
      <c r="K951" s="45" t="str">
        <f>IFERROR(Book1345234[[#This Row],[Project Cost]]/Book1345234[[#This Row],['# of Structures Removed from 1% Annual Chance FP]],"")</f>
        <v/>
      </c>
      <c r="L951" s="48"/>
      <c r="M951" s="48"/>
      <c r="N951" s="45"/>
      <c r="O951" s="156"/>
      <c r="P951" s="125"/>
      <c r="Q951" s="52"/>
      <c r="R951" s="48"/>
      <c r="S951" s="51" t="str">
        <f>IFERROR(VLOOKUP(Book1345234[[#This Row],[ Severity Ranking: Pre-Project Average Depth of Flooding (100-year)]],'Data for Pull-down'!$A$4:$B$9,2,FALSE),"")</f>
        <v/>
      </c>
      <c r="T951" s="100"/>
      <c r="U951" s="52"/>
      <c r="V951" s="52"/>
      <c r="W951" s="52"/>
      <c r="X951" s="48"/>
      <c r="Y951" s="51" t="str">
        <f>IFERROR(VLOOKUP(Book1345234[[#This Row],[Severity Ranking: Community Need (% Population)]],'Data for Pull-down'!$C$4:$D$9,2,FALSE),"")</f>
        <v/>
      </c>
      <c r="Z951" s="99"/>
      <c r="AA951" s="45"/>
      <c r="AB951" s="48"/>
      <c r="AC951" s="51" t="str">
        <f>IFERROR(VLOOKUP(Book1345234[[#This Row],[Flood Risk Reduction ]],'Data for Pull-down'!$E$4:$F$9,2,FALSE),"")</f>
        <v/>
      </c>
      <c r="AD951" s="99"/>
      <c r="AE951" s="118"/>
      <c r="AF951" s="52"/>
      <c r="AG951" s="52"/>
      <c r="AH951" s="48"/>
      <c r="AI951" s="51" t="str">
        <f>IFERROR(VLOOKUP(Book1345234[[#This Row],[Flood Damage Reduction]],'Data for Pull-down'!$G$4:$H$9,2,FALSE),"")</f>
        <v/>
      </c>
      <c r="AJ951" s="145"/>
      <c r="AK951" s="123"/>
      <c r="AL951" s="52"/>
      <c r="AM951" s="51" t="str">
        <f>IFERROR(VLOOKUP(Book1345234[[#This Row],[ Reduction in Critical Facilities Flood Risk]],'Data for Pull-down'!$I$5:$J$9,2,FALSE),"")</f>
        <v/>
      </c>
      <c r="AN951" s="100">
        <f>'Life and Safety Tabular Data'!L949</f>
        <v>0</v>
      </c>
      <c r="AO951" s="146"/>
      <c r="AP951" s="48"/>
      <c r="AQ951" s="51" t="str">
        <f>IFERROR(VLOOKUP(Book1345234[[#This Row],[Life and Safety Ranking (Injury/Loss of Life)]],'Data for Pull-down'!$K$4:$L$9,2,FALSE),"")</f>
        <v/>
      </c>
      <c r="AR951" s="100"/>
      <c r="AS951" s="146"/>
      <c r="AT951" s="146"/>
      <c r="AU951" s="146"/>
      <c r="AV951" s="48"/>
      <c r="AW951" s="51" t="str">
        <f>IFERROR(VLOOKUP(Book1345234[[#This Row],[Water Supply Yield Ranking]],'Data for Pull-down'!$M$4:$N$9,2,FALSE),"")</f>
        <v/>
      </c>
      <c r="AX951" s="100"/>
      <c r="AY951" s="52"/>
      <c r="AZ951" s="48"/>
      <c r="BA951" s="51" t="str">
        <f>IFERROR(VLOOKUP(Book1345234[[#This Row],[Social Vulnerability Ranking]],'Data for Pull-down'!$O$4:$P$9,2,FALSE),"")</f>
        <v/>
      </c>
      <c r="BB951" s="100"/>
      <c r="BC951" s="146"/>
      <c r="BD951" s="48"/>
      <c r="BE951" s="51" t="str">
        <f>IFERROR(VLOOKUP(Book1345234[[#This Row],[Nature-Based Solutions Ranking]],'Data for Pull-down'!$Q$4:$R$9,2,FALSE),"")</f>
        <v/>
      </c>
      <c r="BF951" s="100"/>
      <c r="BG951" s="52"/>
      <c r="BH951" s="48"/>
      <c r="BI951" s="51" t="str">
        <f>IFERROR(VLOOKUP(Book1345234[[#This Row],[Multiple Benefit Ranking]],'Data for Pull-down'!$S$4:$T$9,2,FALSE),"")</f>
        <v/>
      </c>
      <c r="BJ951" s="125"/>
      <c r="BK951" s="146"/>
      <c r="BL951" s="48"/>
      <c r="BM951" s="51" t="str">
        <f>IFERROR(VLOOKUP(Book1345234[[#This Row],[Operations and Maintenance Ranking]],'Data for Pull-down'!$U$4:$V$9,2,FALSE),"")</f>
        <v/>
      </c>
      <c r="BN951" s="100"/>
      <c r="BO951" s="48"/>
      <c r="BP951" s="51" t="str">
        <f>IFERROR(VLOOKUP(Book1345234[[#This Row],[Administrative, Regulatory and Other Obstacle Ranking]],'Data for Pull-down'!$W$4:$X$9,2,FALSE),"")</f>
        <v/>
      </c>
      <c r="BQ951" s="100"/>
      <c r="BR951" s="48"/>
      <c r="BS951" s="51" t="str">
        <f>IFERROR(VLOOKUP(Book1345234[[#This Row],[Environmental Benefit Ranking]],'Data for Pull-down'!$Y$4:$Z$9,2,FALSE),"")</f>
        <v/>
      </c>
      <c r="BT951" s="100"/>
      <c r="BU951" s="52"/>
      <c r="BV951" s="51" t="str">
        <f>IFERROR(VLOOKUP(Book1345234[[#This Row],[Environmental Impact Ranking]],'Data for Pull-down'!$AA$4:$AB$9,2,FALSE),"")</f>
        <v/>
      </c>
      <c r="BW951" s="117"/>
      <c r="BX951" s="123"/>
      <c r="BY951" s="48"/>
      <c r="BZ951" s="51" t="str">
        <f>IFERROR(VLOOKUP(Book1345234[[#This Row],[Mobility Ranking]],'Data for Pull-down'!$AC$4:$AD$9,2,FALSE),"")</f>
        <v/>
      </c>
      <c r="CA951" s="117"/>
      <c r="CB951" s="48"/>
      <c r="CC951" s="51" t="str">
        <f>IFERROR(VLOOKUP(Book1345234[[#This Row],[Regional Ranking]],'Data for Pull-down'!$AE$4:$AF$9,2,FALSE),"")</f>
        <v/>
      </c>
    </row>
    <row r="952" spans="1:81">
      <c r="A952" s="164"/>
      <c r="B952" s="142"/>
      <c r="C952" s="143">
        <f>Book1345234[[#This Row],[FMP]]*2</f>
        <v>0</v>
      </c>
      <c r="D952" s="43"/>
      <c r="E952" s="43"/>
      <c r="F952" s="52"/>
      <c r="G952" s="48"/>
      <c r="H952" s="48"/>
      <c r="I952" s="48"/>
      <c r="J952" s="48"/>
      <c r="K952" s="45" t="str">
        <f>IFERROR(Book1345234[[#This Row],[Project Cost]]/Book1345234[[#This Row],['# of Structures Removed from 1% Annual Chance FP]],"")</f>
        <v/>
      </c>
      <c r="L952" s="48"/>
      <c r="M952" s="48"/>
      <c r="N952" s="45"/>
      <c r="O952" s="156"/>
      <c r="P952" s="125"/>
      <c r="Q952" s="52"/>
      <c r="R952" s="48"/>
      <c r="S952" s="51" t="str">
        <f>IFERROR(VLOOKUP(Book1345234[[#This Row],[ Severity Ranking: Pre-Project Average Depth of Flooding (100-year)]],'Data for Pull-down'!$A$4:$B$9,2,FALSE),"")</f>
        <v/>
      </c>
      <c r="T952" s="100"/>
      <c r="U952" s="52"/>
      <c r="V952" s="52"/>
      <c r="W952" s="52"/>
      <c r="X952" s="48"/>
      <c r="Y952" s="51" t="str">
        <f>IFERROR(VLOOKUP(Book1345234[[#This Row],[Severity Ranking: Community Need (% Population)]],'Data for Pull-down'!$C$4:$D$9,2,FALSE),"")</f>
        <v/>
      </c>
      <c r="Z952" s="99"/>
      <c r="AA952" s="45"/>
      <c r="AB952" s="48"/>
      <c r="AC952" s="51" t="str">
        <f>IFERROR(VLOOKUP(Book1345234[[#This Row],[Flood Risk Reduction ]],'Data for Pull-down'!$E$4:$F$9,2,FALSE),"")</f>
        <v/>
      </c>
      <c r="AD952" s="99"/>
      <c r="AE952" s="118"/>
      <c r="AF952" s="52"/>
      <c r="AG952" s="52"/>
      <c r="AH952" s="48"/>
      <c r="AI952" s="51" t="str">
        <f>IFERROR(VLOOKUP(Book1345234[[#This Row],[Flood Damage Reduction]],'Data for Pull-down'!$G$4:$H$9,2,FALSE),"")</f>
        <v/>
      </c>
      <c r="AJ952" s="145"/>
      <c r="AK952" s="123"/>
      <c r="AL952" s="52"/>
      <c r="AM952" s="51" t="str">
        <f>IFERROR(VLOOKUP(Book1345234[[#This Row],[ Reduction in Critical Facilities Flood Risk]],'Data for Pull-down'!$I$5:$J$9,2,FALSE),"")</f>
        <v/>
      </c>
      <c r="AN952" s="100">
        <f>'Life and Safety Tabular Data'!L950</f>
        <v>0</v>
      </c>
      <c r="AO952" s="146"/>
      <c r="AP952" s="48"/>
      <c r="AQ952" s="51" t="str">
        <f>IFERROR(VLOOKUP(Book1345234[[#This Row],[Life and Safety Ranking (Injury/Loss of Life)]],'Data for Pull-down'!$K$4:$L$9,2,FALSE),"")</f>
        <v/>
      </c>
      <c r="AR952" s="100"/>
      <c r="AS952" s="146"/>
      <c r="AT952" s="146"/>
      <c r="AU952" s="146"/>
      <c r="AV952" s="48"/>
      <c r="AW952" s="51" t="str">
        <f>IFERROR(VLOOKUP(Book1345234[[#This Row],[Water Supply Yield Ranking]],'Data for Pull-down'!$M$4:$N$9,2,FALSE),"")</f>
        <v/>
      </c>
      <c r="AX952" s="100"/>
      <c r="AY952" s="52"/>
      <c r="AZ952" s="48"/>
      <c r="BA952" s="51" t="str">
        <f>IFERROR(VLOOKUP(Book1345234[[#This Row],[Social Vulnerability Ranking]],'Data for Pull-down'!$O$4:$P$9,2,FALSE),"")</f>
        <v/>
      </c>
      <c r="BB952" s="100"/>
      <c r="BC952" s="146"/>
      <c r="BD952" s="48"/>
      <c r="BE952" s="51" t="str">
        <f>IFERROR(VLOOKUP(Book1345234[[#This Row],[Nature-Based Solutions Ranking]],'Data for Pull-down'!$Q$4:$R$9,2,FALSE),"")</f>
        <v/>
      </c>
      <c r="BF952" s="100"/>
      <c r="BG952" s="52"/>
      <c r="BH952" s="48"/>
      <c r="BI952" s="51" t="str">
        <f>IFERROR(VLOOKUP(Book1345234[[#This Row],[Multiple Benefit Ranking]],'Data for Pull-down'!$S$4:$T$9,2,FALSE),"")</f>
        <v/>
      </c>
      <c r="BJ952" s="125"/>
      <c r="BK952" s="146"/>
      <c r="BL952" s="48"/>
      <c r="BM952" s="51" t="str">
        <f>IFERROR(VLOOKUP(Book1345234[[#This Row],[Operations and Maintenance Ranking]],'Data for Pull-down'!$U$4:$V$9,2,FALSE),"")</f>
        <v/>
      </c>
      <c r="BN952" s="100"/>
      <c r="BO952" s="48"/>
      <c r="BP952" s="51" t="str">
        <f>IFERROR(VLOOKUP(Book1345234[[#This Row],[Administrative, Regulatory and Other Obstacle Ranking]],'Data for Pull-down'!$W$4:$X$9,2,FALSE),"")</f>
        <v/>
      </c>
      <c r="BQ952" s="100"/>
      <c r="BR952" s="48"/>
      <c r="BS952" s="51" t="str">
        <f>IFERROR(VLOOKUP(Book1345234[[#This Row],[Environmental Benefit Ranking]],'Data for Pull-down'!$Y$4:$Z$9,2,FALSE),"")</f>
        <v/>
      </c>
      <c r="BT952" s="100"/>
      <c r="BU952" s="52"/>
      <c r="BV952" s="51" t="str">
        <f>IFERROR(VLOOKUP(Book1345234[[#This Row],[Environmental Impact Ranking]],'Data for Pull-down'!$AA$4:$AB$9,2,FALSE),"")</f>
        <v/>
      </c>
      <c r="BW952" s="117"/>
      <c r="BX952" s="123"/>
      <c r="BY952" s="48"/>
      <c r="BZ952" s="51" t="str">
        <f>IFERROR(VLOOKUP(Book1345234[[#This Row],[Mobility Ranking]],'Data for Pull-down'!$AC$4:$AD$9,2,FALSE),"")</f>
        <v/>
      </c>
      <c r="CA952" s="117"/>
      <c r="CB952" s="48"/>
      <c r="CC952" s="51" t="str">
        <f>IFERROR(VLOOKUP(Book1345234[[#This Row],[Regional Ranking]],'Data for Pull-down'!$AE$4:$AF$9,2,FALSE),"")</f>
        <v/>
      </c>
    </row>
    <row r="953" spans="1:81">
      <c r="A953" s="164"/>
      <c r="B953" s="142"/>
      <c r="C953" s="143">
        <f>Book1345234[[#This Row],[FMP]]*2</f>
        <v>0</v>
      </c>
      <c r="D953" s="43"/>
      <c r="E953" s="43"/>
      <c r="F953" s="52"/>
      <c r="G953" s="48"/>
      <c r="H953" s="48"/>
      <c r="I953" s="48"/>
      <c r="J953" s="48"/>
      <c r="K953" s="45" t="str">
        <f>IFERROR(Book1345234[[#This Row],[Project Cost]]/Book1345234[[#This Row],['# of Structures Removed from 1% Annual Chance FP]],"")</f>
        <v/>
      </c>
      <c r="L953" s="48"/>
      <c r="M953" s="48"/>
      <c r="N953" s="45"/>
      <c r="O953" s="156"/>
      <c r="P953" s="125"/>
      <c r="Q953" s="52"/>
      <c r="R953" s="48"/>
      <c r="S953" s="51" t="str">
        <f>IFERROR(VLOOKUP(Book1345234[[#This Row],[ Severity Ranking: Pre-Project Average Depth of Flooding (100-year)]],'Data for Pull-down'!$A$4:$B$9,2,FALSE),"")</f>
        <v/>
      </c>
      <c r="T953" s="100"/>
      <c r="U953" s="52"/>
      <c r="V953" s="52"/>
      <c r="W953" s="52"/>
      <c r="X953" s="48"/>
      <c r="Y953" s="51" t="str">
        <f>IFERROR(VLOOKUP(Book1345234[[#This Row],[Severity Ranking: Community Need (% Population)]],'Data for Pull-down'!$C$4:$D$9,2,FALSE),"")</f>
        <v/>
      </c>
      <c r="Z953" s="99"/>
      <c r="AA953" s="45"/>
      <c r="AB953" s="48"/>
      <c r="AC953" s="51" t="str">
        <f>IFERROR(VLOOKUP(Book1345234[[#This Row],[Flood Risk Reduction ]],'Data for Pull-down'!$E$4:$F$9,2,FALSE),"")</f>
        <v/>
      </c>
      <c r="AD953" s="99"/>
      <c r="AE953" s="118"/>
      <c r="AF953" s="52"/>
      <c r="AG953" s="52"/>
      <c r="AH953" s="48"/>
      <c r="AI953" s="51" t="str">
        <f>IFERROR(VLOOKUP(Book1345234[[#This Row],[Flood Damage Reduction]],'Data for Pull-down'!$G$4:$H$9,2,FALSE),"")</f>
        <v/>
      </c>
      <c r="AJ953" s="145"/>
      <c r="AK953" s="123"/>
      <c r="AL953" s="52"/>
      <c r="AM953" s="51" t="str">
        <f>IFERROR(VLOOKUP(Book1345234[[#This Row],[ Reduction in Critical Facilities Flood Risk]],'Data for Pull-down'!$I$5:$J$9,2,FALSE),"")</f>
        <v/>
      </c>
      <c r="AN953" s="100">
        <f>'Life and Safety Tabular Data'!L951</f>
        <v>0</v>
      </c>
      <c r="AO953" s="146"/>
      <c r="AP953" s="48"/>
      <c r="AQ953" s="51" t="str">
        <f>IFERROR(VLOOKUP(Book1345234[[#This Row],[Life and Safety Ranking (Injury/Loss of Life)]],'Data for Pull-down'!$K$4:$L$9,2,FALSE),"")</f>
        <v/>
      </c>
      <c r="AR953" s="100"/>
      <c r="AS953" s="146"/>
      <c r="AT953" s="146"/>
      <c r="AU953" s="146"/>
      <c r="AV953" s="48"/>
      <c r="AW953" s="51" t="str">
        <f>IFERROR(VLOOKUP(Book1345234[[#This Row],[Water Supply Yield Ranking]],'Data for Pull-down'!$M$4:$N$9,2,FALSE),"")</f>
        <v/>
      </c>
      <c r="AX953" s="100"/>
      <c r="AY953" s="52"/>
      <c r="AZ953" s="48"/>
      <c r="BA953" s="51" t="str">
        <f>IFERROR(VLOOKUP(Book1345234[[#This Row],[Social Vulnerability Ranking]],'Data for Pull-down'!$O$4:$P$9,2,FALSE),"")</f>
        <v/>
      </c>
      <c r="BB953" s="100"/>
      <c r="BC953" s="146"/>
      <c r="BD953" s="48"/>
      <c r="BE953" s="51" t="str">
        <f>IFERROR(VLOOKUP(Book1345234[[#This Row],[Nature-Based Solutions Ranking]],'Data for Pull-down'!$Q$4:$R$9,2,FALSE),"")</f>
        <v/>
      </c>
      <c r="BF953" s="100"/>
      <c r="BG953" s="52"/>
      <c r="BH953" s="48"/>
      <c r="BI953" s="51" t="str">
        <f>IFERROR(VLOOKUP(Book1345234[[#This Row],[Multiple Benefit Ranking]],'Data for Pull-down'!$S$4:$T$9,2,FALSE),"")</f>
        <v/>
      </c>
      <c r="BJ953" s="125"/>
      <c r="BK953" s="146"/>
      <c r="BL953" s="48"/>
      <c r="BM953" s="51" t="str">
        <f>IFERROR(VLOOKUP(Book1345234[[#This Row],[Operations and Maintenance Ranking]],'Data for Pull-down'!$U$4:$V$9,2,FALSE),"")</f>
        <v/>
      </c>
      <c r="BN953" s="100"/>
      <c r="BO953" s="48"/>
      <c r="BP953" s="51" t="str">
        <f>IFERROR(VLOOKUP(Book1345234[[#This Row],[Administrative, Regulatory and Other Obstacle Ranking]],'Data for Pull-down'!$W$4:$X$9,2,FALSE),"")</f>
        <v/>
      </c>
      <c r="BQ953" s="100"/>
      <c r="BR953" s="48"/>
      <c r="BS953" s="51" t="str">
        <f>IFERROR(VLOOKUP(Book1345234[[#This Row],[Environmental Benefit Ranking]],'Data for Pull-down'!$Y$4:$Z$9,2,FALSE),"")</f>
        <v/>
      </c>
      <c r="BT953" s="100"/>
      <c r="BU953" s="52"/>
      <c r="BV953" s="51" t="str">
        <f>IFERROR(VLOOKUP(Book1345234[[#This Row],[Environmental Impact Ranking]],'Data for Pull-down'!$AA$4:$AB$9,2,FALSE),"")</f>
        <v/>
      </c>
      <c r="BW953" s="117"/>
      <c r="BX953" s="123"/>
      <c r="BY953" s="48"/>
      <c r="BZ953" s="51" t="str">
        <f>IFERROR(VLOOKUP(Book1345234[[#This Row],[Mobility Ranking]],'Data for Pull-down'!$AC$4:$AD$9,2,FALSE),"")</f>
        <v/>
      </c>
      <c r="CA953" s="117"/>
      <c r="CB953" s="48"/>
      <c r="CC953" s="51" t="str">
        <f>IFERROR(VLOOKUP(Book1345234[[#This Row],[Regional Ranking]],'Data for Pull-down'!$AE$4:$AF$9,2,FALSE),"")</f>
        <v/>
      </c>
    </row>
    <row r="954" spans="1:81">
      <c r="A954" s="164"/>
      <c r="B954" s="142"/>
      <c r="C954" s="143">
        <f>Book1345234[[#This Row],[FMP]]*2</f>
        <v>0</v>
      </c>
      <c r="D954" s="43"/>
      <c r="E954" s="43"/>
      <c r="F954" s="52"/>
      <c r="G954" s="48"/>
      <c r="H954" s="48"/>
      <c r="I954" s="48"/>
      <c r="J954" s="48"/>
      <c r="K954" s="45" t="str">
        <f>IFERROR(Book1345234[[#This Row],[Project Cost]]/Book1345234[[#This Row],['# of Structures Removed from 1% Annual Chance FP]],"")</f>
        <v/>
      </c>
      <c r="L954" s="48"/>
      <c r="M954" s="48"/>
      <c r="N954" s="45"/>
      <c r="O954" s="156"/>
      <c r="P954" s="125"/>
      <c r="Q954" s="52"/>
      <c r="R954" s="48"/>
      <c r="S954" s="51" t="str">
        <f>IFERROR(VLOOKUP(Book1345234[[#This Row],[ Severity Ranking: Pre-Project Average Depth of Flooding (100-year)]],'Data for Pull-down'!$A$4:$B$9,2,FALSE),"")</f>
        <v/>
      </c>
      <c r="T954" s="100"/>
      <c r="U954" s="52"/>
      <c r="V954" s="52"/>
      <c r="W954" s="52"/>
      <c r="X954" s="48"/>
      <c r="Y954" s="51" t="str">
        <f>IFERROR(VLOOKUP(Book1345234[[#This Row],[Severity Ranking: Community Need (% Population)]],'Data for Pull-down'!$C$4:$D$9,2,FALSE),"")</f>
        <v/>
      </c>
      <c r="Z954" s="99"/>
      <c r="AA954" s="45"/>
      <c r="AB954" s="48"/>
      <c r="AC954" s="51" t="str">
        <f>IFERROR(VLOOKUP(Book1345234[[#This Row],[Flood Risk Reduction ]],'Data for Pull-down'!$E$4:$F$9,2,FALSE),"")</f>
        <v/>
      </c>
      <c r="AD954" s="99"/>
      <c r="AE954" s="118"/>
      <c r="AF954" s="52"/>
      <c r="AG954" s="52"/>
      <c r="AH954" s="48"/>
      <c r="AI954" s="51" t="str">
        <f>IFERROR(VLOOKUP(Book1345234[[#This Row],[Flood Damage Reduction]],'Data for Pull-down'!$G$4:$H$9,2,FALSE),"")</f>
        <v/>
      </c>
      <c r="AJ954" s="145"/>
      <c r="AK954" s="123"/>
      <c r="AL954" s="52"/>
      <c r="AM954" s="51" t="str">
        <f>IFERROR(VLOOKUP(Book1345234[[#This Row],[ Reduction in Critical Facilities Flood Risk]],'Data for Pull-down'!$I$5:$J$9,2,FALSE),"")</f>
        <v/>
      </c>
      <c r="AN954" s="100">
        <f>'Life and Safety Tabular Data'!L952</f>
        <v>0</v>
      </c>
      <c r="AO954" s="146"/>
      <c r="AP954" s="48"/>
      <c r="AQ954" s="51" t="str">
        <f>IFERROR(VLOOKUP(Book1345234[[#This Row],[Life and Safety Ranking (Injury/Loss of Life)]],'Data for Pull-down'!$K$4:$L$9,2,FALSE),"")</f>
        <v/>
      </c>
      <c r="AR954" s="100"/>
      <c r="AS954" s="146"/>
      <c r="AT954" s="146"/>
      <c r="AU954" s="146"/>
      <c r="AV954" s="48"/>
      <c r="AW954" s="51" t="str">
        <f>IFERROR(VLOOKUP(Book1345234[[#This Row],[Water Supply Yield Ranking]],'Data for Pull-down'!$M$4:$N$9,2,FALSE),"")</f>
        <v/>
      </c>
      <c r="AX954" s="100"/>
      <c r="AY954" s="52"/>
      <c r="AZ954" s="48"/>
      <c r="BA954" s="51" t="str">
        <f>IFERROR(VLOOKUP(Book1345234[[#This Row],[Social Vulnerability Ranking]],'Data for Pull-down'!$O$4:$P$9,2,FALSE),"")</f>
        <v/>
      </c>
      <c r="BB954" s="100"/>
      <c r="BC954" s="146"/>
      <c r="BD954" s="48"/>
      <c r="BE954" s="51" t="str">
        <f>IFERROR(VLOOKUP(Book1345234[[#This Row],[Nature-Based Solutions Ranking]],'Data for Pull-down'!$Q$4:$R$9,2,FALSE),"")</f>
        <v/>
      </c>
      <c r="BF954" s="100"/>
      <c r="BG954" s="52"/>
      <c r="BH954" s="48"/>
      <c r="BI954" s="51" t="str">
        <f>IFERROR(VLOOKUP(Book1345234[[#This Row],[Multiple Benefit Ranking]],'Data for Pull-down'!$S$4:$T$9,2,FALSE),"")</f>
        <v/>
      </c>
      <c r="BJ954" s="125"/>
      <c r="BK954" s="146"/>
      <c r="BL954" s="48"/>
      <c r="BM954" s="51" t="str">
        <f>IFERROR(VLOOKUP(Book1345234[[#This Row],[Operations and Maintenance Ranking]],'Data for Pull-down'!$U$4:$V$9,2,FALSE),"")</f>
        <v/>
      </c>
      <c r="BN954" s="100"/>
      <c r="BO954" s="48"/>
      <c r="BP954" s="51" t="str">
        <f>IFERROR(VLOOKUP(Book1345234[[#This Row],[Administrative, Regulatory and Other Obstacle Ranking]],'Data for Pull-down'!$W$4:$X$9,2,FALSE),"")</f>
        <v/>
      </c>
      <c r="BQ954" s="100"/>
      <c r="BR954" s="48"/>
      <c r="BS954" s="51" t="str">
        <f>IFERROR(VLOOKUP(Book1345234[[#This Row],[Environmental Benefit Ranking]],'Data for Pull-down'!$Y$4:$Z$9,2,FALSE),"")</f>
        <v/>
      </c>
      <c r="BT954" s="100"/>
      <c r="BU954" s="52"/>
      <c r="BV954" s="51" t="str">
        <f>IFERROR(VLOOKUP(Book1345234[[#This Row],[Environmental Impact Ranking]],'Data for Pull-down'!$AA$4:$AB$9,2,FALSE),"")</f>
        <v/>
      </c>
      <c r="BW954" s="117"/>
      <c r="BX954" s="123"/>
      <c r="BY954" s="48"/>
      <c r="BZ954" s="51" t="str">
        <f>IFERROR(VLOOKUP(Book1345234[[#This Row],[Mobility Ranking]],'Data for Pull-down'!$AC$4:$AD$9,2,FALSE),"")</f>
        <v/>
      </c>
      <c r="CA954" s="117"/>
      <c r="CB954" s="48"/>
      <c r="CC954" s="51" t="str">
        <f>IFERROR(VLOOKUP(Book1345234[[#This Row],[Regional Ranking]],'Data for Pull-down'!$AE$4:$AF$9,2,FALSE),"")</f>
        <v/>
      </c>
    </row>
    <row r="955" spans="1:81">
      <c r="A955" s="164"/>
      <c r="B955" s="142"/>
      <c r="C955" s="143">
        <f>Book1345234[[#This Row],[FMP]]*2</f>
        <v>0</v>
      </c>
      <c r="D955" s="43"/>
      <c r="E955" s="43"/>
      <c r="F955" s="52"/>
      <c r="G955" s="48"/>
      <c r="H955" s="48"/>
      <c r="I955" s="48"/>
      <c r="J955" s="48"/>
      <c r="K955" s="45" t="str">
        <f>IFERROR(Book1345234[[#This Row],[Project Cost]]/Book1345234[[#This Row],['# of Structures Removed from 1% Annual Chance FP]],"")</f>
        <v/>
      </c>
      <c r="L955" s="48"/>
      <c r="M955" s="48"/>
      <c r="N955" s="45"/>
      <c r="O955" s="156"/>
      <c r="P955" s="125"/>
      <c r="Q955" s="52"/>
      <c r="R955" s="48"/>
      <c r="S955" s="51" t="str">
        <f>IFERROR(VLOOKUP(Book1345234[[#This Row],[ Severity Ranking: Pre-Project Average Depth of Flooding (100-year)]],'Data for Pull-down'!$A$4:$B$9,2,FALSE),"")</f>
        <v/>
      </c>
      <c r="T955" s="100"/>
      <c r="U955" s="52"/>
      <c r="V955" s="52"/>
      <c r="W955" s="52"/>
      <c r="X955" s="48"/>
      <c r="Y955" s="51" t="str">
        <f>IFERROR(VLOOKUP(Book1345234[[#This Row],[Severity Ranking: Community Need (% Population)]],'Data for Pull-down'!$C$4:$D$9,2,FALSE),"")</f>
        <v/>
      </c>
      <c r="Z955" s="99"/>
      <c r="AA955" s="45"/>
      <c r="AB955" s="48"/>
      <c r="AC955" s="51" t="str">
        <f>IFERROR(VLOOKUP(Book1345234[[#This Row],[Flood Risk Reduction ]],'Data for Pull-down'!$E$4:$F$9,2,FALSE),"")</f>
        <v/>
      </c>
      <c r="AD955" s="99"/>
      <c r="AE955" s="118"/>
      <c r="AF955" s="52"/>
      <c r="AG955" s="52"/>
      <c r="AH955" s="48"/>
      <c r="AI955" s="51" t="str">
        <f>IFERROR(VLOOKUP(Book1345234[[#This Row],[Flood Damage Reduction]],'Data for Pull-down'!$G$4:$H$9,2,FALSE),"")</f>
        <v/>
      </c>
      <c r="AJ955" s="145"/>
      <c r="AK955" s="123"/>
      <c r="AL955" s="52"/>
      <c r="AM955" s="51" t="str">
        <f>IFERROR(VLOOKUP(Book1345234[[#This Row],[ Reduction in Critical Facilities Flood Risk]],'Data for Pull-down'!$I$5:$J$9,2,FALSE),"")</f>
        <v/>
      </c>
      <c r="AN955" s="100">
        <f>'Life and Safety Tabular Data'!L953</f>
        <v>0</v>
      </c>
      <c r="AO955" s="146"/>
      <c r="AP955" s="48"/>
      <c r="AQ955" s="51" t="str">
        <f>IFERROR(VLOOKUP(Book1345234[[#This Row],[Life and Safety Ranking (Injury/Loss of Life)]],'Data for Pull-down'!$K$4:$L$9,2,FALSE),"")</f>
        <v/>
      </c>
      <c r="AR955" s="100"/>
      <c r="AS955" s="146"/>
      <c r="AT955" s="146"/>
      <c r="AU955" s="146"/>
      <c r="AV955" s="48"/>
      <c r="AW955" s="51" t="str">
        <f>IFERROR(VLOOKUP(Book1345234[[#This Row],[Water Supply Yield Ranking]],'Data for Pull-down'!$M$4:$N$9,2,FALSE),"")</f>
        <v/>
      </c>
      <c r="AX955" s="100"/>
      <c r="AY955" s="52"/>
      <c r="AZ955" s="48"/>
      <c r="BA955" s="51" t="str">
        <f>IFERROR(VLOOKUP(Book1345234[[#This Row],[Social Vulnerability Ranking]],'Data for Pull-down'!$O$4:$P$9,2,FALSE),"")</f>
        <v/>
      </c>
      <c r="BB955" s="100"/>
      <c r="BC955" s="146"/>
      <c r="BD955" s="48"/>
      <c r="BE955" s="51" t="str">
        <f>IFERROR(VLOOKUP(Book1345234[[#This Row],[Nature-Based Solutions Ranking]],'Data for Pull-down'!$Q$4:$R$9,2,FALSE),"")</f>
        <v/>
      </c>
      <c r="BF955" s="100"/>
      <c r="BG955" s="52"/>
      <c r="BH955" s="48"/>
      <c r="BI955" s="51" t="str">
        <f>IFERROR(VLOOKUP(Book1345234[[#This Row],[Multiple Benefit Ranking]],'Data for Pull-down'!$S$4:$T$9,2,FALSE),"")</f>
        <v/>
      </c>
      <c r="BJ955" s="125"/>
      <c r="BK955" s="146"/>
      <c r="BL955" s="48"/>
      <c r="BM955" s="51" t="str">
        <f>IFERROR(VLOOKUP(Book1345234[[#This Row],[Operations and Maintenance Ranking]],'Data for Pull-down'!$U$4:$V$9,2,FALSE),"")</f>
        <v/>
      </c>
      <c r="BN955" s="100"/>
      <c r="BO955" s="48"/>
      <c r="BP955" s="51" t="str">
        <f>IFERROR(VLOOKUP(Book1345234[[#This Row],[Administrative, Regulatory and Other Obstacle Ranking]],'Data for Pull-down'!$W$4:$X$9,2,FALSE),"")</f>
        <v/>
      </c>
      <c r="BQ955" s="100"/>
      <c r="BR955" s="48"/>
      <c r="BS955" s="51" t="str">
        <f>IFERROR(VLOOKUP(Book1345234[[#This Row],[Environmental Benefit Ranking]],'Data for Pull-down'!$Y$4:$Z$9,2,FALSE),"")</f>
        <v/>
      </c>
      <c r="BT955" s="100"/>
      <c r="BU955" s="52"/>
      <c r="BV955" s="51" t="str">
        <f>IFERROR(VLOOKUP(Book1345234[[#This Row],[Environmental Impact Ranking]],'Data for Pull-down'!$AA$4:$AB$9,2,FALSE),"")</f>
        <v/>
      </c>
      <c r="BW955" s="117"/>
      <c r="BX955" s="123"/>
      <c r="BY955" s="48"/>
      <c r="BZ955" s="51" t="str">
        <f>IFERROR(VLOOKUP(Book1345234[[#This Row],[Mobility Ranking]],'Data for Pull-down'!$AC$4:$AD$9,2,FALSE),"")</f>
        <v/>
      </c>
      <c r="CA955" s="117"/>
      <c r="CB955" s="48"/>
      <c r="CC955" s="51" t="str">
        <f>IFERROR(VLOOKUP(Book1345234[[#This Row],[Regional Ranking]],'Data for Pull-down'!$AE$4:$AF$9,2,FALSE),"")</f>
        <v/>
      </c>
    </row>
    <row r="956" spans="1:81">
      <c r="A956" s="164"/>
      <c r="B956" s="142"/>
      <c r="C956" s="143">
        <f>Book1345234[[#This Row],[FMP]]*2</f>
        <v>0</v>
      </c>
      <c r="D956" s="43"/>
      <c r="E956" s="43"/>
      <c r="F956" s="52"/>
      <c r="G956" s="48"/>
      <c r="H956" s="48"/>
      <c r="I956" s="48"/>
      <c r="J956" s="48"/>
      <c r="K956" s="45" t="str">
        <f>IFERROR(Book1345234[[#This Row],[Project Cost]]/Book1345234[[#This Row],['# of Structures Removed from 1% Annual Chance FP]],"")</f>
        <v/>
      </c>
      <c r="L956" s="48"/>
      <c r="M956" s="48"/>
      <c r="N956" s="45"/>
      <c r="O956" s="156"/>
      <c r="P956" s="125"/>
      <c r="Q956" s="52"/>
      <c r="R956" s="48"/>
      <c r="S956" s="51" t="str">
        <f>IFERROR(VLOOKUP(Book1345234[[#This Row],[ Severity Ranking: Pre-Project Average Depth of Flooding (100-year)]],'Data for Pull-down'!$A$4:$B$9,2,FALSE),"")</f>
        <v/>
      </c>
      <c r="T956" s="100"/>
      <c r="U956" s="52"/>
      <c r="V956" s="52"/>
      <c r="W956" s="52"/>
      <c r="X956" s="48"/>
      <c r="Y956" s="51" t="str">
        <f>IFERROR(VLOOKUP(Book1345234[[#This Row],[Severity Ranking: Community Need (% Population)]],'Data for Pull-down'!$C$4:$D$9,2,FALSE),"")</f>
        <v/>
      </c>
      <c r="Z956" s="99"/>
      <c r="AA956" s="45"/>
      <c r="AB956" s="48"/>
      <c r="AC956" s="51" t="str">
        <f>IFERROR(VLOOKUP(Book1345234[[#This Row],[Flood Risk Reduction ]],'Data for Pull-down'!$E$4:$F$9,2,FALSE),"")</f>
        <v/>
      </c>
      <c r="AD956" s="99"/>
      <c r="AE956" s="118"/>
      <c r="AF956" s="52"/>
      <c r="AG956" s="52"/>
      <c r="AH956" s="48"/>
      <c r="AI956" s="51" t="str">
        <f>IFERROR(VLOOKUP(Book1345234[[#This Row],[Flood Damage Reduction]],'Data for Pull-down'!$G$4:$H$9,2,FALSE),"")</f>
        <v/>
      </c>
      <c r="AJ956" s="145"/>
      <c r="AK956" s="123"/>
      <c r="AL956" s="52"/>
      <c r="AM956" s="51" t="str">
        <f>IFERROR(VLOOKUP(Book1345234[[#This Row],[ Reduction in Critical Facilities Flood Risk]],'Data for Pull-down'!$I$5:$J$9,2,FALSE),"")</f>
        <v/>
      </c>
      <c r="AN956" s="100">
        <f>'Life and Safety Tabular Data'!L954</f>
        <v>0</v>
      </c>
      <c r="AO956" s="146"/>
      <c r="AP956" s="48"/>
      <c r="AQ956" s="51" t="str">
        <f>IFERROR(VLOOKUP(Book1345234[[#This Row],[Life and Safety Ranking (Injury/Loss of Life)]],'Data for Pull-down'!$K$4:$L$9,2,FALSE),"")</f>
        <v/>
      </c>
      <c r="AR956" s="100"/>
      <c r="AS956" s="146"/>
      <c r="AT956" s="146"/>
      <c r="AU956" s="146"/>
      <c r="AV956" s="48"/>
      <c r="AW956" s="51" t="str">
        <f>IFERROR(VLOOKUP(Book1345234[[#This Row],[Water Supply Yield Ranking]],'Data for Pull-down'!$M$4:$N$9,2,FALSE),"")</f>
        <v/>
      </c>
      <c r="AX956" s="100"/>
      <c r="AY956" s="52"/>
      <c r="AZ956" s="48"/>
      <c r="BA956" s="51" t="str">
        <f>IFERROR(VLOOKUP(Book1345234[[#This Row],[Social Vulnerability Ranking]],'Data for Pull-down'!$O$4:$P$9,2,FALSE),"")</f>
        <v/>
      </c>
      <c r="BB956" s="100"/>
      <c r="BC956" s="146"/>
      <c r="BD956" s="48"/>
      <c r="BE956" s="51" t="str">
        <f>IFERROR(VLOOKUP(Book1345234[[#This Row],[Nature-Based Solutions Ranking]],'Data for Pull-down'!$Q$4:$R$9,2,FALSE),"")</f>
        <v/>
      </c>
      <c r="BF956" s="100"/>
      <c r="BG956" s="52"/>
      <c r="BH956" s="48"/>
      <c r="BI956" s="51" t="str">
        <f>IFERROR(VLOOKUP(Book1345234[[#This Row],[Multiple Benefit Ranking]],'Data for Pull-down'!$S$4:$T$9,2,FALSE),"")</f>
        <v/>
      </c>
      <c r="BJ956" s="125"/>
      <c r="BK956" s="146"/>
      <c r="BL956" s="48"/>
      <c r="BM956" s="51" t="str">
        <f>IFERROR(VLOOKUP(Book1345234[[#This Row],[Operations and Maintenance Ranking]],'Data for Pull-down'!$U$4:$V$9,2,FALSE),"")</f>
        <v/>
      </c>
      <c r="BN956" s="100"/>
      <c r="BO956" s="48"/>
      <c r="BP956" s="51" t="str">
        <f>IFERROR(VLOOKUP(Book1345234[[#This Row],[Administrative, Regulatory and Other Obstacle Ranking]],'Data for Pull-down'!$W$4:$X$9,2,FALSE),"")</f>
        <v/>
      </c>
      <c r="BQ956" s="100"/>
      <c r="BR956" s="48"/>
      <c r="BS956" s="51" t="str">
        <f>IFERROR(VLOOKUP(Book1345234[[#This Row],[Environmental Benefit Ranking]],'Data for Pull-down'!$Y$4:$Z$9,2,FALSE),"")</f>
        <v/>
      </c>
      <c r="BT956" s="100"/>
      <c r="BU956" s="52"/>
      <c r="BV956" s="51" t="str">
        <f>IFERROR(VLOOKUP(Book1345234[[#This Row],[Environmental Impact Ranking]],'Data for Pull-down'!$AA$4:$AB$9,2,FALSE),"")</f>
        <v/>
      </c>
      <c r="BW956" s="117"/>
      <c r="BX956" s="123"/>
      <c r="BY956" s="48"/>
      <c r="BZ956" s="51" t="str">
        <f>IFERROR(VLOOKUP(Book1345234[[#This Row],[Mobility Ranking]],'Data for Pull-down'!$AC$4:$AD$9,2,FALSE),"")</f>
        <v/>
      </c>
      <c r="CA956" s="117"/>
      <c r="CB956" s="48"/>
      <c r="CC956" s="51" t="str">
        <f>IFERROR(VLOOKUP(Book1345234[[#This Row],[Regional Ranking]],'Data for Pull-down'!$AE$4:$AF$9,2,FALSE),"")</f>
        <v/>
      </c>
    </row>
    <row r="957" spans="1:81">
      <c r="A957" s="164"/>
      <c r="B957" s="142"/>
      <c r="C957" s="143">
        <f>Book1345234[[#This Row],[FMP]]*2</f>
        <v>0</v>
      </c>
      <c r="D957" s="43"/>
      <c r="E957" s="43"/>
      <c r="F957" s="52"/>
      <c r="G957" s="48"/>
      <c r="H957" s="48"/>
      <c r="I957" s="48"/>
      <c r="J957" s="48"/>
      <c r="K957" s="45" t="str">
        <f>IFERROR(Book1345234[[#This Row],[Project Cost]]/Book1345234[[#This Row],['# of Structures Removed from 1% Annual Chance FP]],"")</f>
        <v/>
      </c>
      <c r="L957" s="48"/>
      <c r="M957" s="48"/>
      <c r="N957" s="45"/>
      <c r="O957" s="156"/>
      <c r="P957" s="125"/>
      <c r="Q957" s="52"/>
      <c r="R957" s="48"/>
      <c r="S957" s="51" t="str">
        <f>IFERROR(VLOOKUP(Book1345234[[#This Row],[ Severity Ranking: Pre-Project Average Depth of Flooding (100-year)]],'Data for Pull-down'!$A$4:$B$9,2,FALSE),"")</f>
        <v/>
      </c>
      <c r="T957" s="100"/>
      <c r="U957" s="52"/>
      <c r="V957" s="52"/>
      <c r="W957" s="52"/>
      <c r="X957" s="48"/>
      <c r="Y957" s="51" t="str">
        <f>IFERROR(VLOOKUP(Book1345234[[#This Row],[Severity Ranking: Community Need (% Population)]],'Data for Pull-down'!$C$4:$D$9,2,FALSE),"")</f>
        <v/>
      </c>
      <c r="Z957" s="99"/>
      <c r="AA957" s="45"/>
      <c r="AB957" s="48"/>
      <c r="AC957" s="51" t="str">
        <f>IFERROR(VLOOKUP(Book1345234[[#This Row],[Flood Risk Reduction ]],'Data for Pull-down'!$E$4:$F$9,2,FALSE),"")</f>
        <v/>
      </c>
      <c r="AD957" s="99"/>
      <c r="AE957" s="118"/>
      <c r="AF957" s="52"/>
      <c r="AG957" s="52"/>
      <c r="AH957" s="48"/>
      <c r="AI957" s="51" t="str">
        <f>IFERROR(VLOOKUP(Book1345234[[#This Row],[Flood Damage Reduction]],'Data for Pull-down'!$G$4:$H$9,2,FALSE),"")</f>
        <v/>
      </c>
      <c r="AJ957" s="145"/>
      <c r="AK957" s="123"/>
      <c r="AL957" s="52"/>
      <c r="AM957" s="51" t="str">
        <f>IFERROR(VLOOKUP(Book1345234[[#This Row],[ Reduction in Critical Facilities Flood Risk]],'Data for Pull-down'!$I$5:$J$9,2,FALSE),"")</f>
        <v/>
      </c>
      <c r="AN957" s="100">
        <f>'Life and Safety Tabular Data'!L955</f>
        <v>0</v>
      </c>
      <c r="AO957" s="146"/>
      <c r="AP957" s="48"/>
      <c r="AQ957" s="51" t="str">
        <f>IFERROR(VLOOKUP(Book1345234[[#This Row],[Life and Safety Ranking (Injury/Loss of Life)]],'Data for Pull-down'!$K$4:$L$9,2,FALSE),"")</f>
        <v/>
      </c>
      <c r="AR957" s="100"/>
      <c r="AS957" s="146"/>
      <c r="AT957" s="146"/>
      <c r="AU957" s="146"/>
      <c r="AV957" s="48"/>
      <c r="AW957" s="51" t="str">
        <f>IFERROR(VLOOKUP(Book1345234[[#This Row],[Water Supply Yield Ranking]],'Data for Pull-down'!$M$4:$N$9,2,FALSE),"")</f>
        <v/>
      </c>
      <c r="AX957" s="100"/>
      <c r="AY957" s="52"/>
      <c r="AZ957" s="48"/>
      <c r="BA957" s="51" t="str">
        <f>IFERROR(VLOOKUP(Book1345234[[#This Row],[Social Vulnerability Ranking]],'Data for Pull-down'!$O$4:$P$9,2,FALSE),"")</f>
        <v/>
      </c>
      <c r="BB957" s="100"/>
      <c r="BC957" s="146"/>
      <c r="BD957" s="48"/>
      <c r="BE957" s="51" t="str">
        <f>IFERROR(VLOOKUP(Book1345234[[#This Row],[Nature-Based Solutions Ranking]],'Data for Pull-down'!$Q$4:$R$9,2,FALSE),"")</f>
        <v/>
      </c>
      <c r="BF957" s="100"/>
      <c r="BG957" s="52"/>
      <c r="BH957" s="48"/>
      <c r="BI957" s="51" t="str">
        <f>IFERROR(VLOOKUP(Book1345234[[#This Row],[Multiple Benefit Ranking]],'Data for Pull-down'!$S$4:$T$9,2,FALSE),"")</f>
        <v/>
      </c>
      <c r="BJ957" s="125"/>
      <c r="BK957" s="146"/>
      <c r="BL957" s="48"/>
      <c r="BM957" s="51" t="str">
        <f>IFERROR(VLOOKUP(Book1345234[[#This Row],[Operations and Maintenance Ranking]],'Data for Pull-down'!$U$4:$V$9,2,FALSE),"")</f>
        <v/>
      </c>
      <c r="BN957" s="100"/>
      <c r="BO957" s="48"/>
      <c r="BP957" s="51" t="str">
        <f>IFERROR(VLOOKUP(Book1345234[[#This Row],[Administrative, Regulatory and Other Obstacle Ranking]],'Data for Pull-down'!$W$4:$X$9,2,FALSE),"")</f>
        <v/>
      </c>
      <c r="BQ957" s="100"/>
      <c r="BR957" s="48"/>
      <c r="BS957" s="51" t="str">
        <f>IFERROR(VLOOKUP(Book1345234[[#This Row],[Environmental Benefit Ranking]],'Data for Pull-down'!$Y$4:$Z$9,2,FALSE),"")</f>
        <v/>
      </c>
      <c r="BT957" s="100"/>
      <c r="BU957" s="52"/>
      <c r="BV957" s="51" t="str">
        <f>IFERROR(VLOOKUP(Book1345234[[#This Row],[Environmental Impact Ranking]],'Data for Pull-down'!$AA$4:$AB$9,2,FALSE),"")</f>
        <v/>
      </c>
      <c r="BW957" s="117"/>
      <c r="BX957" s="123"/>
      <c r="BY957" s="48"/>
      <c r="BZ957" s="51" t="str">
        <f>IFERROR(VLOOKUP(Book1345234[[#This Row],[Mobility Ranking]],'Data for Pull-down'!$AC$4:$AD$9,2,FALSE),"")</f>
        <v/>
      </c>
      <c r="CA957" s="117"/>
      <c r="CB957" s="48"/>
      <c r="CC957" s="51" t="str">
        <f>IFERROR(VLOOKUP(Book1345234[[#This Row],[Regional Ranking]],'Data for Pull-down'!$AE$4:$AF$9,2,FALSE),"")</f>
        <v/>
      </c>
    </row>
    <row r="958" spans="1:81">
      <c r="A958" s="164"/>
      <c r="B958" s="142"/>
      <c r="C958" s="143">
        <f>Book1345234[[#This Row],[FMP]]*2</f>
        <v>0</v>
      </c>
      <c r="D958" s="43"/>
      <c r="E958" s="43"/>
      <c r="F958" s="52"/>
      <c r="G958" s="48"/>
      <c r="H958" s="48"/>
      <c r="I958" s="48"/>
      <c r="J958" s="48"/>
      <c r="K958" s="45" t="str">
        <f>IFERROR(Book1345234[[#This Row],[Project Cost]]/Book1345234[[#This Row],['# of Structures Removed from 1% Annual Chance FP]],"")</f>
        <v/>
      </c>
      <c r="L958" s="48"/>
      <c r="M958" s="48"/>
      <c r="N958" s="45"/>
      <c r="O958" s="156"/>
      <c r="P958" s="125"/>
      <c r="Q958" s="52"/>
      <c r="R958" s="48"/>
      <c r="S958" s="51" t="str">
        <f>IFERROR(VLOOKUP(Book1345234[[#This Row],[ Severity Ranking: Pre-Project Average Depth of Flooding (100-year)]],'Data for Pull-down'!$A$4:$B$9,2,FALSE),"")</f>
        <v/>
      </c>
      <c r="T958" s="100"/>
      <c r="U958" s="52"/>
      <c r="V958" s="52"/>
      <c r="W958" s="52"/>
      <c r="X958" s="48"/>
      <c r="Y958" s="51" t="str">
        <f>IFERROR(VLOOKUP(Book1345234[[#This Row],[Severity Ranking: Community Need (% Population)]],'Data for Pull-down'!$C$4:$D$9,2,FALSE),"")</f>
        <v/>
      </c>
      <c r="Z958" s="99"/>
      <c r="AA958" s="45"/>
      <c r="AB958" s="48"/>
      <c r="AC958" s="51" t="str">
        <f>IFERROR(VLOOKUP(Book1345234[[#This Row],[Flood Risk Reduction ]],'Data for Pull-down'!$E$4:$F$9,2,FALSE),"")</f>
        <v/>
      </c>
      <c r="AD958" s="99"/>
      <c r="AE958" s="118"/>
      <c r="AF958" s="52"/>
      <c r="AG958" s="52"/>
      <c r="AH958" s="48"/>
      <c r="AI958" s="51" t="str">
        <f>IFERROR(VLOOKUP(Book1345234[[#This Row],[Flood Damage Reduction]],'Data for Pull-down'!$G$4:$H$9,2,FALSE),"")</f>
        <v/>
      </c>
      <c r="AJ958" s="145"/>
      <c r="AK958" s="123"/>
      <c r="AL958" s="52"/>
      <c r="AM958" s="51" t="str">
        <f>IFERROR(VLOOKUP(Book1345234[[#This Row],[ Reduction in Critical Facilities Flood Risk]],'Data for Pull-down'!$I$5:$J$9,2,FALSE),"")</f>
        <v/>
      </c>
      <c r="AN958" s="100">
        <f>'Life and Safety Tabular Data'!L956</f>
        <v>0</v>
      </c>
      <c r="AO958" s="146"/>
      <c r="AP958" s="48"/>
      <c r="AQ958" s="51" t="str">
        <f>IFERROR(VLOOKUP(Book1345234[[#This Row],[Life and Safety Ranking (Injury/Loss of Life)]],'Data for Pull-down'!$K$4:$L$9,2,FALSE),"")</f>
        <v/>
      </c>
      <c r="AR958" s="100"/>
      <c r="AS958" s="146"/>
      <c r="AT958" s="146"/>
      <c r="AU958" s="146"/>
      <c r="AV958" s="48"/>
      <c r="AW958" s="51" t="str">
        <f>IFERROR(VLOOKUP(Book1345234[[#This Row],[Water Supply Yield Ranking]],'Data for Pull-down'!$M$4:$N$9,2,FALSE),"")</f>
        <v/>
      </c>
      <c r="AX958" s="100"/>
      <c r="AY958" s="52"/>
      <c r="AZ958" s="48"/>
      <c r="BA958" s="51" t="str">
        <f>IFERROR(VLOOKUP(Book1345234[[#This Row],[Social Vulnerability Ranking]],'Data for Pull-down'!$O$4:$P$9,2,FALSE),"")</f>
        <v/>
      </c>
      <c r="BB958" s="100"/>
      <c r="BC958" s="146"/>
      <c r="BD958" s="48"/>
      <c r="BE958" s="51" t="str">
        <f>IFERROR(VLOOKUP(Book1345234[[#This Row],[Nature-Based Solutions Ranking]],'Data for Pull-down'!$Q$4:$R$9,2,FALSE),"")</f>
        <v/>
      </c>
      <c r="BF958" s="100"/>
      <c r="BG958" s="52"/>
      <c r="BH958" s="48"/>
      <c r="BI958" s="51" t="str">
        <f>IFERROR(VLOOKUP(Book1345234[[#This Row],[Multiple Benefit Ranking]],'Data for Pull-down'!$S$4:$T$9,2,FALSE),"")</f>
        <v/>
      </c>
      <c r="BJ958" s="125"/>
      <c r="BK958" s="146"/>
      <c r="BL958" s="48"/>
      <c r="BM958" s="51" t="str">
        <f>IFERROR(VLOOKUP(Book1345234[[#This Row],[Operations and Maintenance Ranking]],'Data for Pull-down'!$U$4:$V$9,2,FALSE),"")</f>
        <v/>
      </c>
      <c r="BN958" s="100"/>
      <c r="BO958" s="48"/>
      <c r="BP958" s="51" t="str">
        <f>IFERROR(VLOOKUP(Book1345234[[#This Row],[Administrative, Regulatory and Other Obstacle Ranking]],'Data for Pull-down'!$W$4:$X$9,2,FALSE),"")</f>
        <v/>
      </c>
      <c r="BQ958" s="100"/>
      <c r="BR958" s="48"/>
      <c r="BS958" s="51" t="str">
        <f>IFERROR(VLOOKUP(Book1345234[[#This Row],[Environmental Benefit Ranking]],'Data for Pull-down'!$Y$4:$Z$9,2,FALSE),"")</f>
        <v/>
      </c>
      <c r="BT958" s="100"/>
      <c r="BU958" s="52"/>
      <c r="BV958" s="51" t="str">
        <f>IFERROR(VLOOKUP(Book1345234[[#This Row],[Environmental Impact Ranking]],'Data for Pull-down'!$AA$4:$AB$9,2,FALSE),"")</f>
        <v/>
      </c>
      <c r="BW958" s="117"/>
      <c r="BX958" s="123"/>
      <c r="BY958" s="48"/>
      <c r="BZ958" s="51" t="str">
        <f>IFERROR(VLOOKUP(Book1345234[[#This Row],[Mobility Ranking]],'Data for Pull-down'!$AC$4:$AD$9,2,FALSE),"")</f>
        <v/>
      </c>
      <c r="CA958" s="117"/>
      <c r="CB958" s="48"/>
      <c r="CC958" s="51" t="str">
        <f>IFERROR(VLOOKUP(Book1345234[[#This Row],[Regional Ranking]],'Data for Pull-down'!$AE$4:$AF$9,2,FALSE),"")</f>
        <v/>
      </c>
    </row>
    <row r="959" spans="1:81">
      <c r="A959" s="164"/>
      <c r="B959" s="142"/>
      <c r="C959" s="143">
        <f>Book1345234[[#This Row],[FMP]]*2</f>
        <v>0</v>
      </c>
      <c r="D959" s="43"/>
      <c r="E959" s="43"/>
      <c r="F959" s="52"/>
      <c r="G959" s="48"/>
      <c r="H959" s="48"/>
      <c r="I959" s="48"/>
      <c r="J959" s="48"/>
      <c r="K959" s="45" t="str">
        <f>IFERROR(Book1345234[[#This Row],[Project Cost]]/Book1345234[[#This Row],['# of Structures Removed from 1% Annual Chance FP]],"")</f>
        <v/>
      </c>
      <c r="L959" s="48"/>
      <c r="M959" s="48"/>
      <c r="N959" s="45"/>
      <c r="O959" s="156"/>
      <c r="P959" s="125"/>
      <c r="Q959" s="52"/>
      <c r="R959" s="48"/>
      <c r="S959" s="51" t="str">
        <f>IFERROR(VLOOKUP(Book1345234[[#This Row],[ Severity Ranking: Pre-Project Average Depth of Flooding (100-year)]],'Data for Pull-down'!$A$4:$B$9,2,FALSE),"")</f>
        <v/>
      </c>
      <c r="T959" s="100"/>
      <c r="U959" s="52"/>
      <c r="V959" s="52"/>
      <c r="W959" s="52"/>
      <c r="X959" s="48"/>
      <c r="Y959" s="51" t="str">
        <f>IFERROR(VLOOKUP(Book1345234[[#This Row],[Severity Ranking: Community Need (% Population)]],'Data for Pull-down'!$C$4:$D$9,2,FALSE),"")</f>
        <v/>
      </c>
      <c r="Z959" s="99"/>
      <c r="AA959" s="45"/>
      <c r="AB959" s="48"/>
      <c r="AC959" s="51" t="str">
        <f>IFERROR(VLOOKUP(Book1345234[[#This Row],[Flood Risk Reduction ]],'Data for Pull-down'!$E$4:$F$9,2,FALSE),"")</f>
        <v/>
      </c>
      <c r="AD959" s="99"/>
      <c r="AE959" s="118"/>
      <c r="AF959" s="52"/>
      <c r="AG959" s="52"/>
      <c r="AH959" s="48"/>
      <c r="AI959" s="51" t="str">
        <f>IFERROR(VLOOKUP(Book1345234[[#This Row],[Flood Damage Reduction]],'Data for Pull-down'!$G$4:$H$9,2,FALSE),"")</f>
        <v/>
      </c>
      <c r="AJ959" s="145"/>
      <c r="AK959" s="123"/>
      <c r="AL959" s="52"/>
      <c r="AM959" s="51" t="str">
        <f>IFERROR(VLOOKUP(Book1345234[[#This Row],[ Reduction in Critical Facilities Flood Risk]],'Data for Pull-down'!$I$5:$J$9,2,FALSE),"")</f>
        <v/>
      </c>
      <c r="AN959" s="100">
        <f>'Life and Safety Tabular Data'!L957</f>
        <v>0</v>
      </c>
      <c r="AO959" s="146"/>
      <c r="AP959" s="48"/>
      <c r="AQ959" s="51" t="str">
        <f>IFERROR(VLOOKUP(Book1345234[[#This Row],[Life and Safety Ranking (Injury/Loss of Life)]],'Data for Pull-down'!$K$4:$L$9,2,FALSE),"")</f>
        <v/>
      </c>
      <c r="AR959" s="100"/>
      <c r="AS959" s="146"/>
      <c r="AT959" s="146"/>
      <c r="AU959" s="146"/>
      <c r="AV959" s="48"/>
      <c r="AW959" s="51" t="str">
        <f>IFERROR(VLOOKUP(Book1345234[[#This Row],[Water Supply Yield Ranking]],'Data for Pull-down'!$M$4:$N$9,2,FALSE),"")</f>
        <v/>
      </c>
      <c r="AX959" s="100"/>
      <c r="AY959" s="52"/>
      <c r="AZ959" s="48"/>
      <c r="BA959" s="51" t="str">
        <f>IFERROR(VLOOKUP(Book1345234[[#This Row],[Social Vulnerability Ranking]],'Data for Pull-down'!$O$4:$P$9,2,FALSE),"")</f>
        <v/>
      </c>
      <c r="BB959" s="100"/>
      <c r="BC959" s="146"/>
      <c r="BD959" s="48"/>
      <c r="BE959" s="51" t="str">
        <f>IFERROR(VLOOKUP(Book1345234[[#This Row],[Nature-Based Solutions Ranking]],'Data for Pull-down'!$Q$4:$R$9,2,FALSE),"")</f>
        <v/>
      </c>
      <c r="BF959" s="100"/>
      <c r="BG959" s="52"/>
      <c r="BH959" s="48"/>
      <c r="BI959" s="51" t="str">
        <f>IFERROR(VLOOKUP(Book1345234[[#This Row],[Multiple Benefit Ranking]],'Data for Pull-down'!$S$4:$T$9,2,FALSE),"")</f>
        <v/>
      </c>
      <c r="BJ959" s="125"/>
      <c r="BK959" s="146"/>
      <c r="BL959" s="48"/>
      <c r="BM959" s="51" t="str">
        <f>IFERROR(VLOOKUP(Book1345234[[#This Row],[Operations and Maintenance Ranking]],'Data for Pull-down'!$U$4:$V$9,2,FALSE),"")</f>
        <v/>
      </c>
      <c r="BN959" s="100"/>
      <c r="BO959" s="48"/>
      <c r="BP959" s="51" t="str">
        <f>IFERROR(VLOOKUP(Book1345234[[#This Row],[Administrative, Regulatory and Other Obstacle Ranking]],'Data for Pull-down'!$W$4:$X$9,2,FALSE),"")</f>
        <v/>
      </c>
      <c r="BQ959" s="100"/>
      <c r="BR959" s="48"/>
      <c r="BS959" s="51" t="str">
        <f>IFERROR(VLOOKUP(Book1345234[[#This Row],[Environmental Benefit Ranking]],'Data for Pull-down'!$Y$4:$Z$9,2,FALSE),"")</f>
        <v/>
      </c>
      <c r="BT959" s="100"/>
      <c r="BU959" s="52"/>
      <c r="BV959" s="51" t="str">
        <f>IFERROR(VLOOKUP(Book1345234[[#This Row],[Environmental Impact Ranking]],'Data for Pull-down'!$AA$4:$AB$9,2,FALSE),"")</f>
        <v/>
      </c>
      <c r="BW959" s="117"/>
      <c r="BX959" s="123"/>
      <c r="BY959" s="48"/>
      <c r="BZ959" s="51" t="str">
        <f>IFERROR(VLOOKUP(Book1345234[[#This Row],[Mobility Ranking]],'Data for Pull-down'!$AC$4:$AD$9,2,FALSE),"")</f>
        <v/>
      </c>
      <c r="CA959" s="117"/>
      <c r="CB959" s="48"/>
      <c r="CC959" s="51" t="str">
        <f>IFERROR(VLOOKUP(Book1345234[[#This Row],[Regional Ranking]],'Data for Pull-down'!$AE$4:$AF$9,2,FALSE),"")</f>
        <v/>
      </c>
    </row>
    <row r="960" spans="1:81">
      <c r="A960" s="164"/>
      <c r="B960" s="142"/>
      <c r="C960" s="143">
        <f>Book1345234[[#This Row],[FMP]]*2</f>
        <v>0</v>
      </c>
      <c r="D960" s="43"/>
      <c r="E960" s="43"/>
      <c r="F960" s="52"/>
      <c r="G960" s="48"/>
      <c r="H960" s="48"/>
      <c r="I960" s="48"/>
      <c r="J960" s="48"/>
      <c r="K960" s="45" t="str">
        <f>IFERROR(Book1345234[[#This Row],[Project Cost]]/Book1345234[[#This Row],['# of Structures Removed from 1% Annual Chance FP]],"")</f>
        <v/>
      </c>
      <c r="L960" s="48"/>
      <c r="M960" s="48"/>
      <c r="N960" s="45"/>
      <c r="O960" s="156"/>
      <c r="P960" s="125"/>
      <c r="Q960" s="52"/>
      <c r="R960" s="48"/>
      <c r="S960" s="51" t="str">
        <f>IFERROR(VLOOKUP(Book1345234[[#This Row],[ Severity Ranking: Pre-Project Average Depth of Flooding (100-year)]],'Data for Pull-down'!$A$4:$B$9,2,FALSE),"")</f>
        <v/>
      </c>
      <c r="T960" s="100"/>
      <c r="U960" s="52"/>
      <c r="V960" s="52"/>
      <c r="W960" s="52"/>
      <c r="X960" s="48"/>
      <c r="Y960" s="51" t="str">
        <f>IFERROR(VLOOKUP(Book1345234[[#This Row],[Severity Ranking: Community Need (% Population)]],'Data for Pull-down'!$C$4:$D$9,2,FALSE),"")</f>
        <v/>
      </c>
      <c r="Z960" s="99"/>
      <c r="AA960" s="45"/>
      <c r="AB960" s="48"/>
      <c r="AC960" s="51" t="str">
        <f>IFERROR(VLOOKUP(Book1345234[[#This Row],[Flood Risk Reduction ]],'Data for Pull-down'!$E$4:$F$9,2,FALSE),"")</f>
        <v/>
      </c>
      <c r="AD960" s="99"/>
      <c r="AE960" s="118"/>
      <c r="AF960" s="52"/>
      <c r="AG960" s="52"/>
      <c r="AH960" s="48"/>
      <c r="AI960" s="51" t="str">
        <f>IFERROR(VLOOKUP(Book1345234[[#This Row],[Flood Damage Reduction]],'Data for Pull-down'!$G$4:$H$9,2,FALSE),"")</f>
        <v/>
      </c>
      <c r="AJ960" s="145"/>
      <c r="AK960" s="123"/>
      <c r="AL960" s="52"/>
      <c r="AM960" s="51" t="str">
        <f>IFERROR(VLOOKUP(Book1345234[[#This Row],[ Reduction in Critical Facilities Flood Risk]],'Data for Pull-down'!$I$5:$J$9,2,FALSE),"")</f>
        <v/>
      </c>
      <c r="AN960" s="100">
        <f>'Life and Safety Tabular Data'!L958</f>
        <v>0</v>
      </c>
      <c r="AO960" s="146"/>
      <c r="AP960" s="48"/>
      <c r="AQ960" s="51" t="str">
        <f>IFERROR(VLOOKUP(Book1345234[[#This Row],[Life and Safety Ranking (Injury/Loss of Life)]],'Data for Pull-down'!$K$4:$L$9,2,FALSE),"")</f>
        <v/>
      </c>
      <c r="AR960" s="100"/>
      <c r="AS960" s="146"/>
      <c r="AT960" s="146"/>
      <c r="AU960" s="146"/>
      <c r="AV960" s="48"/>
      <c r="AW960" s="51" t="str">
        <f>IFERROR(VLOOKUP(Book1345234[[#This Row],[Water Supply Yield Ranking]],'Data for Pull-down'!$M$4:$N$9,2,FALSE),"")</f>
        <v/>
      </c>
      <c r="AX960" s="100"/>
      <c r="AY960" s="52"/>
      <c r="AZ960" s="48"/>
      <c r="BA960" s="51" t="str">
        <f>IFERROR(VLOOKUP(Book1345234[[#This Row],[Social Vulnerability Ranking]],'Data for Pull-down'!$O$4:$P$9,2,FALSE),"")</f>
        <v/>
      </c>
      <c r="BB960" s="100"/>
      <c r="BC960" s="146"/>
      <c r="BD960" s="48"/>
      <c r="BE960" s="51" t="str">
        <f>IFERROR(VLOOKUP(Book1345234[[#This Row],[Nature-Based Solutions Ranking]],'Data for Pull-down'!$Q$4:$R$9,2,FALSE),"")</f>
        <v/>
      </c>
      <c r="BF960" s="100"/>
      <c r="BG960" s="52"/>
      <c r="BH960" s="48"/>
      <c r="BI960" s="51" t="str">
        <f>IFERROR(VLOOKUP(Book1345234[[#This Row],[Multiple Benefit Ranking]],'Data for Pull-down'!$S$4:$T$9,2,FALSE),"")</f>
        <v/>
      </c>
      <c r="BJ960" s="125"/>
      <c r="BK960" s="146"/>
      <c r="BL960" s="48"/>
      <c r="BM960" s="51" t="str">
        <f>IFERROR(VLOOKUP(Book1345234[[#This Row],[Operations and Maintenance Ranking]],'Data for Pull-down'!$U$4:$V$9,2,FALSE),"")</f>
        <v/>
      </c>
      <c r="BN960" s="100"/>
      <c r="BO960" s="48"/>
      <c r="BP960" s="51" t="str">
        <f>IFERROR(VLOOKUP(Book1345234[[#This Row],[Administrative, Regulatory and Other Obstacle Ranking]],'Data for Pull-down'!$W$4:$X$9,2,FALSE),"")</f>
        <v/>
      </c>
      <c r="BQ960" s="100"/>
      <c r="BR960" s="48"/>
      <c r="BS960" s="51" t="str">
        <f>IFERROR(VLOOKUP(Book1345234[[#This Row],[Environmental Benefit Ranking]],'Data for Pull-down'!$Y$4:$Z$9,2,FALSE),"")</f>
        <v/>
      </c>
      <c r="BT960" s="100"/>
      <c r="BU960" s="52"/>
      <c r="BV960" s="51" t="str">
        <f>IFERROR(VLOOKUP(Book1345234[[#This Row],[Environmental Impact Ranking]],'Data for Pull-down'!$AA$4:$AB$9,2,FALSE),"")</f>
        <v/>
      </c>
      <c r="BW960" s="117"/>
      <c r="BX960" s="123"/>
      <c r="BY960" s="48"/>
      <c r="BZ960" s="51" t="str">
        <f>IFERROR(VLOOKUP(Book1345234[[#This Row],[Mobility Ranking]],'Data for Pull-down'!$AC$4:$AD$9,2,FALSE),"")</f>
        <v/>
      </c>
      <c r="CA960" s="117"/>
      <c r="CB960" s="48"/>
      <c r="CC960" s="51" t="str">
        <f>IFERROR(VLOOKUP(Book1345234[[#This Row],[Regional Ranking]],'Data for Pull-down'!$AE$4:$AF$9,2,FALSE),"")</f>
        <v/>
      </c>
    </row>
    <row r="961" spans="1:81">
      <c r="A961" s="164"/>
      <c r="B961" s="142"/>
      <c r="C961" s="143">
        <f>Book1345234[[#This Row],[FMP]]*2</f>
        <v>0</v>
      </c>
      <c r="D961" s="43"/>
      <c r="E961" s="43"/>
      <c r="F961" s="52"/>
      <c r="G961" s="48"/>
      <c r="H961" s="48"/>
      <c r="I961" s="48"/>
      <c r="J961" s="48"/>
      <c r="K961" s="45" t="str">
        <f>IFERROR(Book1345234[[#This Row],[Project Cost]]/Book1345234[[#This Row],['# of Structures Removed from 1% Annual Chance FP]],"")</f>
        <v/>
      </c>
      <c r="L961" s="48"/>
      <c r="M961" s="48"/>
      <c r="N961" s="45"/>
      <c r="O961" s="156"/>
      <c r="P961" s="125"/>
      <c r="Q961" s="52"/>
      <c r="R961" s="48"/>
      <c r="S961" s="51" t="str">
        <f>IFERROR(VLOOKUP(Book1345234[[#This Row],[ Severity Ranking: Pre-Project Average Depth of Flooding (100-year)]],'Data for Pull-down'!$A$4:$B$9,2,FALSE),"")</f>
        <v/>
      </c>
      <c r="T961" s="100"/>
      <c r="U961" s="52"/>
      <c r="V961" s="52"/>
      <c r="W961" s="52"/>
      <c r="X961" s="48"/>
      <c r="Y961" s="51" t="str">
        <f>IFERROR(VLOOKUP(Book1345234[[#This Row],[Severity Ranking: Community Need (% Population)]],'Data for Pull-down'!$C$4:$D$9,2,FALSE),"")</f>
        <v/>
      </c>
      <c r="Z961" s="99"/>
      <c r="AA961" s="45"/>
      <c r="AB961" s="48"/>
      <c r="AC961" s="51" t="str">
        <f>IFERROR(VLOOKUP(Book1345234[[#This Row],[Flood Risk Reduction ]],'Data for Pull-down'!$E$4:$F$9,2,FALSE),"")</f>
        <v/>
      </c>
      <c r="AD961" s="99"/>
      <c r="AE961" s="118"/>
      <c r="AF961" s="52"/>
      <c r="AG961" s="52"/>
      <c r="AH961" s="48"/>
      <c r="AI961" s="51" t="str">
        <f>IFERROR(VLOOKUP(Book1345234[[#This Row],[Flood Damage Reduction]],'Data for Pull-down'!$G$4:$H$9,2,FALSE),"")</f>
        <v/>
      </c>
      <c r="AJ961" s="145"/>
      <c r="AK961" s="123"/>
      <c r="AL961" s="52"/>
      <c r="AM961" s="51" t="str">
        <f>IFERROR(VLOOKUP(Book1345234[[#This Row],[ Reduction in Critical Facilities Flood Risk]],'Data for Pull-down'!$I$5:$J$9,2,FALSE),"")</f>
        <v/>
      </c>
      <c r="AN961" s="100">
        <f>'Life and Safety Tabular Data'!L959</f>
        <v>0</v>
      </c>
      <c r="AO961" s="146"/>
      <c r="AP961" s="48"/>
      <c r="AQ961" s="51" t="str">
        <f>IFERROR(VLOOKUP(Book1345234[[#This Row],[Life and Safety Ranking (Injury/Loss of Life)]],'Data for Pull-down'!$K$4:$L$9,2,FALSE),"")</f>
        <v/>
      </c>
      <c r="AR961" s="100"/>
      <c r="AS961" s="146"/>
      <c r="AT961" s="146"/>
      <c r="AU961" s="146"/>
      <c r="AV961" s="48"/>
      <c r="AW961" s="51" t="str">
        <f>IFERROR(VLOOKUP(Book1345234[[#This Row],[Water Supply Yield Ranking]],'Data for Pull-down'!$M$4:$N$9,2,FALSE),"")</f>
        <v/>
      </c>
      <c r="AX961" s="100"/>
      <c r="AY961" s="52"/>
      <c r="AZ961" s="48"/>
      <c r="BA961" s="51" t="str">
        <f>IFERROR(VLOOKUP(Book1345234[[#This Row],[Social Vulnerability Ranking]],'Data for Pull-down'!$O$4:$P$9,2,FALSE),"")</f>
        <v/>
      </c>
      <c r="BB961" s="100"/>
      <c r="BC961" s="146"/>
      <c r="BD961" s="48"/>
      <c r="BE961" s="51" t="str">
        <f>IFERROR(VLOOKUP(Book1345234[[#This Row],[Nature-Based Solutions Ranking]],'Data for Pull-down'!$Q$4:$R$9,2,FALSE),"")</f>
        <v/>
      </c>
      <c r="BF961" s="100"/>
      <c r="BG961" s="52"/>
      <c r="BH961" s="48"/>
      <c r="BI961" s="51" t="str">
        <f>IFERROR(VLOOKUP(Book1345234[[#This Row],[Multiple Benefit Ranking]],'Data for Pull-down'!$S$4:$T$9,2,FALSE),"")</f>
        <v/>
      </c>
      <c r="BJ961" s="125"/>
      <c r="BK961" s="146"/>
      <c r="BL961" s="48"/>
      <c r="BM961" s="51" t="str">
        <f>IFERROR(VLOOKUP(Book1345234[[#This Row],[Operations and Maintenance Ranking]],'Data for Pull-down'!$U$4:$V$9,2,FALSE),"")</f>
        <v/>
      </c>
      <c r="BN961" s="100"/>
      <c r="BO961" s="48"/>
      <c r="BP961" s="51" t="str">
        <f>IFERROR(VLOOKUP(Book1345234[[#This Row],[Administrative, Regulatory and Other Obstacle Ranking]],'Data for Pull-down'!$W$4:$X$9,2,FALSE),"")</f>
        <v/>
      </c>
      <c r="BQ961" s="100"/>
      <c r="BR961" s="48"/>
      <c r="BS961" s="51" t="str">
        <f>IFERROR(VLOOKUP(Book1345234[[#This Row],[Environmental Benefit Ranking]],'Data for Pull-down'!$Y$4:$Z$9,2,FALSE),"")</f>
        <v/>
      </c>
      <c r="BT961" s="100"/>
      <c r="BU961" s="52"/>
      <c r="BV961" s="51" t="str">
        <f>IFERROR(VLOOKUP(Book1345234[[#This Row],[Environmental Impact Ranking]],'Data for Pull-down'!$AA$4:$AB$9,2,FALSE),"")</f>
        <v/>
      </c>
      <c r="BW961" s="117"/>
      <c r="BX961" s="123"/>
      <c r="BY961" s="48"/>
      <c r="BZ961" s="51" t="str">
        <f>IFERROR(VLOOKUP(Book1345234[[#This Row],[Mobility Ranking]],'Data for Pull-down'!$AC$4:$AD$9,2,FALSE),"")</f>
        <v/>
      </c>
      <c r="CA961" s="117"/>
      <c r="CB961" s="48"/>
      <c r="CC961" s="51" t="str">
        <f>IFERROR(VLOOKUP(Book1345234[[#This Row],[Regional Ranking]],'Data for Pull-down'!$AE$4:$AF$9,2,FALSE),"")</f>
        <v/>
      </c>
    </row>
    <row r="962" spans="1:81">
      <c r="A962" s="164"/>
      <c r="B962" s="142"/>
      <c r="C962" s="143">
        <f>Book1345234[[#This Row],[FMP]]*2</f>
        <v>0</v>
      </c>
      <c r="D962" s="43"/>
      <c r="E962" s="43"/>
      <c r="F962" s="52"/>
      <c r="G962" s="48"/>
      <c r="H962" s="48"/>
      <c r="I962" s="48"/>
      <c r="J962" s="48"/>
      <c r="K962" s="45" t="str">
        <f>IFERROR(Book1345234[[#This Row],[Project Cost]]/Book1345234[[#This Row],['# of Structures Removed from 1% Annual Chance FP]],"")</f>
        <v/>
      </c>
      <c r="L962" s="48"/>
      <c r="M962" s="48"/>
      <c r="N962" s="45"/>
      <c r="O962" s="156"/>
      <c r="P962" s="125"/>
      <c r="Q962" s="52"/>
      <c r="R962" s="48"/>
      <c r="S962" s="51" t="str">
        <f>IFERROR(VLOOKUP(Book1345234[[#This Row],[ Severity Ranking: Pre-Project Average Depth of Flooding (100-year)]],'Data for Pull-down'!$A$4:$B$9,2,FALSE),"")</f>
        <v/>
      </c>
      <c r="T962" s="100"/>
      <c r="U962" s="52"/>
      <c r="V962" s="52"/>
      <c r="W962" s="52"/>
      <c r="X962" s="48"/>
      <c r="Y962" s="51" t="str">
        <f>IFERROR(VLOOKUP(Book1345234[[#This Row],[Severity Ranking: Community Need (% Population)]],'Data for Pull-down'!$C$4:$D$9,2,FALSE),"")</f>
        <v/>
      </c>
      <c r="Z962" s="99"/>
      <c r="AA962" s="45"/>
      <c r="AB962" s="48"/>
      <c r="AC962" s="51" t="str">
        <f>IFERROR(VLOOKUP(Book1345234[[#This Row],[Flood Risk Reduction ]],'Data for Pull-down'!$E$4:$F$9,2,FALSE),"")</f>
        <v/>
      </c>
      <c r="AD962" s="99"/>
      <c r="AE962" s="118"/>
      <c r="AF962" s="52"/>
      <c r="AG962" s="52"/>
      <c r="AH962" s="48"/>
      <c r="AI962" s="51" t="str">
        <f>IFERROR(VLOOKUP(Book1345234[[#This Row],[Flood Damage Reduction]],'Data for Pull-down'!$G$4:$H$9,2,FALSE),"")</f>
        <v/>
      </c>
      <c r="AJ962" s="145"/>
      <c r="AK962" s="123"/>
      <c r="AL962" s="52"/>
      <c r="AM962" s="51" t="str">
        <f>IFERROR(VLOOKUP(Book1345234[[#This Row],[ Reduction in Critical Facilities Flood Risk]],'Data for Pull-down'!$I$5:$J$9,2,FALSE),"")</f>
        <v/>
      </c>
      <c r="AN962" s="100">
        <f>'Life and Safety Tabular Data'!L960</f>
        <v>0</v>
      </c>
      <c r="AO962" s="146"/>
      <c r="AP962" s="48"/>
      <c r="AQ962" s="51" t="str">
        <f>IFERROR(VLOOKUP(Book1345234[[#This Row],[Life and Safety Ranking (Injury/Loss of Life)]],'Data for Pull-down'!$K$4:$L$9,2,FALSE),"")</f>
        <v/>
      </c>
      <c r="AR962" s="100"/>
      <c r="AS962" s="146"/>
      <c r="AT962" s="146"/>
      <c r="AU962" s="146"/>
      <c r="AV962" s="48"/>
      <c r="AW962" s="51" t="str">
        <f>IFERROR(VLOOKUP(Book1345234[[#This Row],[Water Supply Yield Ranking]],'Data for Pull-down'!$M$4:$N$9,2,FALSE),"")</f>
        <v/>
      </c>
      <c r="AX962" s="100"/>
      <c r="AY962" s="52"/>
      <c r="AZ962" s="48"/>
      <c r="BA962" s="51" t="str">
        <f>IFERROR(VLOOKUP(Book1345234[[#This Row],[Social Vulnerability Ranking]],'Data for Pull-down'!$O$4:$P$9,2,FALSE),"")</f>
        <v/>
      </c>
      <c r="BB962" s="100"/>
      <c r="BC962" s="146"/>
      <c r="BD962" s="48"/>
      <c r="BE962" s="51" t="str">
        <f>IFERROR(VLOOKUP(Book1345234[[#This Row],[Nature-Based Solutions Ranking]],'Data for Pull-down'!$Q$4:$R$9,2,FALSE),"")</f>
        <v/>
      </c>
      <c r="BF962" s="100"/>
      <c r="BG962" s="52"/>
      <c r="BH962" s="48"/>
      <c r="BI962" s="51" t="str">
        <f>IFERROR(VLOOKUP(Book1345234[[#This Row],[Multiple Benefit Ranking]],'Data for Pull-down'!$S$4:$T$9,2,FALSE),"")</f>
        <v/>
      </c>
      <c r="BJ962" s="125"/>
      <c r="BK962" s="146"/>
      <c r="BL962" s="48"/>
      <c r="BM962" s="51" t="str">
        <f>IFERROR(VLOOKUP(Book1345234[[#This Row],[Operations and Maintenance Ranking]],'Data for Pull-down'!$U$4:$V$9,2,FALSE),"")</f>
        <v/>
      </c>
      <c r="BN962" s="100"/>
      <c r="BO962" s="48"/>
      <c r="BP962" s="51" t="str">
        <f>IFERROR(VLOOKUP(Book1345234[[#This Row],[Administrative, Regulatory and Other Obstacle Ranking]],'Data for Pull-down'!$W$4:$X$9,2,FALSE),"")</f>
        <v/>
      </c>
      <c r="BQ962" s="100"/>
      <c r="BR962" s="48"/>
      <c r="BS962" s="51" t="str">
        <f>IFERROR(VLOOKUP(Book1345234[[#This Row],[Environmental Benefit Ranking]],'Data for Pull-down'!$Y$4:$Z$9,2,FALSE),"")</f>
        <v/>
      </c>
      <c r="BT962" s="100"/>
      <c r="BU962" s="52"/>
      <c r="BV962" s="51" t="str">
        <f>IFERROR(VLOOKUP(Book1345234[[#This Row],[Environmental Impact Ranking]],'Data for Pull-down'!$AA$4:$AB$9,2,FALSE),"")</f>
        <v/>
      </c>
      <c r="BW962" s="117"/>
      <c r="BX962" s="123"/>
      <c r="BY962" s="48"/>
      <c r="BZ962" s="51" t="str">
        <f>IFERROR(VLOOKUP(Book1345234[[#This Row],[Mobility Ranking]],'Data for Pull-down'!$AC$4:$AD$9,2,FALSE),"")</f>
        <v/>
      </c>
      <c r="CA962" s="117"/>
      <c r="CB962" s="48"/>
      <c r="CC962" s="51" t="str">
        <f>IFERROR(VLOOKUP(Book1345234[[#This Row],[Regional Ranking]],'Data for Pull-down'!$AE$4:$AF$9,2,FALSE),"")</f>
        <v/>
      </c>
    </row>
    <row r="963" spans="1:81">
      <c r="A963" s="164"/>
      <c r="B963" s="142"/>
      <c r="C963" s="143">
        <f>Book1345234[[#This Row],[FMP]]*2</f>
        <v>0</v>
      </c>
      <c r="D963" s="43"/>
      <c r="E963" s="43"/>
      <c r="F963" s="52"/>
      <c r="G963" s="48"/>
      <c r="H963" s="48"/>
      <c r="I963" s="48"/>
      <c r="J963" s="48"/>
      <c r="K963" s="45" t="str">
        <f>IFERROR(Book1345234[[#This Row],[Project Cost]]/Book1345234[[#This Row],['# of Structures Removed from 1% Annual Chance FP]],"")</f>
        <v/>
      </c>
      <c r="L963" s="48"/>
      <c r="M963" s="48"/>
      <c r="N963" s="45"/>
      <c r="O963" s="156"/>
      <c r="P963" s="125"/>
      <c r="Q963" s="52"/>
      <c r="R963" s="48"/>
      <c r="S963" s="51" t="str">
        <f>IFERROR(VLOOKUP(Book1345234[[#This Row],[ Severity Ranking: Pre-Project Average Depth of Flooding (100-year)]],'Data for Pull-down'!$A$4:$B$9,2,FALSE),"")</f>
        <v/>
      </c>
      <c r="T963" s="100"/>
      <c r="U963" s="52"/>
      <c r="V963" s="52"/>
      <c r="W963" s="52"/>
      <c r="X963" s="48"/>
      <c r="Y963" s="51" t="str">
        <f>IFERROR(VLOOKUP(Book1345234[[#This Row],[Severity Ranking: Community Need (% Population)]],'Data for Pull-down'!$C$4:$D$9,2,FALSE),"")</f>
        <v/>
      </c>
      <c r="Z963" s="99"/>
      <c r="AA963" s="45"/>
      <c r="AB963" s="48"/>
      <c r="AC963" s="51" t="str">
        <f>IFERROR(VLOOKUP(Book1345234[[#This Row],[Flood Risk Reduction ]],'Data for Pull-down'!$E$4:$F$9,2,FALSE),"")</f>
        <v/>
      </c>
      <c r="AD963" s="99"/>
      <c r="AE963" s="118"/>
      <c r="AF963" s="52"/>
      <c r="AG963" s="52"/>
      <c r="AH963" s="48"/>
      <c r="AI963" s="51" t="str">
        <f>IFERROR(VLOOKUP(Book1345234[[#This Row],[Flood Damage Reduction]],'Data for Pull-down'!$G$4:$H$9,2,FALSE),"")</f>
        <v/>
      </c>
      <c r="AJ963" s="145"/>
      <c r="AK963" s="123"/>
      <c r="AL963" s="52"/>
      <c r="AM963" s="51" t="str">
        <f>IFERROR(VLOOKUP(Book1345234[[#This Row],[ Reduction in Critical Facilities Flood Risk]],'Data for Pull-down'!$I$5:$J$9,2,FALSE),"")</f>
        <v/>
      </c>
      <c r="AN963" s="100">
        <f>'Life and Safety Tabular Data'!L961</f>
        <v>0</v>
      </c>
      <c r="AO963" s="146"/>
      <c r="AP963" s="48"/>
      <c r="AQ963" s="51" t="str">
        <f>IFERROR(VLOOKUP(Book1345234[[#This Row],[Life and Safety Ranking (Injury/Loss of Life)]],'Data for Pull-down'!$K$4:$L$9,2,FALSE),"")</f>
        <v/>
      </c>
      <c r="AR963" s="100"/>
      <c r="AS963" s="146"/>
      <c r="AT963" s="146"/>
      <c r="AU963" s="146"/>
      <c r="AV963" s="48"/>
      <c r="AW963" s="51" t="str">
        <f>IFERROR(VLOOKUP(Book1345234[[#This Row],[Water Supply Yield Ranking]],'Data for Pull-down'!$M$4:$N$9,2,FALSE),"")</f>
        <v/>
      </c>
      <c r="AX963" s="100"/>
      <c r="AY963" s="52"/>
      <c r="AZ963" s="48"/>
      <c r="BA963" s="51" t="str">
        <f>IFERROR(VLOOKUP(Book1345234[[#This Row],[Social Vulnerability Ranking]],'Data for Pull-down'!$O$4:$P$9,2,FALSE),"")</f>
        <v/>
      </c>
      <c r="BB963" s="100"/>
      <c r="BC963" s="146"/>
      <c r="BD963" s="48"/>
      <c r="BE963" s="51" t="str">
        <f>IFERROR(VLOOKUP(Book1345234[[#This Row],[Nature-Based Solutions Ranking]],'Data for Pull-down'!$Q$4:$R$9,2,FALSE),"")</f>
        <v/>
      </c>
      <c r="BF963" s="100"/>
      <c r="BG963" s="52"/>
      <c r="BH963" s="48"/>
      <c r="BI963" s="51" t="str">
        <f>IFERROR(VLOOKUP(Book1345234[[#This Row],[Multiple Benefit Ranking]],'Data for Pull-down'!$S$4:$T$9,2,FALSE),"")</f>
        <v/>
      </c>
      <c r="BJ963" s="125"/>
      <c r="BK963" s="146"/>
      <c r="BL963" s="48"/>
      <c r="BM963" s="51" t="str">
        <f>IFERROR(VLOOKUP(Book1345234[[#This Row],[Operations and Maintenance Ranking]],'Data for Pull-down'!$U$4:$V$9,2,FALSE),"")</f>
        <v/>
      </c>
      <c r="BN963" s="100"/>
      <c r="BO963" s="48"/>
      <c r="BP963" s="51" t="str">
        <f>IFERROR(VLOOKUP(Book1345234[[#This Row],[Administrative, Regulatory and Other Obstacle Ranking]],'Data for Pull-down'!$W$4:$X$9,2,FALSE),"")</f>
        <v/>
      </c>
      <c r="BQ963" s="100"/>
      <c r="BR963" s="48"/>
      <c r="BS963" s="51" t="str">
        <f>IFERROR(VLOOKUP(Book1345234[[#This Row],[Environmental Benefit Ranking]],'Data for Pull-down'!$Y$4:$Z$9,2,FALSE),"")</f>
        <v/>
      </c>
      <c r="BT963" s="100"/>
      <c r="BU963" s="52"/>
      <c r="BV963" s="51" t="str">
        <f>IFERROR(VLOOKUP(Book1345234[[#This Row],[Environmental Impact Ranking]],'Data for Pull-down'!$AA$4:$AB$9,2,FALSE),"")</f>
        <v/>
      </c>
      <c r="BW963" s="117"/>
      <c r="BX963" s="123"/>
      <c r="BY963" s="48"/>
      <c r="BZ963" s="51" t="str">
        <f>IFERROR(VLOOKUP(Book1345234[[#This Row],[Mobility Ranking]],'Data for Pull-down'!$AC$4:$AD$9,2,FALSE),"")</f>
        <v/>
      </c>
      <c r="CA963" s="117"/>
      <c r="CB963" s="48"/>
      <c r="CC963" s="51" t="str">
        <f>IFERROR(VLOOKUP(Book1345234[[#This Row],[Regional Ranking]],'Data for Pull-down'!$AE$4:$AF$9,2,FALSE),"")</f>
        <v/>
      </c>
    </row>
    <row r="964" spans="1:81">
      <c r="A964" s="164"/>
      <c r="B964" s="142"/>
      <c r="C964" s="143">
        <f>Book1345234[[#This Row],[FMP]]*2</f>
        <v>0</v>
      </c>
      <c r="D964" s="43"/>
      <c r="E964" s="43"/>
      <c r="F964" s="52"/>
      <c r="G964" s="48"/>
      <c r="H964" s="48"/>
      <c r="I964" s="48"/>
      <c r="J964" s="48"/>
      <c r="K964" s="45" t="str">
        <f>IFERROR(Book1345234[[#This Row],[Project Cost]]/Book1345234[[#This Row],['# of Structures Removed from 1% Annual Chance FP]],"")</f>
        <v/>
      </c>
      <c r="L964" s="48"/>
      <c r="M964" s="48"/>
      <c r="N964" s="45"/>
      <c r="O964" s="156"/>
      <c r="P964" s="125"/>
      <c r="Q964" s="52"/>
      <c r="R964" s="48"/>
      <c r="S964" s="51" t="str">
        <f>IFERROR(VLOOKUP(Book1345234[[#This Row],[ Severity Ranking: Pre-Project Average Depth of Flooding (100-year)]],'Data for Pull-down'!$A$4:$B$9,2,FALSE),"")</f>
        <v/>
      </c>
      <c r="T964" s="100"/>
      <c r="U964" s="52"/>
      <c r="V964" s="52"/>
      <c r="W964" s="52"/>
      <c r="X964" s="48"/>
      <c r="Y964" s="51" t="str">
        <f>IFERROR(VLOOKUP(Book1345234[[#This Row],[Severity Ranking: Community Need (% Population)]],'Data for Pull-down'!$C$4:$D$9,2,FALSE),"")</f>
        <v/>
      </c>
      <c r="Z964" s="99"/>
      <c r="AA964" s="45"/>
      <c r="AB964" s="48"/>
      <c r="AC964" s="51" t="str">
        <f>IFERROR(VLOOKUP(Book1345234[[#This Row],[Flood Risk Reduction ]],'Data for Pull-down'!$E$4:$F$9,2,FALSE),"")</f>
        <v/>
      </c>
      <c r="AD964" s="99"/>
      <c r="AE964" s="118"/>
      <c r="AF964" s="52"/>
      <c r="AG964" s="52"/>
      <c r="AH964" s="48"/>
      <c r="AI964" s="51" t="str">
        <f>IFERROR(VLOOKUP(Book1345234[[#This Row],[Flood Damage Reduction]],'Data for Pull-down'!$G$4:$H$9,2,FALSE),"")</f>
        <v/>
      </c>
      <c r="AJ964" s="145"/>
      <c r="AK964" s="123"/>
      <c r="AL964" s="52"/>
      <c r="AM964" s="51" t="str">
        <f>IFERROR(VLOOKUP(Book1345234[[#This Row],[ Reduction in Critical Facilities Flood Risk]],'Data for Pull-down'!$I$5:$J$9,2,FALSE),"")</f>
        <v/>
      </c>
      <c r="AN964" s="100">
        <f>'Life and Safety Tabular Data'!L962</f>
        <v>0</v>
      </c>
      <c r="AO964" s="146"/>
      <c r="AP964" s="48"/>
      <c r="AQ964" s="51" t="str">
        <f>IFERROR(VLOOKUP(Book1345234[[#This Row],[Life and Safety Ranking (Injury/Loss of Life)]],'Data for Pull-down'!$K$4:$L$9,2,FALSE),"")</f>
        <v/>
      </c>
      <c r="AR964" s="100"/>
      <c r="AS964" s="146"/>
      <c r="AT964" s="146"/>
      <c r="AU964" s="146"/>
      <c r="AV964" s="48"/>
      <c r="AW964" s="51" t="str">
        <f>IFERROR(VLOOKUP(Book1345234[[#This Row],[Water Supply Yield Ranking]],'Data for Pull-down'!$M$4:$N$9,2,FALSE),"")</f>
        <v/>
      </c>
      <c r="AX964" s="100"/>
      <c r="AY964" s="52"/>
      <c r="AZ964" s="48"/>
      <c r="BA964" s="51" t="str">
        <f>IFERROR(VLOOKUP(Book1345234[[#This Row],[Social Vulnerability Ranking]],'Data for Pull-down'!$O$4:$P$9,2,FALSE),"")</f>
        <v/>
      </c>
      <c r="BB964" s="100"/>
      <c r="BC964" s="146"/>
      <c r="BD964" s="48"/>
      <c r="BE964" s="51" t="str">
        <f>IFERROR(VLOOKUP(Book1345234[[#This Row],[Nature-Based Solutions Ranking]],'Data for Pull-down'!$Q$4:$R$9,2,FALSE),"")</f>
        <v/>
      </c>
      <c r="BF964" s="100"/>
      <c r="BG964" s="52"/>
      <c r="BH964" s="48"/>
      <c r="BI964" s="51" t="str">
        <f>IFERROR(VLOOKUP(Book1345234[[#This Row],[Multiple Benefit Ranking]],'Data for Pull-down'!$S$4:$T$9,2,FALSE),"")</f>
        <v/>
      </c>
      <c r="BJ964" s="125"/>
      <c r="BK964" s="146"/>
      <c r="BL964" s="48"/>
      <c r="BM964" s="51" t="str">
        <f>IFERROR(VLOOKUP(Book1345234[[#This Row],[Operations and Maintenance Ranking]],'Data for Pull-down'!$U$4:$V$9,2,FALSE),"")</f>
        <v/>
      </c>
      <c r="BN964" s="100"/>
      <c r="BO964" s="48"/>
      <c r="BP964" s="51" t="str">
        <f>IFERROR(VLOOKUP(Book1345234[[#This Row],[Administrative, Regulatory and Other Obstacle Ranking]],'Data for Pull-down'!$W$4:$X$9,2,FALSE),"")</f>
        <v/>
      </c>
      <c r="BQ964" s="100"/>
      <c r="BR964" s="48"/>
      <c r="BS964" s="51" t="str">
        <f>IFERROR(VLOOKUP(Book1345234[[#This Row],[Environmental Benefit Ranking]],'Data for Pull-down'!$Y$4:$Z$9,2,FALSE),"")</f>
        <v/>
      </c>
      <c r="BT964" s="100"/>
      <c r="BU964" s="52"/>
      <c r="BV964" s="51" t="str">
        <f>IFERROR(VLOOKUP(Book1345234[[#This Row],[Environmental Impact Ranking]],'Data for Pull-down'!$AA$4:$AB$9,2,FALSE),"")</f>
        <v/>
      </c>
      <c r="BW964" s="117"/>
      <c r="BX964" s="123"/>
      <c r="BY964" s="48"/>
      <c r="BZ964" s="51" t="str">
        <f>IFERROR(VLOOKUP(Book1345234[[#This Row],[Mobility Ranking]],'Data for Pull-down'!$AC$4:$AD$9,2,FALSE),"")</f>
        <v/>
      </c>
      <c r="CA964" s="117"/>
      <c r="CB964" s="48"/>
      <c r="CC964" s="51" t="str">
        <f>IFERROR(VLOOKUP(Book1345234[[#This Row],[Regional Ranking]],'Data for Pull-down'!$AE$4:$AF$9,2,FALSE),"")</f>
        <v/>
      </c>
    </row>
    <row r="965" spans="1:81">
      <c r="A965" s="164"/>
      <c r="B965" s="142"/>
      <c r="C965" s="143">
        <f>Book1345234[[#This Row],[FMP]]*2</f>
        <v>0</v>
      </c>
      <c r="D965" s="43"/>
      <c r="E965" s="43"/>
      <c r="F965" s="52"/>
      <c r="G965" s="48"/>
      <c r="H965" s="48"/>
      <c r="I965" s="48"/>
      <c r="J965" s="48"/>
      <c r="K965" s="45" t="str">
        <f>IFERROR(Book1345234[[#This Row],[Project Cost]]/Book1345234[[#This Row],['# of Structures Removed from 1% Annual Chance FP]],"")</f>
        <v/>
      </c>
      <c r="L965" s="48"/>
      <c r="M965" s="48"/>
      <c r="N965" s="45"/>
      <c r="O965" s="156"/>
      <c r="P965" s="125"/>
      <c r="Q965" s="52"/>
      <c r="R965" s="48"/>
      <c r="S965" s="51" t="str">
        <f>IFERROR(VLOOKUP(Book1345234[[#This Row],[ Severity Ranking: Pre-Project Average Depth of Flooding (100-year)]],'Data for Pull-down'!$A$4:$B$9,2,FALSE),"")</f>
        <v/>
      </c>
      <c r="T965" s="100"/>
      <c r="U965" s="52"/>
      <c r="V965" s="52"/>
      <c r="W965" s="52"/>
      <c r="X965" s="48"/>
      <c r="Y965" s="51" t="str">
        <f>IFERROR(VLOOKUP(Book1345234[[#This Row],[Severity Ranking: Community Need (% Population)]],'Data for Pull-down'!$C$4:$D$9,2,FALSE),"")</f>
        <v/>
      </c>
      <c r="Z965" s="99"/>
      <c r="AA965" s="45"/>
      <c r="AB965" s="48"/>
      <c r="AC965" s="51" t="str">
        <f>IFERROR(VLOOKUP(Book1345234[[#This Row],[Flood Risk Reduction ]],'Data for Pull-down'!$E$4:$F$9,2,FALSE),"")</f>
        <v/>
      </c>
      <c r="AD965" s="99"/>
      <c r="AE965" s="118"/>
      <c r="AF965" s="52"/>
      <c r="AG965" s="52"/>
      <c r="AH965" s="48"/>
      <c r="AI965" s="51" t="str">
        <f>IFERROR(VLOOKUP(Book1345234[[#This Row],[Flood Damage Reduction]],'Data for Pull-down'!$G$4:$H$9,2,FALSE),"")</f>
        <v/>
      </c>
      <c r="AJ965" s="145"/>
      <c r="AK965" s="123"/>
      <c r="AL965" s="52"/>
      <c r="AM965" s="51" t="str">
        <f>IFERROR(VLOOKUP(Book1345234[[#This Row],[ Reduction in Critical Facilities Flood Risk]],'Data for Pull-down'!$I$5:$J$9,2,FALSE),"")</f>
        <v/>
      </c>
      <c r="AN965" s="100">
        <f>'Life and Safety Tabular Data'!L963</f>
        <v>0</v>
      </c>
      <c r="AO965" s="146"/>
      <c r="AP965" s="48"/>
      <c r="AQ965" s="51" t="str">
        <f>IFERROR(VLOOKUP(Book1345234[[#This Row],[Life and Safety Ranking (Injury/Loss of Life)]],'Data for Pull-down'!$K$4:$L$9,2,FALSE),"")</f>
        <v/>
      </c>
      <c r="AR965" s="100"/>
      <c r="AS965" s="146"/>
      <c r="AT965" s="146"/>
      <c r="AU965" s="146"/>
      <c r="AV965" s="48"/>
      <c r="AW965" s="51" t="str">
        <f>IFERROR(VLOOKUP(Book1345234[[#This Row],[Water Supply Yield Ranking]],'Data for Pull-down'!$M$4:$N$9,2,FALSE),"")</f>
        <v/>
      </c>
      <c r="AX965" s="100"/>
      <c r="AY965" s="52"/>
      <c r="AZ965" s="48"/>
      <c r="BA965" s="51" t="str">
        <f>IFERROR(VLOOKUP(Book1345234[[#This Row],[Social Vulnerability Ranking]],'Data for Pull-down'!$O$4:$P$9,2,FALSE),"")</f>
        <v/>
      </c>
      <c r="BB965" s="100"/>
      <c r="BC965" s="146"/>
      <c r="BD965" s="48"/>
      <c r="BE965" s="51" t="str">
        <f>IFERROR(VLOOKUP(Book1345234[[#This Row],[Nature-Based Solutions Ranking]],'Data for Pull-down'!$Q$4:$R$9,2,FALSE),"")</f>
        <v/>
      </c>
      <c r="BF965" s="100"/>
      <c r="BG965" s="52"/>
      <c r="BH965" s="48"/>
      <c r="BI965" s="51" t="str">
        <f>IFERROR(VLOOKUP(Book1345234[[#This Row],[Multiple Benefit Ranking]],'Data for Pull-down'!$S$4:$T$9,2,FALSE),"")</f>
        <v/>
      </c>
      <c r="BJ965" s="125"/>
      <c r="BK965" s="146"/>
      <c r="BL965" s="48"/>
      <c r="BM965" s="51" t="str">
        <f>IFERROR(VLOOKUP(Book1345234[[#This Row],[Operations and Maintenance Ranking]],'Data for Pull-down'!$U$4:$V$9,2,FALSE),"")</f>
        <v/>
      </c>
      <c r="BN965" s="100"/>
      <c r="BO965" s="48"/>
      <c r="BP965" s="51" t="str">
        <f>IFERROR(VLOOKUP(Book1345234[[#This Row],[Administrative, Regulatory and Other Obstacle Ranking]],'Data for Pull-down'!$W$4:$X$9,2,FALSE),"")</f>
        <v/>
      </c>
      <c r="BQ965" s="100"/>
      <c r="BR965" s="48"/>
      <c r="BS965" s="51" t="str">
        <f>IFERROR(VLOOKUP(Book1345234[[#This Row],[Environmental Benefit Ranking]],'Data for Pull-down'!$Y$4:$Z$9,2,FALSE),"")</f>
        <v/>
      </c>
      <c r="BT965" s="100"/>
      <c r="BU965" s="52"/>
      <c r="BV965" s="51" t="str">
        <f>IFERROR(VLOOKUP(Book1345234[[#This Row],[Environmental Impact Ranking]],'Data for Pull-down'!$AA$4:$AB$9,2,FALSE),"")</f>
        <v/>
      </c>
      <c r="BW965" s="117"/>
      <c r="BX965" s="123"/>
      <c r="BY965" s="48"/>
      <c r="BZ965" s="51" t="str">
        <f>IFERROR(VLOOKUP(Book1345234[[#This Row],[Mobility Ranking]],'Data for Pull-down'!$AC$4:$AD$9,2,FALSE),"")</f>
        <v/>
      </c>
      <c r="CA965" s="117"/>
      <c r="CB965" s="48"/>
      <c r="CC965" s="51" t="str">
        <f>IFERROR(VLOOKUP(Book1345234[[#This Row],[Regional Ranking]],'Data for Pull-down'!$AE$4:$AF$9,2,FALSE),"")</f>
        <v/>
      </c>
    </row>
    <row r="966" spans="1:81">
      <c r="A966" s="164"/>
      <c r="B966" s="142"/>
      <c r="C966" s="143">
        <f>Book1345234[[#This Row],[FMP]]*2</f>
        <v>0</v>
      </c>
      <c r="D966" s="43"/>
      <c r="E966" s="43"/>
      <c r="F966" s="52"/>
      <c r="G966" s="48"/>
      <c r="H966" s="48"/>
      <c r="I966" s="48"/>
      <c r="J966" s="48"/>
      <c r="K966" s="45" t="str">
        <f>IFERROR(Book1345234[[#This Row],[Project Cost]]/Book1345234[[#This Row],['# of Structures Removed from 1% Annual Chance FP]],"")</f>
        <v/>
      </c>
      <c r="L966" s="48"/>
      <c r="M966" s="48"/>
      <c r="N966" s="45"/>
      <c r="O966" s="156"/>
      <c r="P966" s="125"/>
      <c r="Q966" s="52"/>
      <c r="R966" s="48"/>
      <c r="S966" s="51" t="str">
        <f>IFERROR(VLOOKUP(Book1345234[[#This Row],[ Severity Ranking: Pre-Project Average Depth of Flooding (100-year)]],'Data for Pull-down'!$A$4:$B$9,2,FALSE),"")</f>
        <v/>
      </c>
      <c r="T966" s="100"/>
      <c r="U966" s="52"/>
      <c r="V966" s="52"/>
      <c r="W966" s="52"/>
      <c r="X966" s="48"/>
      <c r="Y966" s="51" t="str">
        <f>IFERROR(VLOOKUP(Book1345234[[#This Row],[Severity Ranking: Community Need (% Population)]],'Data for Pull-down'!$C$4:$D$9,2,FALSE),"")</f>
        <v/>
      </c>
      <c r="Z966" s="99"/>
      <c r="AA966" s="45"/>
      <c r="AB966" s="48"/>
      <c r="AC966" s="51" t="str">
        <f>IFERROR(VLOOKUP(Book1345234[[#This Row],[Flood Risk Reduction ]],'Data for Pull-down'!$E$4:$F$9,2,FALSE),"")</f>
        <v/>
      </c>
      <c r="AD966" s="99"/>
      <c r="AE966" s="118"/>
      <c r="AF966" s="52"/>
      <c r="AG966" s="52"/>
      <c r="AH966" s="48"/>
      <c r="AI966" s="51" t="str">
        <f>IFERROR(VLOOKUP(Book1345234[[#This Row],[Flood Damage Reduction]],'Data for Pull-down'!$G$4:$H$9,2,FALSE),"")</f>
        <v/>
      </c>
      <c r="AJ966" s="145"/>
      <c r="AK966" s="123"/>
      <c r="AL966" s="52"/>
      <c r="AM966" s="51" t="str">
        <f>IFERROR(VLOOKUP(Book1345234[[#This Row],[ Reduction in Critical Facilities Flood Risk]],'Data for Pull-down'!$I$5:$J$9,2,FALSE),"")</f>
        <v/>
      </c>
      <c r="AN966" s="100">
        <f>'Life and Safety Tabular Data'!L964</f>
        <v>0</v>
      </c>
      <c r="AO966" s="146"/>
      <c r="AP966" s="48"/>
      <c r="AQ966" s="51" t="str">
        <f>IFERROR(VLOOKUP(Book1345234[[#This Row],[Life and Safety Ranking (Injury/Loss of Life)]],'Data for Pull-down'!$K$4:$L$9,2,FALSE),"")</f>
        <v/>
      </c>
      <c r="AR966" s="100"/>
      <c r="AS966" s="146"/>
      <c r="AT966" s="146"/>
      <c r="AU966" s="146"/>
      <c r="AV966" s="48"/>
      <c r="AW966" s="51" t="str">
        <f>IFERROR(VLOOKUP(Book1345234[[#This Row],[Water Supply Yield Ranking]],'Data for Pull-down'!$M$4:$N$9,2,FALSE),"")</f>
        <v/>
      </c>
      <c r="AX966" s="100"/>
      <c r="AY966" s="52"/>
      <c r="AZ966" s="48"/>
      <c r="BA966" s="51" t="str">
        <f>IFERROR(VLOOKUP(Book1345234[[#This Row],[Social Vulnerability Ranking]],'Data for Pull-down'!$O$4:$P$9,2,FALSE),"")</f>
        <v/>
      </c>
      <c r="BB966" s="100"/>
      <c r="BC966" s="146"/>
      <c r="BD966" s="48"/>
      <c r="BE966" s="51" t="str">
        <f>IFERROR(VLOOKUP(Book1345234[[#This Row],[Nature-Based Solutions Ranking]],'Data for Pull-down'!$Q$4:$R$9,2,FALSE),"")</f>
        <v/>
      </c>
      <c r="BF966" s="100"/>
      <c r="BG966" s="52"/>
      <c r="BH966" s="48"/>
      <c r="BI966" s="51" t="str">
        <f>IFERROR(VLOOKUP(Book1345234[[#This Row],[Multiple Benefit Ranking]],'Data for Pull-down'!$S$4:$T$9,2,FALSE),"")</f>
        <v/>
      </c>
      <c r="BJ966" s="125"/>
      <c r="BK966" s="146"/>
      <c r="BL966" s="48"/>
      <c r="BM966" s="51" t="str">
        <f>IFERROR(VLOOKUP(Book1345234[[#This Row],[Operations and Maintenance Ranking]],'Data for Pull-down'!$U$4:$V$9,2,FALSE),"")</f>
        <v/>
      </c>
      <c r="BN966" s="100"/>
      <c r="BO966" s="48"/>
      <c r="BP966" s="51" t="str">
        <f>IFERROR(VLOOKUP(Book1345234[[#This Row],[Administrative, Regulatory and Other Obstacle Ranking]],'Data for Pull-down'!$W$4:$X$9,2,FALSE),"")</f>
        <v/>
      </c>
      <c r="BQ966" s="100"/>
      <c r="BR966" s="48"/>
      <c r="BS966" s="51" t="str">
        <f>IFERROR(VLOOKUP(Book1345234[[#This Row],[Environmental Benefit Ranking]],'Data for Pull-down'!$Y$4:$Z$9,2,FALSE),"")</f>
        <v/>
      </c>
      <c r="BT966" s="100"/>
      <c r="BU966" s="52"/>
      <c r="BV966" s="51" t="str">
        <f>IFERROR(VLOOKUP(Book1345234[[#This Row],[Environmental Impact Ranking]],'Data for Pull-down'!$AA$4:$AB$9,2,FALSE),"")</f>
        <v/>
      </c>
      <c r="BW966" s="117"/>
      <c r="BX966" s="123"/>
      <c r="BY966" s="48"/>
      <c r="BZ966" s="51" t="str">
        <f>IFERROR(VLOOKUP(Book1345234[[#This Row],[Mobility Ranking]],'Data for Pull-down'!$AC$4:$AD$9,2,FALSE),"")</f>
        <v/>
      </c>
      <c r="CA966" s="117"/>
      <c r="CB966" s="48"/>
      <c r="CC966" s="51" t="str">
        <f>IFERROR(VLOOKUP(Book1345234[[#This Row],[Regional Ranking]],'Data for Pull-down'!$AE$4:$AF$9,2,FALSE),"")</f>
        <v/>
      </c>
    </row>
    <row r="967" spans="1:81">
      <c r="A967" s="164"/>
      <c r="B967" s="142"/>
      <c r="C967" s="143">
        <f>Book1345234[[#This Row],[FMP]]*2</f>
        <v>0</v>
      </c>
      <c r="D967" s="43"/>
      <c r="E967" s="43"/>
      <c r="F967" s="52"/>
      <c r="G967" s="48"/>
      <c r="H967" s="48"/>
      <c r="I967" s="48"/>
      <c r="J967" s="48"/>
      <c r="K967" s="45" t="str">
        <f>IFERROR(Book1345234[[#This Row],[Project Cost]]/Book1345234[[#This Row],['# of Structures Removed from 1% Annual Chance FP]],"")</f>
        <v/>
      </c>
      <c r="L967" s="48"/>
      <c r="M967" s="48"/>
      <c r="N967" s="45"/>
      <c r="O967" s="156"/>
      <c r="P967" s="125"/>
      <c r="Q967" s="52"/>
      <c r="R967" s="48"/>
      <c r="S967" s="51" t="str">
        <f>IFERROR(VLOOKUP(Book1345234[[#This Row],[ Severity Ranking: Pre-Project Average Depth of Flooding (100-year)]],'Data for Pull-down'!$A$4:$B$9,2,FALSE),"")</f>
        <v/>
      </c>
      <c r="T967" s="100"/>
      <c r="U967" s="52"/>
      <c r="V967" s="52"/>
      <c r="W967" s="52"/>
      <c r="X967" s="48"/>
      <c r="Y967" s="51" t="str">
        <f>IFERROR(VLOOKUP(Book1345234[[#This Row],[Severity Ranking: Community Need (% Population)]],'Data for Pull-down'!$C$4:$D$9,2,FALSE),"")</f>
        <v/>
      </c>
      <c r="Z967" s="99"/>
      <c r="AA967" s="45"/>
      <c r="AB967" s="48"/>
      <c r="AC967" s="51" t="str">
        <f>IFERROR(VLOOKUP(Book1345234[[#This Row],[Flood Risk Reduction ]],'Data for Pull-down'!$E$4:$F$9,2,FALSE),"")</f>
        <v/>
      </c>
      <c r="AD967" s="99"/>
      <c r="AE967" s="118"/>
      <c r="AF967" s="52"/>
      <c r="AG967" s="52"/>
      <c r="AH967" s="48"/>
      <c r="AI967" s="51" t="str">
        <f>IFERROR(VLOOKUP(Book1345234[[#This Row],[Flood Damage Reduction]],'Data for Pull-down'!$G$4:$H$9,2,FALSE),"")</f>
        <v/>
      </c>
      <c r="AJ967" s="145"/>
      <c r="AK967" s="123"/>
      <c r="AL967" s="52"/>
      <c r="AM967" s="51" t="str">
        <f>IFERROR(VLOOKUP(Book1345234[[#This Row],[ Reduction in Critical Facilities Flood Risk]],'Data for Pull-down'!$I$5:$J$9,2,FALSE),"")</f>
        <v/>
      </c>
      <c r="AN967" s="100">
        <f>'Life and Safety Tabular Data'!L965</f>
        <v>0</v>
      </c>
      <c r="AO967" s="146"/>
      <c r="AP967" s="48"/>
      <c r="AQ967" s="51" t="str">
        <f>IFERROR(VLOOKUP(Book1345234[[#This Row],[Life and Safety Ranking (Injury/Loss of Life)]],'Data for Pull-down'!$K$4:$L$9,2,FALSE),"")</f>
        <v/>
      </c>
      <c r="AR967" s="100"/>
      <c r="AS967" s="146"/>
      <c r="AT967" s="146"/>
      <c r="AU967" s="146"/>
      <c r="AV967" s="48"/>
      <c r="AW967" s="51" t="str">
        <f>IFERROR(VLOOKUP(Book1345234[[#This Row],[Water Supply Yield Ranking]],'Data for Pull-down'!$M$4:$N$9,2,FALSE),"")</f>
        <v/>
      </c>
      <c r="AX967" s="100"/>
      <c r="AY967" s="52"/>
      <c r="AZ967" s="48"/>
      <c r="BA967" s="51" t="str">
        <f>IFERROR(VLOOKUP(Book1345234[[#This Row],[Social Vulnerability Ranking]],'Data for Pull-down'!$O$4:$P$9,2,FALSE),"")</f>
        <v/>
      </c>
      <c r="BB967" s="100"/>
      <c r="BC967" s="146"/>
      <c r="BD967" s="48"/>
      <c r="BE967" s="51" t="str">
        <f>IFERROR(VLOOKUP(Book1345234[[#This Row],[Nature-Based Solutions Ranking]],'Data for Pull-down'!$Q$4:$R$9,2,FALSE),"")</f>
        <v/>
      </c>
      <c r="BF967" s="100"/>
      <c r="BG967" s="52"/>
      <c r="BH967" s="48"/>
      <c r="BI967" s="51" t="str">
        <f>IFERROR(VLOOKUP(Book1345234[[#This Row],[Multiple Benefit Ranking]],'Data for Pull-down'!$S$4:$T$9,2,FALSE),"")</f>
        <v/>
      </c>
      <c r="BJ967" s="125"/>
      <c r="BK967" s="146"/>
      <c r="BL967" s="48"/>
      <c r="BM967" s="51" t="str">
        <f>IFERROR(VLOOKUP(Book1345234[[#This Row],[Operations and Maintenance Ranking]],'Data for Pull-down'!$U$4:$V$9,2,FALSE),"")</f>
        <v/>
      </c>
      <c r="BN967" s="100"/>
      <c r="BO967" s="48"/>
      <c r="BP967" s="51" t="str">
        <f>IFERROR(VLOOKUP(Book1345234[[#This Row],[Administrative, Regulatory and Other Obstacle Ranking]],'Data for Pull-down'!$W$4:$X$9,2,FALSE),"")</f>
        <v/>
      </c>
      <c r="BQ967" s="100"/>
      <c r="BR967" s="48"/>
      <c r="BS967" s="51" t="str">
        <f>IFERROR(VLOOKUP(Book1345234[[#This Row],[Environmental Benefit Ranking]],'Data for Pull-down'!$Y$4:$Z$9,2,FALSE),"")</f>
        <v/>
      </c>
      <c r="BT967" s="100"/>
      <c r="BU967" s="52"/>
      <c r="BV967" s="51" t="str">
        <f>IFERROR(VLOOKUP(Book1345234[[#This Row],[Environmental Impact Ranking]],'Data for Pull-down'!$AA$4:$AB$9,2,FALSE),"")</f>
        <v/>
      </c>
      <c r="BW967" s="117"/>
      <c r="BX967" s="123"/>
      <c r="BY967" s="48"/>
      <c r="BZ967" s="51" t="str">
        <f>IFERROR(VLOOKUP(Book1345234[[#This Row],[Mobility Ranking]],'Data for Pull-down'!$AC$4:$AD$9,2,FALSE),"")</f>
        <v/>
      </c>
      <c r="CA967" s="117"/>
      <c r="CB967" s="48"/>
      <c r="CC967" s="51" t="str">
        <f>IFERROR(VLOOKUP(Book1345234[[#This Row],[Regional Ranking]],'Data for Pull-down'!$AE$4:$AF$9,2,FALSE),"")</f>
        <v/>
      </c>
    </row>
    <row r="968" spans="1:81">
      <c r="A968" s="164"/>
      <c r="B968" s="142"/>
      <c r="C968" s="143">
        <f>Book1345234[[#This Row],[FMP]]*2</f>
        <v>0</v>
      </c>
      <c r="D968" s="43"/>
      <c r="E968" s="43"/>
      <c r="F968" s="52"/>
      <c r="G968" s="48"/>
      <c r="H968" s="48"/>
      <c r="I968" s="48"/>
      <c r="J968" s="48"/>
      <c r="K968" s="45" t="str">
        <f>IFERROR(Book1345234[[#This Row],[Project Cost]]/Book1345234[[#This Row],['# of Structures Removed from 1% Annual Chance FP]],"")</f>
        <v/>
      </c>
      <c r="L968" s="48"/>
      <c r="M968" s="48"/>
      <c r="N968" s="45"/>
      <c r="O968" s="156"/>
      <c r="P968" s="125"/>
      <c r="Q968" s="52"/>
      <c r="R968" s="48"/>
      <c r="S968" s="51" t="str">
        <f>IFERROR(VLOOKUP(Book1345234[[#This Row],[ Severity Ranking: Pre-Project Average Depth of Flooding (100-year)]],'Data for Pull-down'!$A$4:$B$9,2,FALSE),"")</f>
        <v/>
      </c>
      <c r="T968" s="100"/>
      <c r="U968" s="52"/>
      <c r="V968" s="52"/>
      <c r="W968" s="52"/>
      <c r="X968" s="48"/>
      <c r="Y968" s="51" t="str">
        <f>IFERROR(VLOOKUP(Book1345234[[#This Row],[Severity Ranking: Community Need (% Population)]],'Data for Pull-down'!$C$4:$D$9,2,FALSE),"")</f>
        <v/>
      </c>
      <c r="Z968" s="99"/>
      <c r="AA968" s="45"/>
      <c r="AB968" s="48"/>
      <c r="AC968" s="51" t="str">
        <f>IFERROR(VLOOKUP(Book1345234[[#This Row],[Flood Risk Reduction ]],'Data for Pull-down'!$E$4:$F$9,2,FALSE),"")</f>
        <v/>
      </c>
      <c r="AD968" s="99"/>
      <c r="AE968" s="118"/>
      <c r="AF968" s="52"/>
      <c r="AG968" s="52"/>
      <c r="AH968" s="48"/>
      <c r="AI968" s="51" t="str">
        <f>IFERROR(VLOOKUP(Book1345234[[#This Row],[Flood Damage Reduction]],'Data for Pull-down'!$G$4:$H$9,2,FALSE),"")</f>
        <v/>
      </c>
      <c r="AJ968" s="145"/>
      <c r="AK968" s="123"/>
      <c r="AL968" s="52"/>
      <c r="AM968" s="51" t="str">
        <f>IFERROR(VLOOKUP(Book1345234[[#This Row],[ Reduction in Critical Facilities Flood Risk]],'Data for Pull-down'!$I$5:$J$9,2,FALSE),"")</f>
        <v/>
      </c>
      <c r="AN968" s="100">
        <f>'Life and Safety Tabular Data'!L966</f>
        <v>0</v>
      </c>
      <c r="AO968" s="146"/>
      <c r="AP968" s="48"/>
      <c r="AQ968" s="51" t="str">
        <f>IFERROR(VLOOKUP(Book1345234[[#This Row],[Life and Safety Ranking (Injury/Loss of Life)]],'Data for Pull-down'!$K$4:$L$9,2,FALSE),"")</f>
        <v/>
      </c>
      <c r="AR968" s="100"/>
      <c r="AS968" s="146"/>
      <c r="AT968" s="146"/>
      <c r="AU968" s="146"/>
      <c r="AV968" s="48"/>
      <c r="AW968" s="51" t="str">
        <f>IFERROR(VLOOKUP(Book1345234[[#This Row],[Water Supply Yield Ranking]],'Data for Pull-down'!$M$4:$N$9,2,FALSE),"")</f>
        <v/>
      </c>
      <c r="AX968" s="100"/>
      <c r="AY968" s="52"/>
      <c r="AZ968" s="48"/>
      <c r="BA968" s="51" t="str">
        <f>IFERROR(VLOOKUP(Book1345234[[#This Row],[Social Vulnerability Ranking]],'Data for Pull-down'!$O$4:$P$9,2,FALSE),"")</f>
        <v/>
      </c>
      <c r="BB968" s="100"/>
      <c r="BC968" s="146"/>
      <c r="BD968" s="48"/>
      <c r="BE968" s="51" t="str">
        <f>IFERROR(VLOOKUP(Book1345234[[#This Row],[Nature-Based Solutions Ranking]],'Data for Pull-down'!$Q$4:$R$9,2,FALSE),"")</f>
        <v/>
      </c>
      <c r="BF968" s="100"/>
      <c r="BG968" s="52"/>
      <c r="BH968" s="48"/>
      <c r="BI968" s="51" t="str">
        <f>IFERROR(VLOOKUP(Book1345234[[#This Row],[Multiple Benefit Ranking]],'Data for Pull-down'!$S$4:$T$9,2,FALSE),"")</f>
        <v/>
      </c>
      <c r="BJ968" s="125"/>
      <c r="BK968" s="146"/>
      <c r="BL968" s="48"/>
      <c r="BM968" s="51" t="str">
        <f>IFERROR(VLOOKUP(Book1345234[[#This Row],[Operations and Maintenance Ranking]],'Data for Pull-down'!$U$4:$V$9,2,FALSE),"")</f>
        <v/>
      </c>
      <c r="BN968" s="100"/>
      <c r="BO968" s="48"/>
      <c r="BP968" s="51" t="str">
        <f>IFERROR(VLOOKUP(Book1345234[[#This Row],[Administrative, Regulatory and Other Obstacle Ranking]],'Data for Pull-down'!$W$4:$X$9,2,FALSE),"")</f>
        <v/>
      </c>
      <c r="BQ968" s="100"/>
      <c r="BR968" s="48"/>
      <c r="BS968" s="51" t="str">
        <f>IFERROR(VLOOKUP(Book1345234[[#This Row],[Environmental Benefit Ranking]],'Data for Pull-down'!$Y$4:$Z$9,2,FALSE),"")</f>
        <v/>
      </c>
      <c r="BT968" s="100"/>
      <c r="BU968" s="52"/>
      <c r="BV968" s="51" t="str">
        <f>IFERROR(VLOOKUP(Book1345234[[#This Row],[Environmental Impact Ranking]],'Data for Pull-down'!$AA$4:$AB$9,2,FALSE),"")</f>
        <v/>
      </c>
      <c r="BW968" s="117"/>
      <c r="BX968" s="123"/>
      <c r="BY968" s="48"/>
      <c r="BZ968" s="51" t="str">
        <f>IFERROR(VLOOKUP(Book1345234[[#This Row],[Mobility Ranking]],'Data for Pull-down'!$AC$4:$AD$9,2,FALSE),"")</f>
        <v/>
      </c>
      <c r="CA968" s="117"/>
      <c r="CB968" s="48"/>
      <c r="CC968" s="51" t="str">
        <f>IFERROR(VLOOKUP(Book1345234[[#This Row],[Regional Ranking]],'Data for Pull-down'!$AE$4:$AF$9,2,FALSE),"")</f>
        <v/>
      </c>
    </row>
    <row r="969" spans="1:81">
      <c r="A969" s="164"/>
      <c r="B969" s="142"/>
      <c r="C969" s="143">
        <f>Book1345234[[#This Row],[FMP]]*2</f>
        <v>0</v>
      </c>
      <c r="D969" s="43"/>
      <c r="E969" s="43"/>
      <c r="F969" s="52"/>
      <c r="G969" s="48"/>
      <c r="H969" s="48"/>
      <c r="I969" s="48"/>
      <c r="J969" s="48"/>
      <c r="K969" s="45" t="str">
        <f>IFERROR(Book1345234[[#This Row],[Project Cost]]/Book1345234[[#This Row],['# of Structures Removed from 1% Annual Chance FP]],"")</f>
        <v/>
      </c>
      <c r="L969" s="48"/>
      <c r="M969" s="48"/>
      <c r="N969" s="45"/>
      <c r="O969" s="156"/>
      <c r="P969" s="125"/>
      <c r="Q969" s="52"/>
      <c r="R969" s="48"/>
      <c r="S969" s="51" t="str">
        <f>IFERROR(VLOOKUP(Book1345234[[#This Row],[ Severity Ranking: Pre-Project Average Depth of Flooding (100-year)]],'Data for Pull-down'!$A$4:$B$9,2,FALSE),"")</f>
        <v/>
      </c>
      <c r="T969" s="100"/>
      <c r="U969" s="52"/>
      <c r="V969" s="52"/>
      <c r="W969" s="52"/>
      <c r="X969" s="48"/>
      <c r="Y969" s="51" t="str">
        <f>IFERROR(VLOOKUP(Book1345234[[#This Row],[Severity Ranking: Community Need (% Population)]],'Data for Pull-down'!$C$4:$D$9,2,FALSE),"")</f>
        <v/>
      </c>
      <c r="Z969" s="99"/>
      <c r="AA969" s="45"/>
      <c r="AB969" s="48"/>
      <c r="AC969" s="51" t="str">
        <f>IFERROR(VLOOKUP(Book1345234[[#This Row],[Flood Risk Reduction ]],'Data for Pull-down'!$E$4:$F$9,2,FALSE),"")</f>
        <v/>
      </c>
      <c r="AD969" s="99"/>
      <c r="AE969" s="118"/>
      <c r="AF969" s="52"/>
      <c r="AG969" s="52"/>
      <c r="AH969" s="48"/>
      <c r="AI969" s="51" t="str">
        <f>IFERROR(VLOOKUP(Book1345234[[#This Row],[Flood Damage Reduction]],'Data for Pull-down'!$G$4:$H$9,2,FALSE),"")</f>
        <v/>
      </c>
      <c r="AJ969" s="145"/>
      <c r="AK969" s="123"/>
      <c r="AL969" s="52"/>
      <c r="AM969" s="51" t="str">
        <f>IFERROR(VLOOKUP(Book1345234[[#This Row],[ Reduction in Critical Facilities Flood Risk]],'Data for Pull-down'!$I$5:$J$9,2,FALSE),"")</f>
        <v/>
      </c>
      <c r="AN969" s="100">
        <f>'Life and Safety Tabular Data'!L967</f>
        <v>0</v>
      </c>
      <c r="AO969" s="146"/>
      <c r="AP969" s="48"/>
      <c r="AQ969" s="51" t="str">
        <f>IFERROR(VLOOKUP(Book1345234[[#This Row],[Life and Safety Ranking (Injury/Loss of Life)]],'Data for Pull-down'!$K$4:$L$9,2,FALSE),"")</f>
        <v/>
      </c>
      <c r="AR969" s="100"/>
      <c r="AS969" s="146"/>
      <c r="AT969" s="146"/>
      <c r="AU969" s="146"/>
      <c r="AV969" s="48"/>
      <c r="AW969" s="51" t="str">
        <f>IFERROR(VLOOKUP(Book1345234[[#This Row],[Water Supply Yield Ranking]],'Data for Pull-down'!$M$4:$N$9,2,FALSE),"")</f>
        <v/>
      </c>
      <c r="AX969" s="100"/>
      <c r="AY969" s="52"/>
      <c r="AZ969" s="48"/>
      <c r="BA969" s="51" t="str">
        <f>IFERROR(VLOOKUP(Book1345234[[#This Row],[Social Vulnerability Ranking]],'Data for Pull-down'!$O$4:$P$9,2,FALSE),"")</f>
        <v/>
      </c>
      <c r="BB969" s="100"/>
      <c r="BC969" s="146"/>
      <c r="BD969" s="48"/>
      <c r="BE969" s="51" t="str">
        <f>IFERROR(VLOOKUP(Book1345234[[#This Row],[Nature-Based Solutions Ranking]],'Data for Pull-down'!$Q$4:$R$9,2,FALSE),"")</f>
        <v/>
      </c>
      <c r="BF969" s="100"/>
      <c r="BG969" s="52"/>
      <c r="BH969" s="48"/>
      <c r="BI969" s="51" t="str">
        <f>IFERROR(VLOOKUP(Book1345234[[#This Row],[Multiple Benefit Ranking]],'Data for Pull-down'!$S$4:$T$9,2,FALSE),"")</f>
        <v/>
      </c>
      <c r="BJ969" s="125"/>
      <c r="BK969" s="146"/>
      <c r="BL969" s="48"/>
      <c r="BM969" s="51" t="str">
        <f>IFERROR(VLOOKUP(Book1345234[[#This Row],[Operations and Maintenance Ranking]],'Data for Pull-down'!$U$4:$V$9,2,FALSE),"")</f>
        <v/>
      </c>
      <c r="BN969" s="100"/>
      <c r="BO969" s="48"/>
      <c r="BP969" s="51" t="str">
        <f>IFERROR(VLOOKUP(Book1345234[[#This Row],[Administrative, Regulatory and Other Obstacle Ranking]],'Data for Pull-down'!$W$4:$X$9,2,FALSE),"")</f>
        <v/>
      </c>
      <c r="BQ969" s="100"/>
      <c r="BR969" s="48"/>
      <c r="BS969" s="51" t="str">
        <f>IFERROR(VLOOKUP(Book1345234[[#This Row],[Environmental Benefit Ranking]],'Data for Pull-down'!$Y$4:$Z$9,2,FALSE),"")</f>
        <v/>
      </c>
      <c r="BT969" s="100"/>
      <c r="BU969" s="52"/>
      <c r="BV969" s="51" t="str">
        <f>IFERROR(VLOOKUP(Book1345234[[#This Row],[Environmental Impact Ranking]],'Data for Pull-down'!$AA$4:$AB$9,2,FALSE),"")</f>
        <v/>
      </c>
      <c r="BW969" s="117"/>
      <c r="BX969" s="123"/>
      <c r="BY969" s="48"/>
      <c r="BZ969" s="51" t="str">
        <f>IFERROR(VLOOKUP(Book1345234[[#This Row],[Mobility Ranking]],'Data for Pull-down'!$AC$4:$AD$9,2,FALSE),"")</f>
        <v/>
      </c>
      <c r="CA969" s="117"/>
      <c r="CB969" s="48"/>
      <c r="CC969" s="51" t="str">
        <f>IFERROR(VLOOKUP(Book1345234[[#This Row],[Regional Ranking]],'Data for Pull-down'!$AE$4:$AF$9,2,FALSE),"")</f>
        <v/>
      </c>
    </row>
    <row r="970" spans="1:81">
      <c r="A970" s="164"/>
      <c r="B970" s="142"/>
      <c r="C970" s="143">
        <f>Book1345234[[#This Row],[FMP]]*2</f>
        <v>0</v>
      </c>
      <c r="D970" s="43"/>
      <c r="E970" s="43"/>
      <c r="F970" s="52"/>
      <c r="G970" s="48"/>
      <c r="H970" s="48"/>
      <c r="I970" s="48"/>
      <c r="J970" s="48"/>
      <c r="K970" s="45" t="str">
        <f>IFERROR(Book1345234[[#This Row],[Project Cost]]/Book1345234[[#This Row],['# of Structures Removed from 1% Annual Chance FP]],"")</f>
        <v/>
      </c>
      <c r="L970" s="48"/>
      <c r="M970" s="48"/>
      <c r="N970" s="45"/>
      <c r="O970" s="156"/>
      <c r="P970" s="125"/>
      <c r="Q970" s="52"/>
      <c r="R970" s="48"/>
      <c r="S970" s="51" t="str">
        <f>IFERROR(VLOOKUP(Book1345234[[#This Row],[ Severity Ranking: Pre-Project Average Depth of Flooding (100-year)]],'Data for Pull-down'!$A$4:$B$9,2,FALSE),"")</f>
        <v/>
      </c>
      <c r="T970" s="100"/>
      <c r="U970" s="52"/>
      <c r="V970" s="52"/>
      <c r="W970" s="52"/>
      <c r="X970" s="48"/>
      <c r="Y970" s="51" t="str">
        <f>IFERROR(VLOOKUP(Book1345234[[#This Row],[Severity Ranking: Community Need (% Population)]],'Data for Pull-down'!$C$4:$D$9,2,FALSE),"")</f>
        <v/>
      </c>
      <c r="Z970" s="99"/>
      <c r="AA970" s="45"/>
      <c r="AB970" s="48"/>
      <c r="AC970" s="51" t="str">
        <f>IFERROR(VLOOKUP(Book1345234[[#This Row],[Flood Risk Reduction ]],'Data for Pull-down'!$E$4:$F$9,2,FALSE),"")</f>
        <v/>
      </c>
      <c r="AD970" s="99"/>
      <c r="AE970" s="118"/>
      <c r="AF970" s="52"/>
      <c r="AG970" s="52"/>
      <c r="AH970" s="48"/>
      <c r="AI970" s="51" t="str">
        <f>IFERROR(VLOOKUP(Book1345234[[#This Row],[Flood Damage Reduction]],'Data for Pull-down'!$G$4:$H$9,2,FALSE),"")</f>
        <v/>
      </c>
      <c r="AJ970" s="145"/>
      <c r="AK970" s="123"/>
      <c r="AL970" s="52"/>
      <c r="AM970" s="51" t="str">
        <f>IFERROR(VLOOKUP(Book1345234[[#This Row],[ Reduction in Critical Facilities Flood Risk]],'Data for Pull-down'!$I$5:$J$9,2,FALSE),"")</f>
        <v/>
      </c>
      <c r="AN970" s="100">
        <f>'Life and Safety Tabular Data'!L968</f>
        <v>0</v>
      </c>
      <c r="AO970" s="146"/>
      <c r="AP970" s="48"/>
      <c r="AQ970" s="51" t="str">
        <f>IFERROR(VLOOKUP(Book1345234[[#This Row],[Life and Safety Ranking (Injury/Loss of Life)]],'Data for Pull-down'!$K$4:$L$9,2,FALSE),"")</f>
        <v/>
      </c>
      <c r="AR970" s="100"/>
      <c r="AS970" s="146"/>
      <c r="AT970" s="146"/>
      <c r="AU970" s="146"/>
      <c r="AV970" s="48"/>
      <c r="AW970" s="51" t="str">
        <f>IFERROR(VLOOKUP(Book1345234[[#This Row],[Water Supply Yield Ranking]],'Data for Pull-down'!$M$4:$N$9,2,FALSE),"")</f>
        <v/>
      </c>
      <c r="AX970" s="100"/>
      <c r="AY970" s="52"/>
      <c r="AZ970" s="48"/>
      <c r="BA970" s="51" t="str">
        <f>IFERROR(VLOOKUP(Book1345234[[#This Row],[Social Vulnerability Ranking]],'Data for Pull-down'!$O$4:$P$9,2,FALSE),"")</f>
        <v/>
      </c>
      <c r="BB970" s="100"/>
      <c r="BC970" s="146"/>
      <c r="BD970" s="48"/>
      <c r="BE970" s="51" t="str">
        <f>IFERROR(VLOOKUP(Book1345234[[#This Row],[Nature-Based Solutions Ranking]],'Data for Pull-down'!$Q$4:$R$9,2,FALSE),"")</f>
        <v/>
      </c>
      <c r="BF970" s="100"/>
      <c r="BG970" s="52"/>
      <c r="BH970" s="48"/>
      <c r="BI970" s="51" t="str">
        <f>IFERROR(VLOOKUP(Book1345234[[#This Row],[Multiple Benefit Ranking]],'Data for Pull-down'!$S$4:$T$9,2,FALSE),"")</f>
        <v/>
      </c>
      <c r="BJ970" s="125"/>
      <c r="BK970" s="146"/>
      <c r="BL970" s="48"/>
      <c r="BM970" s="51" t="str">
        <f>IFERROR(VLOOKUP(Book1345234[[#This Row],[Operations and Maintenance Ranking]],'Data for Pull-down'!$U$4:$V$9,2,FALSE),"")</f>
        <v/>
      </c>
      <c r="BN970" s="100"/>
      <c r="BO970" s="48"/>
      <c r="BP970" s="51" t="str">
        <f>IFERROR(VLOOKUP(Book1345234[[#This Row],[Administrative, Regulatory and Other Obstacle Ranking]],'Data for Pull-down'!$W$4:$X$9,2,FALSE),"")</f>
        <v/>
      </c>
      <c r="BQ970" s="100"/>
      <c r="BR970" s="48"/>
      <c r="BS970" s="51" t="str">
        <f>IFERROR(VLOOKUP(Book1345234[[#This Row],[Environmental Benefit Ranking]],'Data for Pull-down'!$Y$4:$Z$9,2,FALSE),"")</f>
        <v/>
      </c>
      <c r="BT970" s="100"/>
      <c r="BU970" s="52"/>
      <c r="BV970" s="51" t="str">
        <f>IFERROR(VLOOKUP(Book1345234[[#This Row],[Environmental Impact Ranking]],'Data for Pull-down'!$AA$4:$AB$9,2,FALSE),"")</f>
        <v/>
      </c>
      <c r="BW970" s="117"/>
      <c r="BX970" s="123"/>
      <c r="BY970" s="48"/>
      <c r="BZ970" s="51" t="str">
        <f>IFERROR(VLOOKUP(Book1345234[[#This Row],[Mobility Ranking]],'Data for Pull-down'!$AC$4:$AD$9,2,FALSE),"")</f>
        <v/>
      </c>
      <c r="CA970" s="117"/>
      <c r="CB970" s="48"/>
      <c r="CC970" s="51" t="str">
        <f>IFERROR(VLOOKUP(Book1345234[[#This Row],[Regional Ranking]],'Data for Pull-down'!$AE$4:$AF$9,2,FALSE),"")</f>
        <v/>
      </c>
    </row>
    <row r="971" spans="1:81">
      <c r="A971" s="164"/>
      <c r="B971" s="142"/>
      <c r="C971" s="143">
        <f>Book1345234[[#This Row],[FMP]]*2</f>
        <v>0</v>
      </c>
      <c r="D971" s="43"/>
      <c r="E971" s="43"/>
      <c r="F971" s="52"/>
      <c r="G971" s="48"/>
      <c r="H971" s="48"/>
      <c r="I971" s="48"/>
      <c r="J971" s="48"/>
      <c r="K971" s="45" t="str">
        <f>IFERROR(Book1345234[[#This Row],[Project Cost]]/Book1345234[[#This Row],['# of Structures Removed from 1% Annual Chance FP]],"")</f>
        <v/>
      </c>
      <c r="L971" s="48"/>
      <c r="M971" s="48"/>
      <c r="N971" s="45"/>
      <c r="O971" s="156"/>
      <c r="P971" s="125"/>
      <c r="Q971" s="52"/>
      <c r="R971" s="48"/>
      <c r="S971" s="51" t="str">
        <f>IFERROR(VLOOKUP(Book1345234[[#This Row],[ Severity Ranking: Pre-Project Average Depth of Flooding (100-year)]],'Data for Pull-down'!$A$4:$B$9,2,FALSE),"")</f>
        <v/>
      </c>
      <c r="T971" s="100"/>
      <c r="U971" s="52"/>
      <c r="V971" s="52"/>
      <c r="W971" s="52"/>
      <c r="X971" s="48"/>
      <c r="Y971" s="51" t="str">
        <f>IFERROR(VLOOKUP(Book1345234[[#This Row],[Severity Ranking: Community Need (% Population)]],'Data for Pull-down'!$C$4:$D$9,2,FALSE),"")</f>
        <v/>
      </c>
      <c r="Z971" s="99"/>
      <c r="AA971" s="45"/>
      <c r="AB971" s="48"/>
      <c r="AC971" s="51" t="str">
        <f>IFERROR(VLOOKUP(Book1345234[[#This Row],[Flood Risk Reduction ]],'Data for Pull-down'!$E$4:$F$9,2,FALSE),"")</f>
        <v/>
      </c>
      <c r="AD971" s="99"/>
      <c r="AE971" s="118"/>
      <c r="AF971" s="52"/>
      <c r="AG971" s="52"/>
      <c r="AH971" s="48"/>
      <c r="AI971" s="51" t="str">
        <f>IFERROR(VLOOKUP(Book1345234[[#This Row],[Flood Damage Reduction]],'Data for Pull-down'!$G$4:$H$9,2,FALSE),"")</f>
        <v/>
      </c>
      <c r="AJ971" s="145"/>
      <c r="AK971" s="123"/>
      <c r="AL971" s="52"/>
      <c r="AM971" s="51" t="str">
        <f>IFERROR(VLOOKUP(Book1345234[[#This Row],[ Reduction in Critical Facilities Flood Risk]],'Data for Pull-down'!$I$5:$J$9,2,FALSE),"")</f>
        <v/>
      </c>
      <c r="AN971" s="100">
        <f>'Life and Safety Tabular Data'!L969</f>
        <v>0</v>
      </c>
      <c r="AO971" s="146"/>
      <c r="AP971" s="48"/>
      <c r="AQ971" s="51" t="str">
        <f>IFERROR(VLOOKUP(Book1345234[[#This Row],[Life and Safety Ranking (Injury/Loss of Life)]],'Data for Pull-down'!$K$4:$L$9,2,FALSE),"")</f>
        <v/>
      </c>
      <c r="AR971" s="100"/>
      <c r="AS971" s="146"/>
      <c r="AT971" s="146"/>
      <c r="AU971" s="146"/>
      <c r="AV971" s="48"/>
      <c r="AW971" s="51" t="str">
        <f>IFERROR(VLOOKUP(Book1345234[[#This Row],[Water Supply Yield Ranking]],'Data for Pull-down'!$M$4:$N$9,2,FALSE),"")</f>
        <v/>
      </c>
      <c r="AX971" s="100"/>
      <c r="AY971" s="52"/>
      <c r="AZ971" s="48"/>
      <c r="BA971" s="51" t="str">
        <f>IFERROR(VLOOKUP(Book1345234[[#This Row],[Social Vulnerability Ranking]],'Data for Pull-down'!$O$4:$P$9,2,FALSE),"")</f>
        <v/>
      </c>
      <c r="BB971" s="100"/>
      <c r="BC971" s="146"/>
      <c r="BD971" s="48"/>
      <c r="BE971" s="51" t="str">
        <f>IFERROR(VLOOKUP(Book1345234[[#This Row],[Nature-Based Solutions Ranking]],'Data for Pull-down'!$Q$4:$R$9,2,FALSE),"")</f>
        <v/>
      </c>
      <c r="BF971" s="100"/>
      <c r="BG971" s="52"/>
      <c r="BH971" s="48"/>
      <c r="BI971" s="51" t="str">
        <f>IFERROR(VLOOKUP(Book1345234[[#This Row],[Multiple Benefit Ranking]],'Data for Pull-down'!$S$4:$T$9,2,FALSE),"")</f>
        <v/>
      </c>
      <c r="BJ971" s="125"/>
      <c r="BK971" s="146"/>
      <c r="BL971" s="48"/>
      <c r="BM971" s="51" t="str">
        <f>IFERROR(VLOOKUP(Book1345234[[#This Row],[Operations and Maintenance Ranking]],'Data for Pull-down'!$U$4:$V$9,2,FALSE),"")</f>
        <v/>
      </c>
      <c r="BN971" s="100"/>
      <c r="BO971" s="48"/>
      <c r="BP971" s="51" t="str">
        <f>IFERROR(VLOOKUP(Book1345234[[#This Row],[Administrative, Regulatory and Other Obstacle Ranking]],'Data for Pull-down'!$W$4:$X$9,2,FALSE),"")</f>
        <v/>
      </c>
      <c r="BQ971" s="100"/>
      <c r="BR971" s="48"/>
      <c r="BS971" s="51" t="str">
        <f>IFERROR(VLOOKUP(Book1345234[[#This Row],[Environmental Benefit Ranking]],'Data for Pull-down'!$Y$4:$Z$9,2,FALSE),"")</f>
        <v/>
      </c>
      <c r="BT971" s="100"/>
      <c r="BU971" s="52"/>
      <c r="BV971" s="51" t="str">
        <f>IFERROR(VLOOKUP(Book1345234[[#This Row],[Environmental Impact Ranking]],'Data for Pull-down'!$AA$4:$AB$9,2,FALSE),"")</f>
        <v/>
      </c>
      <c r="BW971" s="117"/>
      <c r="BX971" s="123"/>
      <c r="BY971" s="48"/>
      <c r="BZ971" s="51" t="str">
        <f>IFERROR(VLOOKUP(Book1345234[[#This Row],[Mobility Ranking]],'Data for Pull-down'!$AC$4:$AD$9,2,FALSE),"")</f>
        <v/>
      </c>
      <c r="CA971" s="117"/>
      <c r="CB971" s="48"/>
      <c r="CC971" s="51" t="str">
        <f>IFERROR(VLOOKUP(Book1345234[[#This Row],[Regional Ranking]],'Data for Pull-down'!$AE$4:$AF$9,2,FALSE),"")</f>
        <v/>
      </c>
    </row>
    <row r="972" spans="1:81">
      <c r="A972" s="164"/>
      <c r="B972" s="142"/>
      <c r="C972" s="143">
        <f>Book1345234[[#This Row],[FMP]]*2</f>
        <v>0</v>
      </c>
      <c r="D972" s="43"/>
      <c r="E972" s="43"/>
      <c r="F972" s="52"/>
      <c r="G972" s="48"/>
      <c r="H972" s="48"/>
      <c r="I972" s="48"/>
      <c r="J972" s="48"/>
      <c r="K972" s="45" t="str">
        <f>IFERROR(Book1345234[[#This Row],[Project Cost]]/Book1345234[[#This Row],['# of Structures Removed from 1% Annual Chance FP]],"")</f>
        <v/>
      </c>
      <c r="L972" s="48"/>
      <c r="M972" s="48"/>
      <c r="N972" s="45"/>
      <c r="O972" s="156"/>
      <c r="P972" s="125"/>
      <c r="Q972" s="52"/>
      <c r="R972" s="48"/>
      <c r="S972" s="51" t="str">
        <f>IFERROR(VLOOKUP(Book1345234[[#This Row],[ Severity Ranking: Pre-Project Average Depth of Flooding (100-year)]],'Data for Pull-down'!$A$4:$B$9,2,FALSE),"")</f>
        <v/>
      </c>
      <c r="T972" s="100"/>
      <c r="U972" s="52"/>
      <c r="V972" s="52"/>
      <c r="W972" s="52"/>
      <c r="X972" s="48"/>
      <c r="Y972" s="51" t="str">
        <f>IFERROR(VLOOKUP(Book1345234[[#This Row],[Severity Ranking: Community Need (% Population)]],'Data for Pull-down'!$C$4:$D$9,2,FALSE),"")</f>
        <v/>
      </c>
      <c r="Z972" s="99"/>
      <c r="AA972" s="45"/>
      <c r="AB972" s="48"/>
      <c r="AC972" s="51" t="str">
        <f>IFERROR(VLOOKUP(Book1345234[[#This Row],[Flood Risk Reduction ]],'Data for Pull-down'!$E$4:$F$9,2,FALSE),"")</f>
        <v/>
      </c>
      <c r="AD972" s="99"/>
      <c r="AE972" s="118"/>
      <c r="AF972" s="52"/>
      <c r="AG972" s="52"/>
      <c r="AH972" s="48"/>
      <c r="AI972" s="51" t="str">
        <f>IFERROR(VLOOKUP(Book1345234[[#This Row],[Flood Damage Reduction]],'Data for Pull-down'!$G$4:$H$9,2,FALSE),"")</f>
        <v/>
      </c>
      <c r="AJ972" s="145"/>
      <c r="AK972" s="123"/>
      <c r="AL972" s="52"/>
      <c r="AM972" s="51" t="str">
        <f>IFERROR(VLOOKUP(Book1345234[[#This Row],[ Reduction in Critical Facilities Flood Risk]],'Data for Pull-down'!$I$5:$J$9,2,FALSE),"")</f>
        <v/>
      </c>
      <c r="AN972" s="100">
        <f>'Life and Safety Tabular Data'!L970</f>
        <v>0</v>
      </c>
      <c r="AO972" s="146"/>
      <c r="AP972" s="48"/>
      <c r="AQ972" s="51" t="str">
        <f>IFERROR(VLOOKUP(Book1345234[[#This Row],[Life and Safety Ranking (Injury/Loss of Life)]],'Data for Pull-down'!$K$4:$L$9,2,FALSE),"")</f>
        <v/>
      </c>
      <c r="AR972" s="100"/>
      <c r="AS972" s="146"/>
      <c r="AT972" s="146"/>
      <c r="AU972" s="146"/>
      <c r="AV972" s="48"/>
      <c r="AW972" s="51" t="str">
        <f>IFERROR(VLOOKUP(Book1345234[[#This Row],[Water Supply Yield Ranking]],'Data for Pull-down'!$M$4:$N$9,2,FALSE),"")</f>
        <v/>
      </c>
      <c r="AX972" s="100"/>
      <c r="AY972" s="52"/>
      <c r="AZ972" s="48"/>
      <c r="BA972" s="51" t="str">
        <f>IFERROR(VLOOKUP(Book1345234[[#This Row],[Social Vulnerability Ranking]],'Data for Pull-down'!$O$4:$P$9,2,FALSE),"")</f>
        <v/>
      </c>
      <c r="BB972" s="100"/>
      <c r="BC972" s="146"/>
      <c r="BD972" s="48"/>
      <c r="BE972" s="51" t="str">
        <f>IFERROR(VLOOKUP(Book1345234[[#This Row],[Nature-Based Solutions Ranking]],'Data for Pull-down'!$Q$4:$R$9,2,FALSE),"")</f>
        <v/>
      </c>
      <c r="BF972" s="100"/>
      <c r="BG972" s="52"/>
      <c r="BH972" s="48"/>
      <c r="BI972" s="51" t="str">
        <f>IFERROR(VLOOKUP(Book1345234[[#This Row],[Multiple Benefit Ranking]],'Data for Pull-down'!$S$4:$T$9,2,FALSE),"")</f>
        <v/>
      </c>
      <c r="BJ972" s="125"/>
      <c r="BK972" s="146"/>
      <c r="BL972" s="48"/>
      <c r="BM972" s="51" t="str">
        <f>IFERROR(VLOOKUP(Book1345234[[#This Row],[Operations and Maintenance Ranking]],'Data for Pull-down'!$U$4:$V$9,2,FALSE),"")</f>
        <v/>
      </c>
      <c r="BN972" s="100"/>
      <c r="BO972" s="48"/>
      <c r="BP972" s="51" t="str">
        <f>IFERROR(VLOOKUP(Book1345234[[#This Row],[Administrative, Regulatory and Other Obstacle Ranking]],'Data for Pull-down'!$W$4:$X$9,2,FALSE),"")</f>
        <v/>
      </c>
      <c r="BQ972" s="100"/>
      <c r="BR972" s="48"/>
      <c r="BS972" s="51" t="str">
        <f>IFERROR(VLOOKUP(Book1345234[[#This Row],[Environmental Benefit Ranking]],'Data for Pull-down'!$Y$4:$Z$9,2,FALSE),"")</f>
        <v/>
      </c>
      <c r="BT972" s="100"/>
      <c r="BU972" s="52"/>
      <c r="BV972" s="51" t="str">
        <f>IFERROR(VLOOKUP(Book1345234[[#This Row],[Environmental Impact Ranking]],'Data for Pull-down'!$AA$4:$AB$9,2,FALSE),"")</f>
        <v/>
      </c>
      <c r="BW972" s="117"/>
      <c r="BX972" s="123"/>
      <c r="BY972" s="48"/>
      <c r="BZ972" s="51" t="str">
        <f>IFERROR(VLOOKUP(Book1345234[[#This Row],[Mobility Ranking]],'Data for Pull-down'!$AC$4:$AD$9,2,FALSE),"")</f>
        <v/>
      </c>
      <c r="CA972" s="117"/>
      <c r="CB972" s="48"/>
      <c r="CC972" s="51" t="str">
        <f>IFERROR(VLOOKUP(Book1345234[[#This Row],[Regional Ranking]],'Data for Pull-down'!$AE$4:$AF$9,2,FALSE),"")</f>
        <v/>
      </c>
    </row>
    <row r="973" spans="1:81">
      <c r="A973" s="164"/>
      <c r="B973" s="142"/>
      <c r="C973" s="143">
        <f>Book1345234[[#This Row],[FMP]]*2</f>
        <v>0</v>
      </c>
      <c r="D973" s="43"/>
      <c r="E973" s="43"/>
      <c r="F973" s="52"/>
      <c r="G973" s="48"/>
      <c r="H973" s="48"/>
      <c r="I973" s="48"/>
      <c r="J973" s="48"/>
      <c r="K973" s="45" t="str">
        <f>IFERROR(Book1345234[[#This Row],[Project Cost]]/Book1345234[[#This Row],['# of Structures Removed from 1% Annual Chance FP]],"")</f>
        <v/>
      </c>
      <c r="L973" s="48"/>
      <c r="M973" s="48"/>
      <c r="N973" s="45"/>
      <c r="O973" s="156"/>
      <c r="P973" s="125"/>
      <c r="Q973" s="52"/>
      <c r="R973" s="48"/>
      <c r="S973" s="51" t="str">
        <f>IFERROR(VLOOKUP(Book1345234[[#This Row],[ Severity Ranking: Pre-Project Average Depth of Flooding (100-year)]],'Data for Pull-down'!$A$4:$B$9,2,FALSE),"")</f>
        <v/>
      </c>
      <c r="T973" s="100"/>
      <c r="U973" s="52"/>
      <c r="V973" s="52"/>
      <c r="W973" s="52"/>
      <c r="X973" s="48"/>
      <c r="Y973" s="51" t="str">
        <f>IFERROR(VLOOKUP(Book1345234[[#This Row],[Severity Ranking: Community Need (% Population)]],'Data for Pull-down'!$C$4:$D$9,2,FALSE),"")</f>
        <v/>
      </c>
      <c r="Z973" s="99"/>
      <c r="AA973" s="45"/>
      <c r="AB973" s="48"/>
      <c r="AC973" s="51" t="str">
        <f>IFERROR(VLOOKUP(Book1345234[[#This Row],[Flood Risk Reduction ]],'Data for Pull-down'!$E$4:$F$9,2,FALSE),"")</f>
        <v/>
      </c>
      <c r="AD973" s="99"/>
      <c r="AE973" s="118"/>
      <c r="AF973" s="52"/>
      <c r="AG973" s="52"/>
      <c r="AH973" s="48"/>
      <c r="AI973" s="51" t="str">
        <f>IFERROR(VLOOKUP(Book1345234[[#This Row],[Flood Damage Reduction]],'Data for Pull-down'!$G$4:$H$9,2,FALSE),"")</f>
        <v/>
      </c>
      <c r="AJ973" s="145"/>
      <c r="AK973" s="123"/>
      <c r="AL973" s="52"/>
      <c r="AM973" s="51" t="str">
        <f>IFERROR(VLOOKUP(Book1345234[[#This Row],[ Reduction in Critical Facilities Flood Risk]],'Data for Pull-down'!$I$5:$J$9,2,FALSE),"")</f>
        <v/>
      </c>
      <c r="AN973" s="100">
        <f>'Life and Safety Tabular Data'!L971</f>
        <v>0</v>
      </c>
      <c r="AO973" s="146"/>
      <c r="AP973" s="48"/>
      <c r="AQ973" s="51" t="str">
        <f>IFERROR(VLOOKUP(Book1345234[[#This Row],[Life and Safety Ranking (Injury/Loss of Life)]],'Data for Pull-down'!$K$4:$L$9,2,FALSE),"")</f>
        <v/>
      </c>
      <c r="AR973" s="100"/>
      <c r="AS973" s="146"/>
      <c r="AT973" s="146"/>
      <c r="AU973" s="146"/>
      <c r="AV973" s="48"/>
      <c r="AW973" s="51" t="str">
        <f>IFERROR(VLOOKUP(Book1345234[[#This Row],[Water Supply Yield Ranking]],'Data for Pull-down'!$M$4:$N$9,2,FALSE),"")</f>
        <v/>
      </c>
      <c r="AX973" s="100"/>
      <c r="AY973" s="52"/>
      <c r="AZ973" s="48"/>
      <c r="BA973" s="51" t="str">
        <f>IFERROR(VLOOKUP(Book1345234[[#This Row],[Social Vulnerability Ranking]],'Data for Pull-down'!$O$4:$P$9,2,FALSE),"")</f>
        <v/>
      </c>
      <c r="BB973" s="100"/>
      <c r="BC973" s="146"/>
      <c r="BD973" s="48"/>
      <c r="BE973" s="51" t="str">
        <f>IFERROR(VLOOKUP(Book1345234[[#This Row],[Nature-Based Solutions Ranking]],'Data for Pull-down'!$Q$4:$R$9,2,FALSE),"")</f>
        <v/>
      </c>
      <c r="BF973" s="100"/>
      <c r="BG973" s="52"/>
      <c r="BH973" s="48"/>
      <c r="BI973" s="51" t="str">
        <f>IFERROR(VLOOKUP(Book1345234[[#This Row],[Multiple Benefit Ranking]],'Data for Pull-down'!$S$4:$T$9,2,FALSE),"")</f>
        <v/>
      </c>
      <c r="BJ973" s="125"/>
      <c r="BK973" s="146"/>
      <c r="BL973" s="48"/>
      <c r="BM973" s="51" t="str">
        <f>IFERROR(VLOOKUP(Book1345234[[#This Row],[Operations and Maintenance Ranking]],'Data for Pull-down'!$U$4:$V$9,2,FALSE),"")</f>
        <v/>
      </c>
      <c r="BN973" s="100"/>
      <c r="BO973" s="48"/>
      <c r="BP973" s="51" t="str">
        <f>IFERROR(VLOOKUP(Book1345234[[#This Row],[Administrative, Regulatory and Other Obstacle Ranking]],'Data for Pull-down'!$W$4:$X$9,2,FALSE),"")</f>
        <v/>
      </c>
      <c r="BQ973" s="100"/>
      <c r="BR973" s="48"/>
      <c r="BS973" s="51" t="str">
        <f>IFERROR(VLOOKUP(Book1345234[[#This Row],[Environmental Benefit Ranking]],'Data for Pull-down'!$Y$4:$Z$9,2,FALSE),"")</f>
        <v/>
      </c>
      <c r="BT973" s="100"/>
      <c r="BU973" s="52"/>
      <c r="BV973" s="51" t="str">
        <f>IFERROR(VLOOKUP(Book1345234[[#This Row],[Environmental Impact Ranking]],'Data for Pull-down'!$AA$4:$AB$9,2,FALSE),"")</f>
        <v/>
      </c>
      <c r="BW973" s="117"/>
      <c r="BX973" s="123"/>
      <c r="BY973" s="48"/>
      <c r="BZ973" s="51" t="str">
        <f>IFERROR(VLOOKUP(Book1345234[[#This Row],[Mobility Ranking]],'Data for Pull-down'!$AC$4:$AD$9,2,FALSE),"")</f>
        <v/>
      </c>
      <c r="CA973" s="117"/>
      <c r="CB973" s="48"/>
      <c r="CC973" s="51" t="str">
        <f>IFERROR(VLOOKUP(Book1345234[[#This Row],[Regional Ranking]],'Data for Pull-down'!$AE$4:$AF$9,2,FALSE),"")</f>
        <v/>
      </c>
    </row>
    <row r="974" spans="1:81">
      <c r="A974" s="164"/>
      <c r="B974" s="142"/>
      <c r="C974" s="143">
        <f>Book1345234[[#This Row],[FMP]]*2</f>
        <v>0</v>
      </c>
      <c r="D974" s="43"/>
      <c r="E974" s="43"/>
      <c r="F974" s="52"/>
      <c r="G974" s="48"/>
      <c r="H974" s="48"/>
      <c r="I974" s="48"/>
      <c r="J974" s="48"/>
      <c r="K974" s="45" t="str">
        <f>IFERROR(Book1345234[[#This Row],[Project Cost]]/Book1345234[[#This Row],['# of Structures Removed from 1% Annual Chance FP]],"")</f>
        <v/>
      </c>
      <c r="L974" s="48"/>
      <c r="M974" s="48"/>
      <c r="N974" s="45"/>
      <c r="O974" s="156"/>
      <c r="P974" s="125"/>
      <c r="Q974" s="52"/>
      <c r="R974" s="48"/>
      <c r="S974" s="51" t="str">
        <f>IFERROR(VLOOKUP(Book1345234[[#This Row],[ Severity Ranking: Pre-Project Average Depth of Flooding (100-year)]],'Data for Pull-down'!$A$4:$B$9,2,FALSE),"")</f>
        <v/>
      </c>
      <c r="T974" s="100"/>
      <c r="U974" s="52"/>
      <c r="V974" s="52"/>
      <c r="W974" s="52"/>
      <c r="X974" s="48"/>
      <c r="Y974" s="51" t="str">
        <f>IFERROR(VLOOKUP(Book1345234[[#This Row],[Severity Ranking: Community Need (% Population)]],'Data for Pull-down'!$C$4:$D$9,2,FALSE),"")</f>
        <v/>
      </c>
      <c r="Z974" s="99"/>
      <c r="AA974" s="45"/>
      <c r="AB974" s="48"/>
      <c r="AC974" s="51" t="str">
        <f>IFERROR(VLOOKUP(Book1345234[[#This Row],[Flood Risk Reduction ]],'Data for Pull-down'!$E$4:$F$9,2,FALSE),"")</f>
        <v/>
      </c>
      <c r="AD974" s="99"/>
      <c r="AE974" s="118"/>
      <c r="AF974" s="52"/>
      <c r="AG974" s="52"/>
      <c r="AH974" s="48"/>
      <c r="AI974" s="51" t="str">
        <f>IFERROR(VLOOKUP(Book1345234[[#This Row],[Flood Damage Reduction]],'Data for Pull-down'!$G$4:$H$9,2,FALSE),"")</f>
        <v/>
      </c>
      <c r="AJ974" s="145"/>
      <c r="AK974" s="123"/>
      <c r="AL974" s="52"/>
      <c r="AM974" s="51" t="str">
        <f>IFERROR(VLOOKUP(Book1345234[[#This Row],[ Reduction in Critical Facilities Flood Risk]],'Data for Pull-down'!$I$5:$J$9,2,FALSE),"")</f>
        <v/>
      </c>
      <c r="AN974" s="100">
        <f>'Life and Safety Tabular Data'!L972</f>
        <v>0</v>
      </c>
      <c r="AO974" s="146"/>
      <c r="AP974" s="48"/>
      <c r="AQ974" s="51" t="str">
        <f>IFERROR(VLOOKUP(Book1345234[[#This Row],[Life and Safety Ranking (Injury/Loss of Life)]],'Data for Pull-down'!$K$4:$L$9,2,FALSE),"")</f>
        <v/>
      </c>
      <c r="AR974" s="100"/>
      <c r="AS974" s="146"/>
      <c r="AT974" s="146"/>
      <c r="AU974" s="146"/>
      <c r="AV974" s="48"/>
      <c r="AW974" s="51" t="str">
        <f>IFERROR(VLOOKUP(Book1345234[[#This Row],[Water Supply Yield Ranking]],'Data for Pull-down'!$M$4:$N$9,2,FALSE),"")</f>
        <v/>
      </c>
      <c r="AX974" s="100"/>
      <c r="AY974" s="52"/>
      <c r="AZ974" s="48"/>
      <c r="BA974" s="51" t="str">
        <f>IFERROR(VLOOKUP(Book1345234[[#This Row],[Social Vulnerability Ranking]],'Data for Pull-down'!$O$4:$P$9,2,FALSE),"")</f>
        <v/>
      </c>
      <c r="BB974" s="100"/>
      <c r="BC974" s="146"/>
      <c r="BD974" s="48"/>
      <c r="BE974" s="51" t="str">
        <f>IFERROR(VLOOKUP(Book1345234[[#This Row],[Nature-Based Solutions Ranking]],'Data for Pull-down'!$Q$4:$R$9,2,FALSE),"")</f>
        <v/>
      </c>
      <c r="BF974" s="100"/>
      <c r="BG974" s="52"/>
      <c r="BH974" s="48"/>
      <c r="BI974" s="51" t="str">
        <f>IFERROR(VLOOKUP(Book1345234[[#This Row],[Multiple Benefit Ranking]],'Data for Pull-down'!$S$4:$T$9,2,FALSE),"")</f>
        <v/>
      </c>
      <c r="BJ974" s="125"/>
      <c r="BK974" s="146"/>
      <c r="BL974" s="48"/>
      <c r="BM974" s="51" t="str">
        <f>IFERROR(VLOOKUP(Book1345234[[#This Row],[Operations and Maintenance Ranking]],'Data for Pull-down'!$U$4:$V$9,2,FALSE),"")</f>
        <v/>
      </c>
      <c r="BN974" s="100"/>
      <c r="BO974" s="48"/>
      <c r="BP974" s="51" t="str">
        <f>IFERROR(VLOOKUP(Book1345234[[#This Row],[Administrative, Regulatory and Other Obstacle Ranking]],'Data for Pull-down'!$W$4:$X$9,2,FALSE),"")</f>
        <v/>
      </c>
      <c r="BQ974" s="100"/>
      <c r="BR974" s="48"/>
      <c r="BS974" s="51" t="str">
        <f>IFERROR(VLOOKUP(Book1345234[[#This Row],[Environmental Benefit Ranking]],'Data for Pull-down'!$Y$4:$Z$9,2,FALSE),"")</f>
        <v/>
      </c>
      <c r="BT974" s="100"/>
      <c r="BU974" s="52"/>
      <c r="BV974" s="51" t="str">
        <f>IFERROR(VLOOKUP(Book1345234[[#This Row],[Environmental Impact Ranking]],'Data for Pull-down'!$AA$4:$AB$9,2,FALSE),"")</f>
        <v/>
      </c>
      <c r="BW974" s="117"/>
      <c r="BX974" s="123"/>
      <c r="BY974" s="48"/>
      <c r="BZ974" s="51" t="str">
        <f>IFERROR(VLOOKUP(Book1345234[[#This Row],[Mobility Ranking]],'Data for Pull-down'!$AC$4:$AD$9,2,FALSE),"")</f>
        <v/>
      </c>
      <c r="CA974" s="117"/>
      <c r="CB974" s="48"/>
      <c r="CC974" s="51" t="str">
        <f>IFERROR(VLOOKUP(Book1345234[[#This Row],[Regional Ranking]],'Data for Pull-down'!$AE$4:$AF$9,2,FALSE),"")</f>
        <v/>
      </c>
    </row>
    <row r="975" spans="1:81">
      <c r="A975" s="164"/>
      <c r="B975" s="142"/>
      <c r="C975" s="143">
        <f>Book1345234[[#This Row],[FMP]]*2</f>
        <v>0</v>
      </c>
      <c r="D975" s="43"/>
      <c r="E975" s="43"/>
      <c r="F975" s="52"/>
      <c r="G975" s="48"/>
      <c r="H975" s="48"/>
      <c r="I975" s="48"/>
      <c r="J975" s="48"/>
      <c r="K975" s="45" t="str">
        <f>IFERROR(Book1345234[[#This Row],[Project Cost]]/Book1345234[[#This Row],['# of Structures Removed from 1% Annual Chance FP]],"")</f>
        <v/>
      </c>
      <c r="L975" s="48"/>
      <c r="M975" s="48"/>
      <c r="N975" s="45"/>
      <c r="O975" s="156"/>
      <c r="P975" s="125"/>
      <c r="Q975" s="52"/>
      <c r="R975" s="48"/>
      <c r="S975" s="51" t="str">
        <f>IFERROR(VLOOKUP(Book1345234[[#This Row],[ Severity Ranking: Pre-Project Average Depth of Flooding (100-year)]],'Data for Pull-down'!$A$4:$B$9,2,FALSE),"")</f>
        <v/>
      </c>
      <c r="T975" s="100"/>
      <c r="U975" s="52"/>
      <c r="V975" s="52"/>
      <c r="W975" s="52"/>
      <c r="X975" s="48"/>
      <c r="Y975" s="51" t="str">
        <f>IFERROR(VLOOKUP(Book1345234[[#This Row],[Severity Ranking: Community Need (% Population)]],'Data for Pull-down'!$C$4:$D$9,2,FALSE),"")</f>
        <v/>
      </c>
      <c r="Z975" s="99"/>
      <c r="AA975" s="45"/>
      <c r="AB975" s="48"/>
      <c r="AC975" s="51" t="str">
        <f>IFERROR(VLOOKUP(Book1345234[[#This Row],[Flood Risk Reduction ]],'Data for Pull-down'!$E$4:$F$9,2,FALSE),"")</f>
        <v/>
      </c>
      <c r="AD975" s="99"/>
      <c r="AE975" s="118"/>
      <c r="AF975" s="52"/>
      <c r="AG975" s="52"/>
      <c r="AH975" s="48"/>
      <c r="AI975" s="51" t="str">
        <f>IFERROR(VLOOKUP(Book1345234[[#This Row],[Flood Damage Reduction]],'Data for Pull-down'!$G$4:$H$9,2,FALSE),"")</f>
        <v/>
      </c>
      <c r="AJ975" s="145"/>
      <c r="AK975" s="123"/>
      <c r="AL975" s="52"/>
      <c r="AM975" s="51" t="str">
        <f>IFERROR(VLOOKUP(Book1345234[[#This Row],[ Reduction in Critical Facilities Flood Risk]],'Data for Pull-down'!$I$5:$J$9,2,FALSE),"")</f>
        <v/>
      </c>
      <c r="AN975" s="100">
        <f>'Life and Safety Tabular Data'!L973</f>
        <v>0</v>
      </c>
      <c r="AO975" s="146"/>
      <c r="AP975" s="48"/>
      <c r="AQ975" s="51" t="str">
        <f>IFERROR(VLOOKUP(Book1345234[[#This Row],[Life and Safety Ranking (Injury/Loss of Life)]],'Data for Pull-down'!$K$4:$L$9,2,FALSE),"")</f>
        <v/>
      </c>
      <c r="AR975" s="100"/>
      <c r="AS975" s="146"/>
      <c r="AT975" s="146"/>
      <c r="AU975" s="146"/>
      <c r="AV975" s="48"/>
      <c r="AW975" s="51" t="str">
        <f>IFERROR(VLOOKUP(Book1345234[[#This Row],[Water Supply Yield Ranking]],'Data for Pull-down'!$M$4:$N$9,2,FALSE),"")</f>
        <v/>
      </c>
      <c r="AX975" s="100"/>
      <c r="AY975" s="52"/>
      <c r="AZ975" s="48"/>
      <c r="BA975" s="51" t="str">
        <f>IFERROR(VLOOKUP(Book1345234[[#This Row],[Social Vulnerability Ranking]],'Data for Pull-down'!$O$4:$P$9,2,FALSE),"")</f>
        <v/>
      </c>
      <c r="BB975" s="100"/>
      <c r="BC975" s="146"/>
      <c r="BD975" s="48"/>
      <c r="BE975" s="51" t="str">
        <f>IFERROR(VLOOKUP(Book1345234[[#This Row],[Nature-Based Solutions Ranking]],'Data for Pull-down'!$Q$4:$R$9,2,FALSE),"")</f>
        <v/>
      </c>
      <c r="BF975" s="100"/>
      <c r="BG975" s="52"/>
      <c r="BH975" s="48"/>
      <c r="BI975" s="51" t="str">
        <f>IFERROR(VLOOKUP(Book1345234[[#This Row],[Multiple Benefit Ranking]],'Data for Pull-down'!$S$4:$T$9,2,FALSE),"")</f>
        <v/>
      </c>
      <c r="BJ975" s="125"/>
      <c r="BK975" s="146"/>
      <c r="BL975" s="48"/>
      <c r="BM975" s="51" t="str">
        <f>IFERROR(VLOOKUP(Book1345234[[#This Row],[Operations and Maintenance Ranking]],'Data for Pull-down'!$U$4:$V$9,2,FALSE),"")</f>
        <v/>
      </c>
      <c r="BN975" s="100"/>
      <c r="BO975" s="48"/>
      <c r="BP975" s="51" t="str">
        <f>IFERROR(VLOOKUP(Book1345234[[#This Row],[Administrative, Regulatory and Other Obstacle Ranking]],'Data for Pull-down'!$W$4:$X$9,2,FALSE),"")</f>
        <v/>
      </c>
      <c r="BQ975" s="100"/>
      <c r="BR975" s="48"/>
      <c r="BS975" s="51" t="str">
        <f>IFERROR(VLOOKUP(Book1345234[[#This Row],[Environmental Benefit Ranking]],'Data for Pull-down'!$Y$4:$Z$9,2,FALSE),"")</f>
        <v/>
      </c>
      <c r="BT975" s="100"/>
      <c r="BU975" s="52"/>
      <c r="BV975" s="51" t="str">
        <f>IFERROR(VLOOKUP(Book1345234[[#This Row],[Environmental Impact Ranking]],'Data for Pull-down'!$AA$4:$AB$9,2,FALSE),"")</f>
        <v/>
      </c>
      <c r="BW975" s="117"/>
      <c r="BX975" s="123"/>
      <c r="BY975" s="48"/>
      <c r="BZ975" s="51" t="str">
        <f>IFERROR(VLOOKUP(Book1345234[[#This Row],[Mobility Ranking]],'Data for Pull-down'!$AC$4:$AD$9,2,FALSE),"")</f>
        <v/>
      </c>
      <c r="CA975" s="117"/>
      <c r="CB975" s="48"/>
      <c r="CC975" s="51" t="str">
        <f>IFERROR(VLOOKUP(Book1345234[[#This Row],[Regional Ranking]],'Data for Pull-down'!$AE$4:$AF$9,2,FALSE),"")</f>
        <v/>
      </c>
    </row>
    <row r="976" spans="1:81">
      <c r="A976" s="164"/>
      <c r="B976" s="142"/>
      <c r="C976" s="143">
        <f>Book1345234[[#This Row],[FMP]]*2</f>
        <v>0</v>
      </c>
      <c r="D976" s="43"/>
      <c r="E976" s="43"/>
      <c r="F976" s="52"/>
      <c r="G976" s="48"/>
      <c r="H976" s="48"/>
      <c r="I976" s="48"/>
      <c r="J976" s="48"/>
      <c r="K976" s="45" t="str">
        <f>IFERROR(Book1345234[[#This Row],[Project Cost]]/Book1345234[[#This Row],['# of Structures Removed from 1% Annual Chance FP]],"")</f>
        <v/>
      </c>
      <c r="L976" s="48"/>
      <c r="M976" s="48"/>
      <c r="N976" s="45"/>
      <c r="O976" s="156"/>
      <c r="P976" s="125"/>
      <c r="Q976" s="52"/>
      <c r="R976" s="48"/>
      <c r="S976" s="51" t="str">
        <f>IFERROR(VLOOKUP(Book1345234[[#This Row],[ Severity Ranking: Pre-Project Average Depth of Flooding (100-year)]],'Data for Pull-down'!$A$4:$B$9,2,FALSE),"")</f>
        <v/>
      </c>
      <c r="T976" s="100"/>
      <c r="U976" s="52"/>
      <c r="V976" s="52"/>
      <c r="W976" s="52"/>
      <c r="X976" s="48"/>
      <c r="Y976" s="51" t="str">
        <f>IFERROR(VLOOKUP(Book1345234[[#This Row],[Severity Ranking: Community Need (% Population)]],'Data for Pull-down'!$C$4:$D$9,2,FALSE),"")</f>
        <v/>
      </c>
      <c r="Z976" s="99"/>
      <c r="AA976" s="45"/>
      <c r="AB976" s="48"/>
      <c r="AC976" s="51" t="str">
        <f>IFERROR(VLOOKUP(Book1345234[[#This Row],[Flood Risk Reduction ]],'Data for Pull-down'!$E$4:$F$9,2,FALSE),"")</f>
        <v/>
      </c>
      <c r="AD976" s="99"/>
      <c r="AE976" s="118"/>
      <c r="AF976" s="52"/>
      <c r="AG976" s="52"/>
      <c r="AH976" s="48"/>
      <c r="AI976" s="51" t="str">
        <f>IFERROR(VLOOKUP(Book1345234[[#This Row],[Flood Damage Reduction]],'Data for Pull-down'!$G$4:$H$9,2,FALSE),"")</f>
        <v/>
      </c>
      <c r="AJ976" s="145"/>
      <c r="AK976" s="123"/>
      <c r="AL976" s="52"/>
      <c r="AM976" s="51" t="str">
        <f>IFERROR(VLOOKUP(Book1345234[[#This Row],[ Reduction in Critical Facilities Flood Risk]],'Data for Pull-down'!$I$5:$J$9,2,FALSE),"")</f>
        <v/>
      </c>
      <c r="AN976" s="100">
        <f>'Life and Safety Tabular Data'!L974</f>
        <v>0</v>
      </c>
      <c r="AO976" s="146"/>
      <c r="AP976" s="48"/>
      <c r="AQ976" s="51" t="str">
        <f>IFERROR(VLOOKUP(Book1345234[[#This Row],[Life and Safety Ranking (Injury/Loss of Life)]],'Data for Pull-down'!$K$4:$L$9,2,FALSE),"")</f>
        <v/>
      </c>
      <c r="AR976" s="100"/>
      <c r="AS976" s="146"/>
      <c r="AT976" s="146"/>
      <c r="AU976" s="146"/>
      <c r="AV976" s="48"/>
      <c r="AW976" s="51" t="str">
        <f>IFERROR(VLOOKUP(Book1345234[[#This Row],[Water Supply Yield Ranking]],'Data for Pull-down'!$M$4:$N$9,2,FALSE),"")</f>
        <v/>
      </c>
      <c r="AX976" s="100"/>
      <c r="AY976" s="52"/>
      <c r="AZ976" s="48"/>
      <c r="BA976" s="51" t="str">
        <f>IFERROR(VLOOKUP(Book1345234[[#This Row],[Social Vulnerability Ranking]],'Data for Pull-down'!$O$4:$P$9,2,FALSE),"")</f>
        <v/>
      </c>
      <c r="BB976" s="100"/>
      <c r="BC976" s="146"/>
      <c r="BD976" s="48"/>
      <c r="BE976" s="51" t="str">
        <f>IFERROR(VLOOKUP(Book1345234[[#This Row],[Nature-Based Solutions Ranking]],'Data for Pull-down'!$Q$4:$R$9,2,FALSE),"")</f>
        <v/>
      </c>
      <c r="BF976" s="100"/>
      <c r="BG976" s="52"/>
      <c r="BH976" s="48"/>
      <c r="BI976" s="51" t="str">
        <f>IFERROR(VLOOKUP(Book1345234[[#This Row],[Multiple Benefit Ranking]],'Data for Pull-down'!$S$4:$T$9,2,FALSE),"")</f>
        <v/>
      </c>
      <c r="BJ976" s="125"/>
      <c r="BK976" s="146"/>
      <c r="BL976" s="48"/>
      <c r="BM976" s="51" t="str">
        <f>IFERROR(VLOOKUP(Book1345234[[#This Row],[Operations and Maintenance Ranking]],'Data for Pull-down'!$U$4:$V$9,2,FALSE),"")</f>
        <v/>
      </c>
      <c r="BN976" s="100"/>
      <c r="BO976" s="48"/>
      <c r="BP976" s="51" t="str">
        <f>IFERROR(VLOOKUP(Book1345234[[#This Row],[Administrative, Regulatory and Other Obstacle Ranking]],'Data for Pull-down'!$W$4:$X$9,2,FALSE),"")</f>
        <v/>
      </c>
      <c r="BQ976" s="100"/>
      <c r="BR976" s="48"/>
      <c r="BS976" s="51" t="str">
        <f>IFERROR(VLOOKUP(Book1345234[[#This Row],[Environmental Benefit Ranking]],'Data for Pull-down'!$Y$4:$Z$9,2,FALSE),"")</f>
        <v/>
      </c>
      <c r="BT976" s="100"/>
      <c r="BU976" s="52"/>
      <c r="BV976" s="51" t="str">
        <f>IFERROR(VLOOKUP(Book1345234[[#This Row],[Environmental Impact Ranking]],'Data for Pull-down'!$AA$4:$AB$9,2,FALSE),"")</f>
        <v/>
      </c>
      <c r="BW976" s="117"/>
      <c r="BX976" s="123"/>
      <c r="BY976" s="48"/>
      <c r="BZ976" s="51" t="str">
        <f>IFERROR(VLOOKUP(Book1345234[[#This Row],[Mobility Ranking]],'Data for Pull-down'!$AC$4:$AD$9,2,FALSE),"")</f>
        <v/>
      </c>
      <c r="CA976" s="117"/>
      <c r="CB976" s="48"/>
      <c r="CC976" s="51" t="str">
        <f>IFERROR(VLOOKUP(Book1345234[[#This Row],[Regional Ranking]],'Data for Pull-down'!$AE$4:$AF$9,2,FALSE),"")</f>
        <v/>
      </c>
    </row>
    <row r="977" spans="1:81">
      <c r="A977" s="164"/>
      <c r="B977" s="142"/>
      <c r="C977" s="143">
        <f>Book1345234[[#This Row],[FMP]]*2</f>
        <v>0</v>
      </c>
      <c r="D977" s="43"/>
      <c r="E977" s="43"/>
      <c r="F977" s="52"/>
      <c r="G977" s="48"/>
      <c r="H977" s="48"/>
      <c r="I977" s="48"/>
      <c r="J977" s="48"/>
      <c r="K977" s="45" t="str">
        <f>IFERROR(Book1345234[[#This Row],[Project Cost]]/Book1345234[[#This Row],['# of Structures Removed from 1% Annual Chance FP]],"")</f>
        <v/>
      </c>
      <c r="L977" s="48"/>
      <c r="M977" s="48"/>
      <c r="N977" s="45"/>
      <c r="O977" s="156"/>
      <c r="P977" s="125"/>
      <c r="Q977" s="52"/>
      <c r="R977" s="48"/>
      <c r="S977" s="51" t="str">
        <f>IFERROR(VLOOKUP(Book1345234[[#This Row],[ Severity Ranking: Pre-Project Average Depth of Flooding (100-year)]],'Data for Pull-down'!$A$4:$B$9,2,FALSE),"")</f>
        <v/>
      </c>
      <c r="T977" s="100"/>
      <c r="U977" s="52"/>
      <c r="V977" s="52"/>
      <c r="W977" s="52"/>
      <c r="X977" s="48"/>
      <c r="Y977" s="51" t="str">
        <f>IFERROR(VLOOKUP(Book1345234[[#This Row],[Severity Ranking: Community Need (% Population)]],'Data for Pull-down'!$C$4:$D$9,2,FALSE),"")</f>
        <v/>
      </c>
      <c r="Z977" s="99"/>
      <c r="AA977" s="45"/>
      <c r="AB977" s="48"/>
      <c r="AC977" s="51" t="str">
        <f>IFERROR(VLOOKUP(Book1345234[[#This Row],[Flood Risk Reduction ]],'Data for Pull-down'!$E$4:$F$9,2,FALSE),"")</f>
        <v/>
      </c>
      <c r="AD977" s="99"/>
      <c r="AE977" s="118"/>
      <c r="AF977" s="52"/>
      <c r="AG977" s="52"/>
      <c r="AH977" s="48"/>
      <c r="AI977" s="51" t="str">
        <f>IFERROR(VLOOKUP(Book1345234[[#This Row],[Flood Damage Reduction]],'Data for Pull-down'!$G$4:$H$9,2,FALSE),"")</f>
        <v/>
      </c>
      <c r="AJ977" s="145"/>
      <c r="AK977" s="123"/>
      <c r="AL977" s="52"/>
      <c r="AM977" s="51" t="str">
        <f>IFERROR(VLOOKUP(Book1345234[[#This Row],[ Reduction in Critical Facilities Flood Risk]],'Data for Pull-down'!$I$5:$J$9,2,FALSE),"")</f>
        <v/>
      </c>
      <c r="AN977" s="100">
        <f>'Life and Safety Tabular Data'!L975</f>
        <v>0</v>
      </c>
      <c r="AO977" s="146"/>
      <c r="AP977" s="48"/>
      <c r="AQ977" s="51" t="str">
        <f>IFERROR(VLOOKUP(Book1345234[[#This Row],[Life and Safety Ranking (Injury/Loss of Life)]],'Data for Pull-down'!$K$4:$L$9,2,FALSE),"")</f>
        <v/>
      </c>
      <c r="AR977" s="100"/>
      <c r="AS977" s="146"/>
      <c r="AT977" s="146"/>
      <c r="AU977" s="146"/>
      <c r="AV977" s="48"/>
      <c r="AW977" s="51" t="str">
        <f>IFERROR(VLOOKUP(Book1345234[[#This Row],[Water Supply Yield Ranking]],'Data for Pull-down'!$M$4:$N$9,2,FALSE),"")</f>
        <v/>
      </c>
      <c r="AX977" s="100"/>
      <c r="AY977" s="52"/>
      <c r="AZ977" s="48"/>
      <c r="BA977" s="51" t="str">
        <f>IFERROR(VLOOKUP(Book1345234[[#This Row],[Social Vulnerability Ranking]],'Data for Pull-down'!$O$4:$P$9,2,FALSE),"")</f>
        <v/>
      </c>
      <c r="BB977" s="100"/>
      <c r="BC977" s="146"/>
      <c r="BD977" s="48"/>
      <c r="BE977" s="51" t="str">
        <f>IFERROR(VLOOKUP(Book1345234[[#This Row],[Nature-Based Solutions Ranking]],'Data for Pull-down'!$Q$4:$R$9,2,FALSE),"")</f>
        <v/>
      </c>
      <c r="BF977" s="100"/>
      <c r="BG977" s="52"/>
      <c r="BH977" s="48"/>
      <c r="BI977" s="51" t="str">
        <f>IFERROR(VLOOKUP(Book1345234[[#This Row],[Multiple Benefit Ranking]],'Data for Pull-down'!$S$4:$T$9,2,FALSE),"")</f>
        <v/>
      </c>
      <c r="BJ977" s="125"/>
      <c r="BK977" s="146"/>
      <c r="BL977" s="48"/>
      <c r="BM977" s="51" t="str">
        <f>IFERROR(VLOOKUP(Book1345234[[#This Row],[Operations and Maintenance Ranking]],'Data for Pull-down'!$U$4:$V$9,2,FALSE),"")</f>
        <v/>
      </c>
      <c r="BN977" s="100"/>
      <c r="BO977" s="48"/>
      <c r="BP977" s="51" t="str">
        <f>IFERROR(VLOOKUP(Book1345234[[#This Row],[Administrative, Regulatory and Other Obstacle Ranking]],'Data for Pull-down'!$W$4:$X$9,2,FALSE),"")</f>
        <v/>
      </c>
      <c r="BQ977" s="100"/>
      <c r="BR977" s="48"/>
      <c r="BS977" s="51" t="str">
        <f>IFERROR(VLOOKUP(Book1345234[[#This Row],[Environmental Benefit Ranking]],'Data for Pull-down'!$Y$4:$Z$9,2,FALSE),"")</f>
        <v/>
      </c>
      <c r="BT977" s="100"/>
      <c r="BU977" s="52"/>
      <c r="BV977" s="51" t="str">
        <f>IFERROR(VLOOKUP(Book1345234[[#This Row],[Environmental Impact Ranking]],'Data for Pull-down'!$AA$4:$AB$9,2,FALSE),"")</f>
        <v/>
      </c>
      <c r="BW977" s="117"/>
      <c r="BX977" s="123"/>
      <c r="BY977" s="48"/>
      <c r="BZ977" s="51" t="str">
        <f>IFERROR(VLOOKUP(Book1345234[[#This Row],[Mobility Ranking]],'Data for Pull-down'!$AC$4:$AD$9,2,FALSE),"")</f>
        <v/>
      </c>
      <c r="CA977" s="117"/>
      <c r="CB977" s="48"/>
      <c r="CC977" s="51" t="str">
        <f>IFERROR(VLOOKUP(Book1345234[[#This Row],[Regional Ranking]],'Data for Pull-down'!$AE$4:$AF$9,2,FALSE),"")</f>
        <v/>
      </c>
    </row>
    <row r="978" spans="1:81">
      <c r="A978" s="164"/>
      <c r="B978" s="142"/>
      <c r="C978" s="143">
        <f>Book1345234[[#This Row],[FMP]]*2</f>
        <v>0</v>
      </c>
      <c r="D978" s="43"/>
      <c r="E978" s="43"/>
      <c r="F978" s="52"/>
      <c r="G978" s="48"/>
      <c r="H978" s="48"/>
      <c r="I978" s="48"/>
      <c r="J978" s="48"/>
      <c r="K978" s="45" t="str">
        <f>IFERROR(Book1345234[[#This Row],[Project Cost]]/Book1345234[[#This Row],['# of Structures Removed from 1% Annual Chance FP]],"")</f>
        <v/>
      </c>
      <c r="L978" s="48"/>
      <c r="M978" s="48"/>
      <c r="N978" s="45"/>
      <c r="O978" s="156"/>
      <c r="P978" s="125"/>
      <c r="Q978" s="52"/>
      <c r="R978" s="48"/>
      <c r="S978" s="51" t="str">
        <f>IFERROR(VLOOKUP(Book1345234[[#This Row],[ Severity Ranking: Pre-Project Average Depth of Flooding (100-year)]],'Data for Pull-down'!$A$4:$B$9,2,FALSE),"")</f>
        <v/>
      </c>
      <c r="T978" s="100"/>
      <c r="U978" s="52"/>
      <c r="V978" s="52"/>
      <c r="W978" s="52"/>
      <c r="X978" s="48"/>
      <c r="Y978" s="51" t="str">
        <f>IFERROR(VLOOKUP(Book1345234[[#This Row],[Severity Ranking: Community Need (% Population)]],'Data for Pull-down'!$C$4:$D$9,2,FALSE),"")</f>
        <v/>
      </c>
      <c r="Z978" s="99"/>
      <c r="AA978" s="45"/>
      <c r="AB978" s="48"/>
      <c r="AC978" s="51" t="str">
        <f>IFERROR(VLOOKUP(Book1345234[[#This Row],[Flood Risk Reduction ]],'Data for Pull-down'!$E$4:$F$9,2,FALSE),"")</f>
        <v/>
      </c>
      <c r="AD978" s="99"/>
      <c r="AE978" s="118"/>
      <c r="AF978" s="52"/>
      <c r="AG978" s="52"/>
      <c r="AH978" s="48"/>
      <c r="AI978" s="51" t="str">
        <f>IFERROR(VLOOKUP(Book1345234[[#This Row],[Flood Damage Reduction]],'Data for Pull-down'!$G$4:$H$9,2,FALSE),"")</f>
        <v/>
      </c>
      <c r="AJ978" s="145"/>
      <c r="AK978" s="123"/>
      <c r="AL978" s="52"/>
      <c r="AM978" s="51" t="str">
        <f>IFERROR(VLOOKUP(Book1345234[[#This Row],[ Reduction in Critical Facilities Flood Risk]],'Data for Pull-down'!$I$5:$J$9,2,FALSE),"")</f>
        <v/>
      </c>
      <c r="AN978" s="100">
        <f>'Life and Safety Tabular Data'!L976</f>
        <v>0</v>
      </c>
      <c r="AO978" s="146"/>
      <c r="AP978" s="48"/>
      <c r="AQ978" s="51" t="str">
        <f>IFERROR(VLOOKUP(Book1345234[[#This Row],[Life and Safety Ranking (Injury/Loss of Life)]],'Data for Pull-down'!$K$4:$L$9,2,FALSE),"")</f>
        <v/>
      </c>
      <c r="AR978" s="100"/>
      <c r="AS978" s="146"/>
      <c r="AT978" s="146"/>
      <c r="AU978" s="146"/>
      <c r="AV978" s="48"/>
      <c r="AW978" s="51" t="str">
        <f>IFERROR(VLOOKUP(Book1345234[[#This Row],[Water Supply Yield Ranking]],'Data for Pull-down'!$M$4:$N$9,2,FALSE),"")</f>
        <v/>
      </c>
      <c r="AX978" s="100"/>
      <c r="AY978" s="52"/>
      <c r="AZ978" s="48"/>
      <c r="BA978" s="51" t="str">
        <f>IFERROR(VLOOKUP(Book1345234[[#This Row],[Social Vulnerability Ranking]],'Data for Pull-down'!$O$4:$P$9,2,FALSE),"")</f>
        <v/>
      </c>
      <c r="BB978" s="100"/>
      <c r="BC978" s="146"/>
      <c r="BD978" s="48"/>
      <c r="BE978" s="51" t="str">
        <f>IFERROR(VLOOKUP(Book1345234[[#This Row],[Nature-Based Solutions Ranking]],'Data for Pull-down'!$Q$4:$R$9,2,FALSE),"")</f>
        <v/>
      </c>
      <c r="BF978" s="100"/>
      <c r="BG978" s="52"/>
      <c r="BH978" s="48"/>
      <c r="BI978" s="51" t="str">
        <f>IFERROR(VLOOKUP(Book1345234[[#This Row],[Multiple Benefit Ranking]],'Data for Pull-down'!$S$4:$T$9,2,FALSE),"")</f>
        <v/>
      </c>
      <c r="BJ978" s="125"/>
      <c r="BK978" s="146"/>
      <c r="BL978" s="48"/>
      <c r="BM978" s="51" t="str">
        <f>IFERROR(VLOOKUP(Book1345234[[#This Row],[Operations and Maintenance Ranking]],'Data for Pull-down'!$U$4:$V$9,2,FALSE),"")</f>
        <v/>
      </c>
      <c r="BN978" s="100"/>
      <c r="BO978" s="48"/>
      <c r="BP978" s="51" t="str">
        <f>IFERROR(VLOOKUP(Book1345234[[#This Row],[Administrative, Regulatory and Other Obstacle Ranking]],'Data for Pull-down'!$W$4:$X$9,2,FALSE),"")</f>
        <v/>
      </c>
      <c r="BQ978" s="100"/>
      <c r="BR978" s="48"/>
      <c r="BS978" s="51" t="str">
        <f>IFERROR(VLOOKUP(Book1345234[[#This Row],[Environmental Benefit Ranking]],'Data for Pull-down'!$Y$4:$Z$9,2,FALSE),"")</f>
        <v/>
      </c>
      <c r="BT978" s="100"/>
      <c r="BU978" s="52"/>
      <c r="BV978" s="51" t="str">
        <f>IFERROR(VLOOKUP(Book1345234[[#This Row],[Environmental Impact Ranking]],'Data for Pull-down'!$AA$4:$AB$9,2,FALSE),"")</f>
        <v/>
      </c>
      <c r="BW978" s="117"/>
      <c r="BX978" s="123"/>
      <c r="BY978" s="48"/>
      <c r="BZ978" s="51" t="str">
        <f>IFERROR(VLOOKUP(Book1345234[[#This Row],[Mobility Ranking]],'Data for Pull-down'!$AC$4:$AD$9,2,FALSE),"")</f>
        <v/>
      </c>
      <c r="CA978" s="117"/>
      <c r="CB978" s="48"/>
      <c r="CC978" s="51" t="str">
        <f>IFERROR(VLOOKUP(Book1345234[[#This Row],[Regional Ranking]],'Data for Pull-down'!$AE$4:$AF$9,2,FALSE),"")</f>
        <v/>
      </c>
    </row>
    <row r="979" spans="1:81">
      <c r="A979" s="164"/>
      <c r="B979" s="142"/>
      <c r="C979" s="143">
        <f>Book1345234[[#This Row],[FMP]]*2</f>
        <v>0</v>
      </c>
      <c r="D979" s="43"/>
      <c r="E979" s="43"/>
      <c r="F979" s="52"/>
      <c r="G979" s="48"/>
      <c r="H979" s="48"/>
      <c r="I979" s="48"/>
      <c r="J979" s="48"/>
      <c r="K979" s="45" t="str">
        <f>IFERROR(Book1345234[[#This Row],[Project Cost]]/Book1345234[[#This Row],['# of Structures Removed from 1% Annual Chance FP]],"")</f>
        <v/>
      </c>
      <c r="L979" s="48"/>
      <c r="M979" s="48"/>
      <c r="N979" s="45"/>
      <c r="O979" s="156"/>
      <c r="P979" s="125"/>
      <c r="Q979" s="52"/>
      <c r="R979" s="48"/>
      <c r="S979" s="51" t="str">
        <f>IFERROR(VLOOKUP(Book1345234[[#This Row],[ Severity Ranking: Pre-Project Average Depth of Flooding (100-year)]],'Data for Pull-down'!$A$4:$B$9,2,FALSE),"")</f>
        <v/>
      </c>
      <c r="T979" s="100"/>
      <c r="U979" s="52"/>
      <c r="V979" s="52"/>
      <c r="W979" s="52"/>
      <c r="X979" s="48"/>
      <c r="Y979" s="51" t="str">
        <f>IFERROR(VLOOKUP(Book1345234[[#This Row],[Severity Ranking: Community Need (% Population)]],'Data for Pull-down'!$C$4:$D$9,2,FALSE),"")</f>
        <v/>
      </c>
      <c r="Z979" s="99"/>
      <c r="AA979" s="45"/>
      <c r="AB979" s="48"/>
      <c r="AC979" s="51" t="str">
        <f>IFERROR(VLOOKUP(Book1345234[[#This Row],[Flood Risk Reduction ]],'Data for Pull-down'!$E$4:$F$9,2,FALSE),"")</f>
        <v/>
      </c>
      <c r="AD979" s="99"/>
      <c r="AE979" s="118"/>
      <c r="AF979" s="52"/>
      <c r="AG979" s="52"/>
      <c r="AH979" s="48"/>
      <c r="AI979" s="51" t="str">
        <f>IFERROR(VLOOKUP(Book1345234[[#This Row],[Flood Damage Reduction]],'Data for Pull-down'!$G$4:$H$9,2,FALSE),"")</f>
        <v/>
      </c>
      <c r="AJ979" s="145"/>
      <c r="AK979" s="123"/>
      <c r="AL979" s="52"/>
      <c r="AM979" s="51" t="str">
        <f>IFERROR(VLOOKUP(Book1345234[[#This Row],[ Reduction in Critical Facilities Flood Risk]],'Data for Pull-down'!$I$5:$J$9,2,FALSE),"")</f>
        <v/>
      </c>
      <c r="AN979" s="100">
        <f>'Life and Safety Tabular Data'!L977</f>
        <v>0</v>
      </c>
      <c r="AO979" s="146"/>
      <c r="AP979" s="48"/>
      <c r="AQ979" s="51" t="str">
        <f>IFERROR(VLOOKUP(Book1345234[[#This Row],[Life and Safety Ranking (Injury/Loss of Life)]],'Data for Pull-down'!$K$4:$L$9,2,FALSE),"")</f>
        <v/>
      </c>
      <c r="AR979" s="100"/>
      <c r="AS979" s="146"/>
      <c r="AT979" s="146"/>
      <c r="AU979" s="146"/>
      <c r="AV979" s="48"/>
      <c r="AW979" s="51" t="str">
        <f>IFERROR(VLOOKUP(Book1345234[[#This Row],[Water Supply Yield Ranking]],'Data for Pull-down'!$M$4:$N$9,2,FALSE),"")</f>
        <v/>
      </c>
      <c r="AX979" s="100"/>
      <c r="AY979" s="52"/>
      <c r="AZ979" s="48"/>
      <c r="BA979" s="51" t="str">
        <f>IFERROR(VLOOKUP(Book1345234[[#This Row],[Social Vulnerability Ranking]],'Data for Pull-down'!$O$4:$P$9,2,FALSE),"")</f>
        <v/>
      </c>
      <c r="BB979" s="100"/>
      <c r="BC979" s="146"/>
      <c r="BD979" s="48"/>
      <c r="BE979" s="51" t="str">
        <f>IFERROR(VLOOKUP(Book1345234[[#This Row],[Nature-Based Solutions Ranking]],'Data for Pull-down'!$Q$4:$R$9,2,FALSE),"")</f>
        <v/>
      </c>
      <c r="BF979" s="100"/>
      <c r="BG979" s="52"/>
      <c r="BH979" s="48"/>
      <c r="BI979" s="51" t="str">
        <f>IFERROR(VLOOKUP(Book1345234[[#This Row],[Multiple Benefit Ranking]],'Data for Pull-down'!$S$4:$T$9,2,FALSE),"")</f>
        <v/>
      </c>
      <c r="BJ979" s="125"/>
      <c r="BK979" s="146"/>
      <c r="BL979" s="48"/>
      <c r="BM979" s="51" t="str">
        <f>IFERROR(VLOOKUP(Book1345234[[#This Row],[Operations and Maintenance Ranking]],'Data for Pull-down'!$U$4:$V$9,2,FALSE),"")</f>
        <v/>
      </c>
      <c r="BN979" s="100"/>
      <c r="BO979" s="48"/>
      <c r="BP979" s="51" t="str">
        <f>IFERROR(VLOOKUP(Book1345234[[#This Row],[Administrative, Regulatory and Other Obstacle Ranking]],'Data for Pull-down'!$W$4:$X$9,2,FALSE),"")</f>
        <v/>
      </c>
      <c r="BQ979" s="100"/>
      <c r="BR979" s="48"/>
      <c r="BS979" s="51" t="str">
        <f>IFERROR(VLOOKUP(Book1345234[[#This Row],[Environmental Benefit Ranking]],'Data for Pull-down'!$Y$4:$Z$9,2,FALSE),"")</f>
        <v/>
      </c>
      <c r="BT979" s="100"/>
      <c r="BU979" s="52"/>
      <c r="BV979" s="51" t="str">
        <f>IFERROR(VLOOKUP(Book1345234[[#This Row],[Environmental Impact Ranking]],'Data for Pull-down'!$AA$4:$AB$9,2,FALSE),"")</f>
        <v/>
      </c>
      <c r="BW979" s="117"/>
      <c r="BX979" s="123"/>
      <c r="BY979" s="48"/>
      <c r="BZ979" s="51" t="str">
        <f>IFERROR(VLOOKUP(Book1345234[[#This Row],[Mobility Ranking]],'Data for Pull-down'!$AC$4:$AD$9,2,FALSE),"")</f>
        <v/>
      </c>
      <c r="CA979" s="117"/>
      <c r="CB979" s="48"/>
      <c r="CC979" s="51" t="str">
        <f>IFERROR(VLOOKUP(Book1345234[[#This Row],[Regional Ranking]],'Data for Pull-down'!$AE$4:$AF$9,2,FALSE),"")</f>
        <v/>
      </c>
    </row>
    <row r="980" spans="1:81">
      <c r="A980" s="164"/>
      <c r="B980" s="142"/>
      <c r="C980" s="143">
        <f>Book1345234[[#This Row],[FMP]]*2</f>
        <v>0</v>
      </c>
      <c r="D980" s="43"/>
      <c r="E980" s="43"/>
      <c r="F980" s="52"/>
      <c r="G980" s="48"/>
      <c r="H980" s="48"/>
      <c r="I980" s="48"/>
      <c r="J980" s="48"/>
      <c r="K980" s="45" t="str">
        <f>IFERROR(Book1345234[[#This Row],[Project Cost]]/Book1345234[[#This Row],['# of Structures Removed from 1% Annual Chance FP]],"")</f>
        <v/>
      </c>
      <c r="L980" s="48"/>
      <c r="M980" s="48"/>
      <c r="N980" s="45"/>
      <c r="O980" s="156"/>
      <c r="P980" s="125"/>
      <c r="Q980" s="52"/>
      <c r="R980" s="48"/>
      <c r="S980" s="51" t="str">
        <f>IFERROR(VLOOKUP(Book1345234[[#This Row],[ Severity Ranking: Pre-Project Average Depth of Flooding (100-year)]],'Data for Pull-down'!$A$4:$B$9,2,FALSE),"")</f>
        <v/>
      </c>
      <c r="T980" s="100"/>
      <c r="U980" s="52"/>
      <c r="V980" s="52"/>
      <c r="W980" s="52"/>
      <c r="X980" s="48"/>
      <c r="Y980" s="51" t="str">
        <f>IFERROR(VLOOKUP(Book1345234[[#This Row],[Severity Ranking: Community Need (% Population)]],'Data for Pull-down'!$C$4:$D$9,2,FALSE),"")</f>
        <v/>
      </c>
      <c r="Z980" s="99"/>
      <c r="AA980" s="45"/>
      <c r="AB980" s="48"/>
      <c r="AC980" s="51" t="str">
        <f>IFERROR(VLOOKUP(Book1345234[[#This Row],[Flood Risk Reduction ]],'Data for Pull-down'!$E$4:$F$9,2,FALSE),"")</f>
        <v/>
      </c>
      <c r="AD980" s="99"/>
      <c r="AE980" s="118"/>
      <c r="AF980" s="52"/>
      <c r="AG980" s="52"/>
      <c r="AH980" s="48"/>
      <c r="AI980" s="51" t="str">
        <f>IFERROR(VLOOKUP(Book1345234[[#This Row],[Flood Damage Reduction]],'Data for Pull-down'!$G$4:$H$9,2,FALSE),"")</f>
        <v/>
      </c>
      <c r="AJ980" s="145"/>
      <c r="AK980" s="123"/>
      <c r="AL980" s="52"/>
      <c r="AM980" s="51" t="str">
        <f>IFERROR(VLOOKUP(Book1345234[[#This Row],[ Reduction in Critical Facilities Flood Risk]],'Data for Pull-down'!$I$5:$J$9,2,FALSE),"")</f>
        <v/>
      </c>
      <c r="AN980" s="100">
        <f>'Life and Safety Tabular Data'!L978</f>
        <v>0</v>
      </c>
      <c r="AO980" s="146"/>
      <c r="AP980" s="48"/>
      <c r="AQ980" s="51" t="str">
        <f>IFERROR(VLOOKUP(Book1345234[[#This Row],[Life and Safety Ranking (Injury/Loss of Life)]],'Data for Pull-down'!$K$4:$L$9,2,FALSE),"")</f>
        <v/>
      </c>
      <c r="AR980" s="100"/>
      <c r="AS980" s="146"/>
      <c r="AT980" s="146"/>
      <c r="AU980" s="146"/>
      <c r="AV980" s="48"/>
      <c r="AW980" s="51" t="str">
        <f>IFERROR(VLOOKUP(Book1345234[[#This Row],[Water Supply Yield Ranking]],'Data for Pull-down'!$M$4:$N$9,2,FALSE),"")</f>
        <v/>
      </c>
      <c r="AX980" s="100"/>
      <c r="AY980" s="52"/>
      <c r="AZ980" s="48"/>
      <c r="BA980" s="51" t="str">
        <f>IFERROR(VLOOKUP(Book1345234[[#This Row],[Social Vulnerability Ranking]],'Data for Pull-down'!$O$4:$P$9,2,FALSE),"")</f>
        <v/>
      </c>
      <c r="BB980" s="100"/>
      <c r="BC980" s="146"/>
      <c r="BD980" s="48"/>
      <c r="BE980" s="51" t="str">
        <f>IFERROR(VLOOKUP(Book1345234[[#This Row],[Nature-Based Solutions Ranking]],'Data for Pull-down'!$Q$4:$R$9,2,FALSE),"")</f>
        <v/>
      </c>
      <c r="BF980" s="100"/>
      <c r="BG980" s="52"/>
      <c r="BH980" s="48"/>
      <c r="BI980" s="51" t="str">
        <f>IFERROR(VLOOKUP(Book1345234[[#This Row],[Multiple Benefit Ranking]],'Data for Pull-down'!$S$4:$T$9,2,FALSE),"")</f>
        <v/>
      </c>
      <c r="BJ980" s="125"/>
      <c r="BK980" s="146"/>
      <c r="BL980" s="48"/>
      <c r="BM980" s="51" t="str">
        <f>IFERROR(VLOOKUP(Book1345234[[#This Row],[Operations and Maintenance Ranking]],'Data for Pull-down'!$U$4:$V$9,2,FALSE),"")</f>
        <v/>
      </c>
      <c r="BN980" s="100"/>
      <c r="BO980" s="48"/>
      <c r="BP980" s="51" t="str">
        <f>IFERROR(VLOOKUP(Book1345234[[#This Row],[Administrative, Regulatory and Other Obstacle Ranking]],'Data for Pull-down'!$W$4:$X$9,2,FALSE),"")</f>
        <v/>
      </c>
      <c r="BQ980" s="100"/>
      <c r="BR980" s="48"/>
      <c r="BS980" s="51" t="str">
        <f>IFERROR(VLOOKUP(Book1345234[[#This Row],[Environmental Benefit Ranking]],'Data for Pull-down'!$Y$4:$Z$9,2,FALSE),"")</f>
        <v/>
      </c>
      <c r="BT980" s="100"/>
      <c r="BU980" s="52"/>
      <c r="BV980" s="51" t="str">
        <f>IFERROR(VLOOKUP(Book1345234[[#This Row],[Environmental Impact Ranking]],'Data for Pull-down'!$AA$4:$AB$9,2,FALSE),"")</f>
        <v/>
      </c>
      <c r="BW980" s="117"/>
      <c r="BX980" s="123"/>
      <c r="BY980" s="48"/>
      <c r="BZ980" s="51" t="str">
        <f>IFERROR(VLOOKUP(Book1345234[[#This Row],[Mobility Ranking]],'Data for Pull-down'!$AC$4:$AD$9,2,FALSE),"")</f>
        <v/>
      </c>
      <c r="CA980" s="117"/>
      <c r="CB980" s="48"/>
      <c r="CC980" s="51" t="str">
        <f>IFERROR(VLOOKUP(Book1345234[[#This Row],[Regional Ranking]],'Data for Pull-down'!$AE$4:$AF$9,2,FALSE),"")</f>
        <v/>
      </c>
    </row>
    <row r="981" spans="1:81">
      <c r="A981" s="164"/>
      <c r="B981" s="142"/>
      <c r="C981" s="143">
        <f>Book1345234[[#This Row],[FMP]]*2</f>
        <v>0</v>
      </c>
      <c r="D981" s="43"/>
      <c r="E981" s="43"/>
      <c r="F981" s="52"/>
      <c r="G981" s="48"/>
      <c r="H981" s="48"/>
      <c r="I981" s="48"/>
      <c r="J981" s="48"/>
      <c r="K981" s="45" t="str">
        <f>IFERROR(Book1345234[[#This Row],[Project Cost]]/Book1345234[[#This Row],['# of Structures Removed from 1% Annual Chance FP]],"")</f>
        <v/>
      </c>
      <c r="L981" s="48"/>
      <c r="M981" s="48"/>
      <c r="N981" s="45"/>
      <c r="O981" s="156"/>
      <c r="P981" s="125"/>
      <c r="Q981" s="52"/>
      <c r="R981" s="48"/>
      <c r="S981" s="51" t="str">
        <f>IFERROR(VLOOKUP(Book1345234[[#This Row],[ Severity Ranking: Pre-Project Average Depth of Flooding (100-year)]],'Data for Pull-down'!$A$4:$B$9,2,FALSE),"")</f>
        <v/>
      </c>
      <c r="T981" s="100"/>
      <c r="U981" s="52"/>
      <c r="V981" s="52"/>
      <c r="W981" s="52"/>
      <c r="X981" s="48"/>
      <c r="Y981" s="51" t="str">
        <f>IFERROR(VLOOKUP(Book1345234[[#This Row],[Severity Ranking: Community Need (% Population)]],'Data for Pull-down'!$C$4:$D$9,2,FALSE),"")</f>
        <v/>
      </c>
      <c r="Z981" s="99"/>
      <c r="AA981" s="45"/>
      <c r="AB981" s="48"/>
      <c r="AC981" s="51" t="str">
        <f>IFERROR(VLOOKUP(Book1345234[[#This Row],[Flood Risk Reduction ]],'Data for Pull-down'!$E$4:$F$9,2,FALSE),"")</f>
        <v/>
      </c>
      <c r="AD981" s="99"/>
      <c r="AE981" s="118"/>
      <c r="AF981" s="52"/>
      <c r="AG981" s="52"/>
      <c r="AH981" s="48"/>
      <c r="AI981" s="51" t="str">
        <f>IFERROR(VLOOKUP(Book1345234[[#This Row],[Flood Damage Reduction]],'Data for Pull-down'!$G$4:$H$9,2,FALSE),"")</f>
        <v/>
      </c>
      <c r="AJ981" s="145"/>
      <c r="AK981" s="123"/>
      <c r="AL981" s="52"/>
      <c r="AM981" s="51" t="str">
        <f>IFERROR(VLOOKUP(Book1345234[[#This Row],[ Reduction in Critical Facilities Flood Risk]],'Data for Pull-down'!$I$5:$J$9,2,FALSE),"")</f>
        <v/>
      </c>
      <c r="AN981" s="100">
        <f>'Life and Safety Tabular Data'!L979</f>
        <v>0</v>
      </c>
      <c r="AO981" s="146"/>
      <c r="AP981" s="48"/>
      <c r="AQ981" s="51" t="str">
        <f>IFERROR(VLOOKUP(Book1345234[[#This Row],[Life and Safety Ranking (Injury/Loss of Life)]],'Data for Pull-down'!$K$4:$L$9,2,FALSE),"")</f>
        <v/>
      </c>
      <c r="AR981" s="100"/>
      <c r="AS981" s="146"/>
      <c r="AT981" s="146"/>
      <c r="AU981" s="146"/>
      <c r="AV981" s="48"/>
      <c r="AW981" s="51" t="str">
        <f>IFERROR(VLOOKUP(Book1345234[[#This Row],[Water Supply Yield Ranking]],'Data for Pull-down'!$M$4:$N$9,2,FALSE),"")</f>
        <v/>
      </c>
      <c r="AX981" s="100"/>
      <c r="AY981" s="52"/>
      <c r="AZ981" s="48"/>
      <c r="BA981" s="51" t="str">
        <f>IFERROR(VLOOKUP(Book1345234[[#This Row],[Social Vulnerability Ranking]],'Data for Pull-down'!$O$4:$P$9,2,FALSE),"")</f>
        <v/>
      </c>
      <c r="BB981" s="100"/>
      <c r="BC981" s="146"/>
      <c r="BD981" s="48"/>
      <c r="BE981" s="51" t="str">
        <f>IFERROR(VLOOKUP(Book1345234[[#This Row],[Nature-Based Solutions Ranking]],'Data for Pull-down'!$Q$4:$R$9,2,FALSE),"")</f>
        <v/>
      </c>
      <c r="BF981" s="100"/>
      <c r="BG981" s="52"/>
      <c r="BH981" s="48"/>
      <c r="BI981" s="51" t="str">
        <f>IFERROR(VLOOKUP(Book1345234[[#This Row],[Multiple Benefit Ranking]],'Data for Pull-down'!$S$4:$T$9,2,FALSE),"")</f>
        <v/>
      </c>
      <c r="BJ981" s="125"/>
      <c r="BK981" s="146"/>
      <c r="BL981" s="48"/>
      <c r="BM981" s="51" t="str">
        <f>IFERROR(VLOOKUP(Book1345234[[#This Row],[Operations and Maintenance Ranking]],'Data for Pull-down'!$U$4:$V$9,2,FALSE),"")</f>
        <v/>
      </c>
      <c r="BN981" s="100"/>
      <c r="BO981" s="48"/>
      <c r="BP981" s="51" t="str">
        <f>IFERROR(VLOOKUP(Book1345234[[#This Row],[Administrative, Regulatory and Other Obstacle Ranking]],'Data for Pull-down'!$W$4:$X$9,2,FALSE),"")</f>
        <v/>
      </c>
      <c r="BQ981" s="100"/>
      <c r="BR981" s="48"/>
      <c r="BS981" s="51" t="str">
        <f>IFERROR(VLOOKUP(Book1345234[[#This Row],[Environmental Benefit Ranking]],'Data for Pull-down'!$Y$4:$Z$9,2,FALSE),"")</f>
        <v/>
      </c>
      <c r="BT981" s="100"/>
      <c r="BU981" s="52"/>
      <c r="BV981" s="51" t="str">
        <f>IFERROR(VLOOKUP(Book1345234[[#This Row],[Environmental Impact Ranking]],'Data for Pull-down'!$AA$4:$AB$9,2,FALSE),"")</f>
        <v/>
      </c>
      <c r="BW981" s="117"/>
      <c r="BX981" s="123"/>
      <c r="BY981" s="48"/>
      <c r="BZ981" s="51" t="str">
        <f>IFERROR(VLOOKUP(Book1345234[[#This Row],[Mobility Ranking]],'Data for Pull-down'!$AC$4:$AD$9,2,FALSE),"")</f>
        <v/>
      </c>
      <c r="CA981" s="117"/>
      <c r="CB981" s="48"/>
      <c r="CC981" s="51" t="str">
        <f>IFERROR(VLOOKUP(Book1345234[[#This Row],[Regional Ranking]],'Data for Pull-down'!$AE$4:$AF$9,2,FALSE),"")</f>
        <v/>
      </c>
    </row>
    <row r="982" spans="1:81">
      <c r="A982" s="164"/>
      <c r="B982" s="142"/>
      <c r="C982" s="143">
        <f>Book1345234[[#This Row],[FMP]]*2</f>
        <v>0</v>
      </c>
      <c r="D982" s="43"/>
      <c r="E982" s="43"/>
      <c r="F982" s="52"/>
      <c r="G982" s="48"/>
      <c r="H982" s="48"/>
      <c r="I982" s="48"/>
      <c r="J982" s="48"/>
      <c r="K982" s="45" t="str">
        <f>IFERROR(Book1345234[[#This Row],[Project Cost]]/Book1345234[[#This Row],['# of Structures Removed from 1% Annual Chance FP]],"")</f>
        <v/>
      </c>
      <c r="L982" s="48"/>
      <c r="M982" s="48"/>
      <c r="N982" s="45"/>
      <c r="O982" s="156"/>
      <c r="P982" s="125"/>
      <c r="Q982" s="52"/>
      <c r="R982" s="48"/>
      <c r="S982" s="51" t="str">
        <f>IFERROR(VLOOKUP(Book1345234[[#This Row],[ Severity Ranking: Pre-Project Average Depth of Flooding (100-year)]],'Data for Pull-down'!$A$4:$B$9,2,FALSE),"")</f>
        <v/>
      </c>
      <c r="T982" s="100"/>
      <c r="U982" s="52"/>
      <c r="V982" s="52"/>
      <c r="W982" s="52"/>
      <c r="X982" s="48"/>
      <c r="Y982" s="51" t="str">
        <f>IFERROR(VLOOKUP(Book1345234[[#This Row],[Severity Ranking: Community Need (% Population)]],'Data for Pull-down'!$C$4:$D$9,2,FALSE),"")</f>
        <v/>
      </c>
      <c r="Z982" s="99"/>
      <c r="AA982" s="45"/>
      <c r="AB982" s="48"/>
      <c r="AC982" s="51" t="str">
        <f>IFERROR(VLOOKUP(Book1345234[[#This Row],[Flood Risk Reduction ]],'Data for Pull-down'!$E$4:$F$9,2,FALSE),"")</f>
        <v/>
      </c>
      <c r="AD982" s="99"/>
      <c r="AE982" s="118"/>
      <c r="AF982" s="52"/>
      <c r="AG982" s="52"/>
      <c r="AH982" s="48"/>
      <c r="AI982" s="51" t="str">
        <f>IFERROR(VLOOKUP(Book1345234[[#This Row],[Flood Damage Reduction]],'Data for Pull-down'!$G$4:$H$9,2,FALSE),"")</f>
        <v/>
      </c>
      <c r="AJ982" s="145"/>
      <c r="AK982" s="123"/>
      <c r="AL982" s="52"/>
      <c r="AM982" s="51" t="str">
        <f>IFERROR(VLOOKUP(Book1345234[[#This Row],[ Reduction in Critical Facilities Flood Risk]],'Data for Pull-down'!$I$5:$J$9,2,FALSE),"")</f>
        <v/>
      </c>
      <c r="AN982" s="100">
        <f>'Life and Safety Tabular Data'!L980</f>
        <v>0</v>
      </c>
      <c r="AO982" s="146"/>
      <c r="AP982" s="48"/>
      <c r="AQ982" s="51" t="str">
        <f>IFERROR(VLOOKUP(Book1345234[[#This Row],[Life and Safety Ranking (Injury/Loss of Life)]],'Data for Pull-down'!$K$4:$L$9,2,FALSE),"")</f>
        <v/>
      </c>
      <c r="AR982" s="100"/>
      <c r="AS982" s="146"/>
      <c r="AT982" s="146"/>
      <c r="AU982" s="146"/>
      <c r="AV982" s="48"/>
      <c r="AW982" s="51" t="str">
        <f>IFERROR(VLOOKUP(Book1345234[[#This Row],[Water Supply Yield Ranking]],'Data for Pull-down'!$M$4:$N$9,2,FALSE),"")</f>
        <v/>
      </c>
      <c r="AX982" s="100"/>
      <c r="AY982" s="52"/>
      <c r="AZ982" s="48"/>
      <c r="BA982" s="51" t="str">
        <f>IFERROR(VLOOKUP(Book1345234[[#This Row],[Social Vulnerability Ranking]],'Data for Pull-down'!$O$4:$P$9,2,FALSE),"")</f>
        <v/>
      </c>
      <c r="BB982" s="100"/>
      <c r="BC982" s="146"/>
      <c r="BD982" s="48"/>
      <c r="BE982" s="51" t="str">
        <f>IFERROR(VLOOKUP(Book1345234[[#This Row],[Nature-Based Solutions Ranking]],'Data for Pull-down'!$Q$4:$R$9,2,FALSE),"")</f>
        <v/>
      </c>
      <c r="BF982" s="100"/>
      <c r="BG982" s="52"/>
      <c r="BH982" s="48"/>
      <c r="BI982" s="51" t="str">
        <f>IFERROR(VLOOKUP(Book1345234[[#This Row],[Multiple Benefit Ranking]],'Data for Pull-down'!$S$4:$T$9,2,FALSE),"")</f>
        <v/>
      </c>
      <c r="BJ982" s="125"/>
      <c r="BK982" s="146"/>
      <c r="BL982" s="48"/>
      <c r="BM982" s="51" t="str">
        <f>IFERROR(VLOOKUP(Book1345234[[#This Row],[Operations and Maintenance Ranking]],'Data for Pull-down'!$U$4:$V$9,2,FALSE),"")</f>
        <v/>
      </c>
      <c r="BN982" s="100"/>
      <c r="BO982" s="48"/>
      <c r="BP982" s="51" t="str">
        <f>IFERROR(VLOOKUP(Book1345234[[#This Row],[Administrative, Regulatory and Other Obstacle Ranking]],'Data for Pull-down'!$W$4:$X$9,2,FALSE),"")</f>
        <v/>
      </c>
      <c r="BQ982" s="100"/>
      <c r="BR982" s="48"/>
      <c r="BS982" s="51" t="str">
        <f>IFERROR(VLOOKUP(Book1345234[[#This Row],[Environmental Benefit Ranking]],'Data for Pull-down'!$Y$4:$Z$9,2,FALSE),"")</f>
        <v/>
      </c>
      <c r="BT982" s="100"/>
      <c r="BU982" s="52"/>
      <c r="BV982" s="51" t="str">
        <f>IFERROR(VLOOKUP(Book1345234[[#This Row],[Environmental Impact Ranking]],'Data for Pull-down'!$AA$4:$AB$9,2,FALSE),"")</f>
        <v/>
      </c>
      <c r="BW982" s="117"/>
      <c r="BX982" s="123"/>
      <c r="BY982" s="48"/>
      <c r="BZ982" s="51" t="str">
        <f>IFERROR(VLOOKUP(Book1345234[[#This Row],[Mobility Ranking]],'Data for Pull-down'!$AC$4:$AD$9,2,FALSE),"")</f>
        <v/>
      </c>
      <c r="CA982" s="117"/>
      <c r="CB982" s="48"/>
      <c r="CC982" s="51" t="str">
        <f>IFERROR(VLOOKUP(Book1345234[[#This Row],[Regional Ranking]],'Data for Pull-down'!$AE$4:$AF$9,2,FALSE),"")</f>
        <v/>
      </c>
    </row>
    <row r="983" spans="1:81">
      <c r="A983" s="164"/>
      <c r="B983" s="142"/>
      <c r="C983" s="143">
        <f>Book1345234[[#This Row],[FMP]]*2</f>
        <v>0</v>
      </c>
      <c r="D983" s="43"/>
      <c r="E983" s="43"/>
      <c r="F983" s="52"/>
      <c r="G983" s="48"/>
      <c r="H983" s="48"/>
      <c r="I983" s="48"/>
      <c r="J983" s="48"/>
      <c r="K983" s="45" t="str">
        <f>IFERROR(Book1345234[[#This Row],[Project Cost]]/Book1345234[[#This Row],['# of Structures Removed from 1% Annual Chance FP]],"")</f>
        <v/>
      </c>
      <c r="L983" s="48"/>
      <c r="M983" s="48"/>
      <c r="N983" s="45"/>
      <c r="O983" s="156"/>
      <c r="P983" s="125"/>
      <c r="Q983" s="52"/>
      <c r="R983" s="48"/>
      <c r="S983" s="51" t="str">
        <f>IFERROR(VLOOKUP(Book1345234[[#This Row],[ Severity Ranking: Pre-Project Average Depth of Flooding (100-year)]],'Data for Pull-down'!$A$4:$B$9,2,FALSE),"")</f>
        <v/>
      </c>
      <c r="T983" s="100"/>
      <c r="U983" s="52"/>
      <c r="V983" s="52"/>
      <c r="W983" s="52"/>
      <c r="X983" s="48"/>
      <c r="Y983" s="51" t="str">
        <f>IFERROR(VLOOKUP(Book1345234[[#This Row],[Severity Ranking: Community Need (% Population)]],'Data for Pull-down'!$C$4:$D$9,2,FALSE),"")</f>
        <v/>
      </c>
      <c r="Z983" s="99"/>
      <c r="AA983" s="45"/>
      <c r="AB983" s="48"/>
      <c r="AC983" s="51" t="str">
        <f>IFERROR(VLOOKUP(Book1345234[[#This Row],[Flood Risk Reduction ]],'Data for Pull-down'!$E$4:$F$9,2,FALSE),"")</f>
        <v/>
      </c>
      <c r="AD983" s="99"/>
      <c r="AE983" s="118"/>
      <c r="AF983" s="52"/>
      <c r="AG983" s="52"/>
      <c r="AH983" s="48"/>
      <c r="AI983" s="51" t="str">
        <f>IFERROR(VLOOKUP(Book1345234[[#This Row],[Flood Damage Reduction]],'Data for Pull-down'!$G$4:$H$9,2,FALSE),"")</f>
        <v/>
      </c>
      <c r="AJ983" s="145"/>
      <c r="AK983" s="123"/>
      <c r="AL983" s="52"/>
      <c r="AM983" s="51" t="str">
        <f>IFERROR(VLOOKUP(Book1345234[[#This Row],[ Reduction in Critical Facilities Flood Risk]],'Data for Pull-down'!$I$5:$J$9,2,FALSE),"")</f>
        <v/>
      </c>
      <c r="AN983" s="100">
        <f>'Life and Safety Tabular Data'!L981</f>
        <v>0</v>
      </c>
      <c r="AO983" s="146"/>
      <c r="AP983" s="48"/>
      <c r="AQ983" s="51" t="str">
        <f>IFERROR(VLOOKUP(Book1345234[[#This Row],[Life and Safety Ranking (Injury/Loss of Life)]],'Data for Pull-down'!$K$4:$L$9,2,FALSE),"")</f>
        <v/>
      </c>
      <c r="AR983" s="100"/>
      <c r="AS983" s="146"/>
      <c r="AT983" s="146"/>
      <c r="AU983" s="146"/>
      <c r="AV983" s="48"/>
      <c r="AW983" s="51" t="str">
        <f>IFERROR(VLOOKUP(Book1345234[[#This Row],[Water Supply Yield Ranking]],'Data for Pull-down'!$M$4:$N$9,2,FALSE),"")</f>
        <v/>
      </c>
      <c r="AX983" s="100"/>
      <c r="AY983" s="52"/>
      <c r="AZ983" s="48"/>
      <c r="BA983" s="51" t="str">
        <f>IFERROR(VLOOKUP(Book1345234[[#This Row],[Social Vulnerability Ranking]],'Data for Pull-down'!$O$4:$P$9,2,FALSE),"")</f>
        <v/>
      </c>
      <c r="BB983" s="100"/>
      <c r="BC983" s="146"/>
      <c r="BD983" s="48"/>
      <c r="BE983" s="51" t="str">
        <f>IFERROR(VLOOKUP(Book1345234[[#This Row],[Nature-Based Solutions Ranking]],'Data for Pull-down'!$Q$4:$R$9,2,FALSE),"")</f>
        <v/>
      </c>
      <c r="BF983" s="100"/>
      <c r="BG983" s="52"/>
      <c r="BH983" s="48"/>
      <c r="BI983" s="51" t="str">
        <f>IFERROR(VLOOKUP(Book1345234[[#This Row],[Multiple Benefit Ranking]],'Data for Pull-down'!$S$4:$T$9,2,FALSE),"")</f>
        <v/>
      </c>
      <c r="BJ983" s="125"/>
      <c r="BK983" s="146"/>
      <c r="BL983" s="48"/>
      <c r="BM983" s="51" t="str">
        <f>IFERROR(VLOOKUP(Book1345234[[#This Row],[Operations and Maintenance Ranking]],'Data for Pull-down'!$U$4:$V$9,2,FALSE),"")</f>
        <v/>
      </c>
      <c r="BN983" s="100"/>
      <c r="BO983" s="48"/>
      <c r="BP983" s="51" t="str">
        <f>IFERROR(VLOOKUP(Book1345234[[#This Row],[Administrative, Regulatory and Other Obstacle Ranking]],'Data for Pull-down'!$W$4:$X$9,2,FALSE),"")</f>
        <v/>
      </c>
      <c r="BQ983" s="100"/>
      <c r="BR983" s="48"/>
      <c r="BS983" s="51" t="str">
        <f>IFERROR(VLOOKUP(Book1345234[[#This Row],[Environmental Benefit Ranking]],'Data for Pull-down'!$Y$4:$Z$9,2,FALSE),"")</f>
        <v/>
      </c>
      <c r="BT983" s="100"/>
      <c r="BU983" s="52"/>
      <c r="BV983" s="51" t="str">
        <f>IFERROR(VLOOKUP(Book1345234[[#This Row],[Environmental Impact Ranking]],'Data for Pull-down'!$AA$4:$AB$9,2,FALSE),"")</f>
        <v/>
      </c>
      <c r="BW983" s="117"/>
      <c r="BX983" s="123"/>
      <c r="BY983" s="48"/>
      <c r="BZ983" s="51" t="str">
        <f>IFERROR(VLOOKUP(Book1345234[[#This Row],[Mobility Ranking]],'Data for Pull-down'!$AC$4:$AD$9,2,FALSE),"")</f>
        <v/>
      </c>
      <c r="CA983" s="117"/>
      <c r="CB983" s="48"/>
      <c r="CC983" s="51" t="str">
        <f>IFERROR(VLOOKUP(Book1345234[[#This Row],[Regional Ranking]],'Data for Pull-down'!$AE$4:$AF$9,2,FALSE),"")</f>
        <v/>
      </c>
    </row>
    <row r="984" spans="1:81">
      <c r="A984" s="164"/>
      <c r="B984" s="142"/>
      <c r="C984" s="143">
        <f>Book1345234[[#This Row],[FMP]]*2</f>
        <v>0</v>
      </c>
      <c r="D984" s="43"/>
      <c r="E984" s="43"/>
      <c r="F984" s="52"/>
      <c r="G984" s="48"/>
      <c r="H984" s="48"/>
      <c r="I984" s="48"/>
      <c r="J984" s="48"/>
      <c r="K984" s="45" t="str">
        <f>IFERROR(Book1345234[[#This Row],[Project Cost]]/Book1345234[[#This Row],['# of Structures Removed from 1% Annual Chance FP]],"")</f>
        <v/>
      </c>
      <c r="L984" s="48"/>
      <c r="M984" s="48"/>
      <c r="N984" s="45"/>
      <c r="O984" s="156"/>
      <c r="P984" s="125"/>
      <c r="Q984" s="52"/>
      <c r="R984" s="48"/>
      <c r="S984" s="51" t="str">
        <f>IFERROR(VLOOKUP(Book1345234[[#This Row],[ Severity Ranking: Pre-Project Average Depth of Flooding (100-year)]],'Data for Pull-down'!$A$4:$B$9,2,FALSE),"")</f>
        <v/>
      </c>
      <c r="T984" s="100"/>
      <c r="U984" s="52"/>
      <c r="V984" s="52"/>
      <c r="W984" s="52"/>
      <c r="X984" s="48"/>
      <c r="Y984" s="51" t="str">
        <f>IFERROR(VLOOKUP(Book1345234[[#This Row],[Severity Ranking: Community Need (% Population)]],'Data for Pull-down'!$C$4:$D$9,2,FALSE),"")</f>
        <v/>
      </c>
      <c r="Z984" s="99"/>
      <c r="AA984" s="45"/>
      <c r="AB984" s="48"/>
      <c r="AC984" s="51" t="str">
        <f>IFERROR(VLOOKUP(Book1345234[[#This Row],[Flood Risk Reduction ]],'Data for Pull-down'!$E$4:$F$9,2,FALSE),"")</f>
        <v/>
      </c>
      <c r="AD984" s="99"/>
      <c r="AE984" s="118"/>
      <c r="AF984" s="52"/>
      <c r="AG984" s="52"/>
      <c r="AH984" s="48"/>
      <c r="AI984" s="51" t="str">
        <f>IFERROR(VLOOKUP(Book1345234[[#This Row],[Flood Damage Reduction]],'Data for Pull-down'!$G$4:$H$9,2,FALSE),"")</f>
        <v/>
      </c>
      <c r="AJ984" s="145"/>
      <c r="AK984" s="123"/>
      <c r="AL984" s="52"/>
      <c r="AM984" s="51" t="str">
        <f>IFERROR(VLOOKUP(Book1345234[[#This Row],[ Reduction in Critical Facilities Flood Risk]],'Data for Pull-down'!$I$5:$J$9,2,FALSE),"")</f>
        <v/>
      </c>
      <c r="AN984" s="100">
        <f>'Life and Safety Tabular Data'!L982</f>
        <v>0</v>
      </c>
      <c r="AO984" s="146"/>
      <c r="AP984" s="48"/>
      <c r="AQ984" s="51" t="str">
        <f>IFERROR(VLOOKUP(Book1345234[[#This Row],[Life and Safety Ranking (Injury/Loss of Life)]],'Data for Pull-down'!$K$4:$L$9,2,FALSE),"")</f>
        <v/>
      </c>
      <c r="AR984" s="100"/>
      <c r="AS984" s="146"/>
      <c r="AT984" s="146"/>
      <c r="AU984" s="146"/>
      <c r="AV984" s="48"/>
      <c r="AW984" s="51" t="str">
        <f>IFERROR(VLOOKUP(Book1345234[[#This Row],[Water Supply Yield Ranking]],'Data for Pull-down'!$M$4:$N$9,2,FALSE),"")</f>
        <v/>
      </c>
      <c r="AX984" s="100"/>
      <c r="AY984" s="52"/>
      <c r="AZ984" s="48"/>
      <c r="BA984" s="51" t="str">
        <f>IFERROR(VLOOKUP(Book1345234[[#This Row],[Social Vulnerability Ranking]],'Data for Pull-down'!$O$4:$P$9,2,FALSE),"")</f>
        <v/>
      </c>
      <c r="BB984" s="100"/>
      <c r="BC984" s="146"/>
      <c r="BD984" s="48"/>
      <c r="BE984" s="51" t="str">
        <f>IFERROR(VLOOKUP(Book1345234[[#This Row],[Nature-Based Solutions Ranking]],'Data for Pull-down'!$Q$4:$R$9,2,FALSE),"")</f>
        <v/>
      </c>
      <c r="BF984" s="100"/>
      <c r="BG984" s="52"/>
      <c r="BH984" s="48"/>
      <c r="BI984" s="51" t="str">
        <f>IFERROR(VLOOKUP(Book1345234[[#This Row],[Multiple Benefit Ranking]],'Data for Pull-down'!$S$4:$T$9,2,FALSE),"")</f>
        <v/>
      </c>
      <c r="BJ984" s="125"/>
      <c r="BK984" s="146"/>
      <c r="BL984" s="48"/>
      <c r="BM984" s="51" t="str">
        <f>IFERROR(VLOOKUP(Book1345234[[#This Row],[Operations and Maintenance Ranking]],'Data for Pull-down'!$U$4:$V$9,2,FALSE),"")</f>
        <v/>
      </c>
      <c r="BN984" s="100"/>
      <c r="BO984" s="48"/>
      <c r="BP984" s="51" t="str">
        <f>IFERROR(VLOOKUP(Book1345234[[#This Row],[Administrative, Regulatory and Other Obstacle Ranking]],'Data for Pull-down'!$W$4:$X$9,2,FALSE),"")</f>
        <v/>
      </c>
      <c r="BQ984" s="100"/>
      <c r="BR984" s="48"/>
      <c r="BS984" s="51" t="str">
        <f>IFERROR(VLOOKUP(Book1345234[[#This Row],[Environmental Benefit Ranking]],'Data for Pull-down'!$Y$4:$Z$9,2,FALSE),"")</f>
        <v/>
      </c>
      <c r="BT984" s="100"/>
      <c r="BU984" s="52"/>
      <c r="BV984" s="51" t="str">
        <f>IFERROR(VLOOKUP(Book1345234[[#This Row],[Environmental Impact Ranking]],'Data for Pull-down'!$AA$4:$AB$9,2,FALSE),"")</f>
        <v/>
      </c>
      <c r="BW984" s="117"/>
      <c r="BX984" s="123"/>
      <c r="BY984" s="48"/>
      <c r="BZ984" s="51" t="str">
        <f>IFERROR(VLOOKUP(Book1345234[[#This Row],[Mobility Ranking]],'Data for Pull-down'!$AC$4:$AD$9,2,FALSE),"")</f>
        <v/>
      </c>
      <c r="CA984" s="117"/>
      <c r="CB984" s="48"/>
      <c r="CC984" s="51" t="str">
        <f>IFERROR(VLOOKUP(Book1345234[[#This Row],[Regional Ranking]],'Data for Pull-down'!$AE$4:$AF$9,2,FALSE),"")</f>
        <v/>
      </c>
    </row>
    <row r="985" spans="1:81">
      <c r="A985" s="164"/>
      <c r="B985" s="142"/>
      <c r="C985" s="143">
        <f>Book1345234[[#This Row],[FMP]]*2</f>
        <v>0</v>
      </c>
      <c r="D985" s="43"/>
      <c r="E985" s="43"/>
      <c r="F985" s="52"/>
      <c r="G985" s="48"/>
      <c r="H985" s="48"/>
      <c r="I985" s="48"/>
      <c r="J985" s="48"/>
      <c r="K985" s="45" t="str">
        <f>IFERROR(Book1345234[[#This Row],[Project Cost]]/Book1345234[[#This Row],['# of Structures Removed from 1% Annual Chance FP]],"")</f>
        <v/>
      </c>
      <c r="L985" s="48"/>
      <c r="M985" s="48"/>
      <c r="N985" s="45"/>
      <c r="O985" s="156"/>
      <c r="P985" s="125"/>
      <c r="Q985" s="52"/>
      <c r="R985" s="48"/>
      <c r="S985" s="51" t="str">
        <f>IFERROR(VLOOKUP(Book1345234[[#This Row],[ Severity Ranking: Pre-Project Average Depth of Flooding (100-year)]],'Data for Pull-down'!$A$4:$B$9,2,FALSE),"")</f>
        <v/>
      </c>
      <c r="T985" s="100"/>
      <c r="U985" s="52"/>
      <c r="V985" s="52"/>
      <c r="W985" s="52"/>
      <c r="X985" s="48"/>
      <c r="Y985" s="51" t="str">
        <f>IFERROR(VLOOKUP(Book1345234[[#This Row],[Severity Ranking: Community Need (% Population)]],'Data for Pull-down'!$C$4:$D$9,2,FALSE),"")</f>
        <v/>
      </c>
      <c r="Z985" s="99"/>
      <c r="AA985" s="45"/>
      <c r="AB985" s="48"/>
      <c r="AC985" s="51" t="str">
        <f>IFERROR(VLOOKUP(Book1345234[[#This Row],[Flood Risk Reduction ]],'Data for Pull-down'!$E$4:$F$9,2,FALSE),"")</f>
        <v/>
      </c>
      <c r="AD985" s="99"/>
      <c r="AE985" s="118"/>
      <c r="AF985" s="52"/>
      <c r="AG985" s="52"/>
      <c r="AH985" s="48"/>
      <c r="AI985" s="51" t="str">
        <f>IFERROR(VLOOKUP(Book1345234[[#This Row],[Flood Damage Reduction]],'Data for Pull-down'!$G$4:$H$9,2,FALSE),"")</f>
        <v/>
      </c>
      <c r="AJ985" s="145"/>
      <c r="AK985" s="123"/>
      <c r="AL985" s="52"/>
      <c r="AM985" s="51" t="str">
        <f>IFERROR(VLOOKUP(Book1345234[[#This Row],[ Reduction in Critical Facilities Flood Risk]],'Data for Pull-down'!$I$5:$J$9,2,FALSE),"")</f>
        <v/>
      </c>
      <c r="AN985" s="100">
        <f>'Life and Safety Tabular Data'!L983</f>
        <v>0</v>
      </c>
      <c r="AO985" s="146"/>
      <c r="AP985" s="48"/>
      <c r="AQ985" s="51" t="str">
        <f>IFERROR(VLOOKUP(Book1345234[[#This Row],[Life and Safety Ranking (Injury/Loss of Life)]],'Data for Pull-down'!$K$4:$L$9,2,FALSE),"")</f>
        <v/>
      </c>
      <c r="AR985" s="100"/>
      <c r="AS985" s="146"/>
      <c r="AT985" s="146"/>
      <c r="AU985" s="146"/>
      <c r="AV985" s="48"/>
      <c r="AW985" s="51" t="str">
        <f>IFERROR(VLOOKUP(Book1345234[[#This Row],[Water Supply Yield Ranking]],'Data for Pull-down'!$M$4:$N$9,2,FALSE),"")</f>
        <v/>
      </c>
      <c r="AX985" s="100"/>
      <c r="AY985" s="52"/>
      <c r="AZ985" s="48"/>
      <c r="BA985" s="51" t="str">
        <f>IFERROR(VLOOKUP(Book1345234[[#This Row],[Social Vulnerability Ranking]],'Data for Pull-down'!$O$4:$P$9,2,FALSE),"")</f>
        <v/>
      </c>
      <c r="BB985" s="100"/>
      <c r="BC985" s="146"/>
      <c r="BD985" s="48"/>
      <c r="BE985" s="51" t="str">
        <f>IFERROR(VLOOKUP(Book1345234[[#This Row],[Nature-Based Solutions Ranking]],'Data for Pull-down'!$Q$4:$R$9,2,FALSE),"")</f>
        <v/>
      </c>
      <c r="BF985" s="100"/>
      <c r="BG985" s="52"/>
      <c r="BH985" s="48"/>
      <c r="BI985" s="51" t="str">
        <f>IFERROR(VLOOKUP(Book1345234[[#This Row],[Multiple Benefit Ranking]],'Data for Pull-down'!$S$4:$T$9,2,FALSE),"")</f>
        <v/>
      </c>
      <c r="BJ985" s="125"/>
      <c r="BK985" s="146"/>
      <c r="BL985" s="48"/>
      <c r="BM985" s="51" t="str">
        <f>IFERROR(VLOOKUP(Book1345234[[#This Row],[Operations and Maintenance Ranking]],'Data for Pull-down'!$U$4:$V$9,2,FALSE),"")</f>
        <v/>
      </c>
      <c r="BN985" s="100"/>
      <c r="BO985" s="48"/>
      <c r="BP985" s="51" t="str">
        <f>IFERROR(VLOOKUP(Book1345234[[#This Row],[Administrative, Regulatory and Other Obstacle Ranking]],'Data for Pull-down'!$W$4:$X$9,2,FALSE),"")</f>
        <v/>
      </c>
      <c r="BQ985" s="100"/>
      <c r="BR985" s="48"/>
      <c r="BS985" s="51" t="str">
        <f>IFERROR(VLOOKUP(Book1345234[[#This Row],[Environmental Benefit Ranking]],'Data for Pull-down'!$Y$4:$Z$9,2,FALSE),"")</f>
        <v/>
      </c>
      <c r="BT985" s="100"/>
      <c r="BU985" s="52"/>
      <c r="BV985" s="51" t="str">
        <f>IFERROR(VLOOKUP(Book1345234[[#This Row],[Environmental Impact Ranking]],'Data for Pull-down'!$AA$4:$AB$9,2,FALSE),"")</f>
        <v/>
      </c>
      <c r="BW985" s="117"/>
      <c r="BX985" s="123"/>
      <c r="BY985" s="48"/>
      <c r="BZ985" s="51" t="str">
        <f>IFERROR(VLOOKUP(Book1345234[[#This Row],[Mobility Ranking]],'Data for Pull-down'!$AC$4:$AD$9,2,FALSE),"")</f>
        <v/>
      </c>
      <c r="CA985" s="117"/>
      <c r="CB985" s="48"/>
      <c r="CC985" s="51" t="str">
        <f>IFERROR(VLOOKUP(Book1345234[[#This Row],[Regional Ranking]],'Data for Pull-down'!$AE$4:$AF$9,2,FALSE),"")</f>
        <v/>
      </c>
    </row>
    <row r="986" spans="1:81">
      <c r="A986" s="164"/>
      <c r="B986" s="142"/>
      <c r="C986" s="143">
        <f>Book1345234[[#This Row],[FMP]]*2</f>
        <v>0</v>
      </c>
      <c r="D986" s="43"/>
      <c r="E986" s="43"/>
      <c r="F986" s="52"/>
      <c r="G986" s="48"/>
      <c r="H986" s="48"/>
      <c r="I986" s="48"/>
      <c r="J986" s="48"/>
      <c r="K986" s="45" t="str">
        <f>IFERROR(Book1345234[[#This Row],[Project Cost]]/Book1345234[[#This Row],['# of Structures Removed from 1% Annual Chance FP]],"")</f>
        <v/>
      </c>
      <c r="L986" s="48"/>
      <c r="M986" s="48"/>
      <c r="N986" s="45"/>
      <c r="O986" s="156"/>
      <c r="P986" s="125"/>
      <c r="Q986" s="52"/>
      <c r="R986" s="48"/>
      <c r="S986" s="51" t="str">
        <f>IFERROR(VLOOKUP(Book1345234[[#This Row],[ Severity Ranking: Pre-Project Average Depth of Flooding (100-year)]],'Data for Pull-down'!$A$4:$B$9,2,FALSE),"")</f>
        <v/>
      </c>
      <c r="T986" s="100"/>
      <c r="U986" s="52"/>
      <c r="V986" s="52"/>
      <c r="W986" s="52"/>
      <c r="X986" s="48"/>
      <c r="Y986" s="51" t="str">
        <f>IFERROR(VLOOKUP(Book1345234[[#This Row],[Severity Ranking: Community Need (% Population)]],'Data for Pull-down'!$C$4:$D$9,2,FALSE),"")</f>
        <v/>
      </c>
      <c r="Z986" s="99"/>
      <c r="AA986" s="45"/>
      <c r="AB986" s="48"/>
      <c r="AC986" s="51" t="str">
        <f>IFERROR(VLOOKUP(Book1345234[[#This Row],[Flood Risk Reduction ]],'Data for Pull-down'!$E$4:$F$9,2,FALSE),"")</f>
        <v/>
      </c>
      <c r="AD986" s="99"/>
      <c r="AE986" s="118"/>
      <c r="AF986" s="52"/>
      <c r="AG986" s="52"/>
      <c r="AH986" s="48"/>
      <c r="AI986" s="51" t="str">
        <f>IFERROR(VLOOKUP(Book1345234[[#This Row],[Flood Damage Reduction]],'Data for Pull-down'!$G$4:$H$9,2,FALSE),"")</f>
        <v/>
      </c>
      <c r="AJ986" s="145"/>
      <c r="AK986" s="123"/>
      <c r="AL986" s="52"/>
      <c r="AM986" s="51" t="str">
        <f>IFERROR(VLOOKUP(Book1345234[[#This Row],[ Reduction in Critical Facilities Flood Risk]],'Data for Pull-down'!$I$5:$J$9,2,FALSE),"")</f>
        <v/>
      </c>
      <c r="AN986" s="100">
        <f>'Life and Safety Tabular Data'!L984</f>
        <v>0</v>
      </c>
      <c r="AO986" s="146"/>
      <c r="AP986" s="48"/>
      <c r="AQ986" s="51" t="str">
        <f>IFERROR(VLOOKUP(Book1345234[[#This Row],[Life and Safety Ranking (Injury/Loss of Life)]],'Data for Pull-down'!$K$4:$L$9,2,FALSE),"")</f>
        <v/>
      </c>
      <c r="AR986" s="100"/>
      <c r="AS986" s="146"/>
      <c r="AT986" s="146"/>
      <c r="AU986" s="146"/>
      <c r="AV986" s="48"/>
      <c r="AW986" s="51" t="str">
        <f>IFERROR(VLOOKUP(Book1345234[[#This Row],[Water Supply Yield Ranking]],'Data for Pull-down'!$M$4:$N$9,2,FALSE),"")</f>
        <v/>
      </c>
      <c r="AX986" s="100"/>
      <c r="AY986" s="52"/>
      <c r="AZ986" s="48"/>
      <c r="BA986" s="51" t="str">
        <f>IFERROR(VLOOKUP(Book1345234[[#This Row],[Social Vulnerability Ranking]],'Data for Pull-down'!$O$4:$P$9,2,FALSE),"")</f>
        <v/>
      </c>
      <c r="BB986" s="100"/>
      <c r="BC986" s="146"/>
      <c r="BD986" s="48"/>
      <c r="BE986" s="51" t="str">
        <f>IFERROR(VLOOKUP(Book1345234[[#This Row],[Nature-Based Solutions Ranking]],'Data for Pull-down'!$Q$4:$R$9,2,FALSE),"")</f>
        <v/>
      </c>
      <c r="BF986" s="100"/>
      <c r="BG986" s="52"/>
      <c r="BH986" s="48"/>
      <c r="BI986" s="51" t="str">
        <f>IFERROR(VLOOKUP(Book1345234[[#This Row],[Multiple Benefit Ranking]],'Data for Pull-down'!$S$4:$T$9,2,FALSE),"")</f>
        <v/>
      </c>
      <c r="BJ986" s="125"/>
      <c r="BK986" s="146"/>
      <c r="BL986" s="48"/>
      <c r="BM986" s="51" t="str">
        <f>IFERROR(VLOOKUP(Book1345234[[#This Row],[Operations and Maintenance Ranking]],'Data for Pull-down'!$U$4:$V$9,2,FALSE),"")</f>
        <v/>
      </c>
      <c r="BN986" s="100"/>
      <c r="BO986" s="48"/>
      <c r="BP986" s="51" t="str">
        <f>IFERROR(VLOOKUP(Book1345234[[#This Row],[Administrative, Regulatory and Other Obstacle Ranking]],'Data for Pull-down'!$W$4:$X$9,2,FALSE),"")</f>
        <v/>
      </c>
      <c r="BQ986" s="100"/>
      <c r="BR986" s="48"/>
      <c r="BS986" s="51" t="str">
        <f>IFERROR(VLOOKUP(Book1345234[[#This Row],[Environmental Benefit Ranking]],'Data for Pull-down'!$Y$4:$Z$9,2,FALSE),"")</f>
        <v/>
      </c>
      <c r="BT986" s="100"/>
      <c r="BU986" s="52"/>
      <c r="BV986" s="51" t="str">
        <f>IFERROR(VLOOKUP(Book1345234[[#This Row],[Environmental Impact Ranking]],'Data for Pull-down'!$AA$4:$AB$9,2,FALSE),"")</f>
        <v/>
      </c>
      <c r="BW986" s="117"/>
      <c r="BX986" s="123"/>
      <c r="BY986" s="48"/>
      <c r="BZ986" s="51" t="str">
        <f>IFERROR(VLOOKUP(Book1345234[[#This Row],[Mobility Ranking]],'Data for Pull-down'!$AC$4:$AD$9,2,FALSE),"")</f>
        <v/>
      </c>
      <c r="CA986" s="117"/>
      <c r="CB986" s="48"/>
      <c r="CC986" s="51" t="str">
        <f>IFERROR(VLOOKUP(Book1345234[[#This Row],[Regional Ranking]],'Data for Pull-down'!$AE$4:$AF$9,2,FALSE),"")</f>
        <v/>
      </c>
    </row>
    <row r="987" spans="1:81">
      <c r="A987" s="164"/>
      <c r="B987" s="142"/>
      <c r="C987" s="143">
        <f>Book1345234[[#This Row],[FMP]]*2</f>
        <v>0</v>
      </c>
      <c r="D987" s="43"/>
      <c r="E987" s="43"/>
      <c r="F987" s="52"/>
      <c r="G987" s="48"/>
      <c r="H987" s="48"/>
      <c r="I987" s="48"/>
      <c r="J987" s="48"/>
      <c r="K987" s="45" t="str">
        <f>IFERROR(Book1345234[[#This Row],[Project Cost]]/Book1345234[[#This Row],['# of Structures Removed from 1% Annual Chance FP]],"")</f>
        <v/>
      </c>
      <c r="L987" s="48"/>
      <c r="M987" s="48"/>
      <c r="N987" s="45"/>
      <c r="O987" s="156"/>
      <c r="P987" s="125"/>
      <c r="Q987" s="52"/>
      <c r="R987" s="48"/>
      <c r="S987" s="51" t="str">
        <f>IFERROR(VLOOKUP(Book1345234[[#This Row],[ Severity Ranking: Pre-Project Average Depth of Flooding (100-year)]],'Data for Pull-down'!$A$4:$B$9,2,FALSE),"")</f>
        <v/>
      </c>
      <c r="T987" s="100"/>
      <c r="U987" s="52"/>
      <c r="V987" s="52"/>
      <c r="W987" s="52"/>
      <c r="X987" s="48"/>
      <c r="Y987" s="51" t="str">
        <f>IFERROR(VLOOKUP(Book1345234[[#This Row],[Severity Ranking: Community Need (% Population)]],'Data for Pull-down'!$C$4:$D$9,2,FALSE),"")</f>
        <v/>
      </c>
      <c r="Z987" s="99"/>
      <c r="AA987" s="45"/>
      <c r="AB987" s="48"/>
      <c r="AC987" s="51" t="str">
        <f>IFERROR(VLOOKUP(Book1345234[[#This Row],[Flood Risk Reduction ]],'Data for Pull-down'!$E$4:$F$9,2,FALSE),"")</f>
        <v/>
      </c>
      <c r="AD987" s="99"/>
      <c r="AE987" s="118"/>
      <c r="AF987" s="52"/>
      <c r="AG987" s="52"/>
      <c r="AH987" s="48"/>
      <c r="AI987" s="51" t="str">
        <f>IFERROR(VLOOKUP(Book1345234[[#This Row],[Flood Damage Reduction]],'Data for Pull-down'!$G$4:$H$9,2,FALSE),"")</f>
        <v/>
      </c>
      <c r="AJ987" s="145"/>
      <c r="AK987" s="123"/>
      <c r="AL987" s="52"/>
      <c r="AM987" s="51" t="str">
        <f>IFERROR(VLOOKUP(Book1345234[[#This Row],[ Reduction in Critical Facilities Flood Risk]],'Data for Pull-down'!$I$5:$J$9,2,FALSE),"")</f>
        <v/>
      </c>
      <c r="AN987" s="100">
        <f>'Life and Safety Tabular Data'!L985</f>
        <v>0</v>
      </c>
      <c r="AO987" s="146"/>
      <c r="AP987" s="48"/>
      <c r="AQ987" s="51" t="str">
        <f>IFERROR(VLOOKUP(Book1345234[[#This Row],[Life and Safety Ranking (Injury/Loss of Life)]],'Data for Pull-down'!$K$4:$L$9,2,FALSE),"")</f>
        <v/>
      </c>
      <c r="AR987" s="100"/>
      <c r="AS987" s="146"/>
      <c r="AT987" s="146"/>
      <c r="AU987" s="146"/>
      <c r="AV987" s="48"/>
      <c r="AW987" s="51" t="str">
        <f>IFERROR(VLOOKUP(Book1345234[[#This Row],[Water Supply Yield Ranking]],'Data for Pull-down'!$M$4:$N$9,2,FALSE),"")</f>
        <v/>
      </c>
      <c r="AX987" s="100"/>
      <c r="AY987" s="52"/>
      <c r="AZ987" s="48"/>
      <c r="BA987" s="51" t="str">
        <f>IFERROR(VLOOKUP(Book1345234[[#This Row],[Social Vulnerability Ranking]],'Data for Pull-down'!$O$4:$P$9,2,FALSE),"")</f>
        <v/>
      </c>
      <c r="BB987" s="100"/>
      <c r="BC987" s="146"/>
      <c r="BD987" s="48"/>
      <c r="BE987" s="51" t="str">
        <f>IFERROR(VLOOKUP(Book1345234[[#This Row],[Nature-Based Solutions Ranking]],'Data for Pull-down'!$Q$4:$R$9,2,FALSE),"")</f>
        <v/>
      </c>
      <c r="BF987" s="100"/>
      <c r="BG987" s="52"/>
      <c r="BH987" s="48"/>
      <c r="BI987" s="51" t="str">
        <f>IFERROR(VLOOKUP(Book1345234[[#This Row],[Multiple Benefit Ranking]],'Data for Pull-down'!$S$4:$T$9,2,FALSE),"")</f>
        <v/>
      </c>
      <c r="BJ987" s="125"/>
      <c r="BK987" s="146"/>
      <c r="BL987" s="48"/>
      <c r="BM987" s="51" t="str">
        <f>IFERROR(VLOOKUP(Book1345234[[#This Row],[Operations and Maintenance Ranking]],'Data for Pull-down'!$U$4:$V$9,2,FALSE),"")</f>
        <v/>
      </c>
      <c r="BN987" s="100"/>
      <c r="BO987" s="48"/>
      <c r="BP987" s="51" t="str">
        <f>IFERROR(VLOOKUP(Book1345234[[#This Row],[Administrative, Regulatory and Other Obstacle Ranking]],'Data for Pull-down'!$W$4:$X$9,2,FALSE),"")</f>
        <v/>
      </c>
      <c r="BQ987" s="100"/>
      <c r="BR987" s="48"/>
      <c r="BS987" s="51" t="str">
        <f>IFERROR(VLOOKUP(Book1345234[[#This Row],[Environmental Benefit Ranking]],'Data for Pull-down'!$Y$4:$Z$9,2,FALSE),"")</f>
        <v/>
      </c>
      <c r="BT987" s="100"/>
      <c r="BU987" s="52"/>
      <c r="BV987" s="51" t="str">
        <f>IFERROR(VLOOKUP(Book1345234[[#This Row],[Environmental Impact Ranking]],'Data for Pull-down'!$AA$4:$AB$9,2,FALSE),"")</f>
        <v/>
      </c>
      <c r="BW987" s="117"/>
      <c r="BX987" s="123"/>
      <c r="BY987" s="48"/>
      <c r="BZ987" s="51" t="str">
        <f>IFERROR(VLOOKUP(Book1345234[[#This Row],[Mobility Ranking]],'Data for Pull-down'!$AC$4:$AD$9,2,FALSE),"")</f>
        <v/>
      </c>
      <c r="CA987" s="117"/>
      <c r="CB987" s="48"/>
      <c r="CC987" s="51" t="str">
        <f>IFERROR(VLOOKUP(Book1345234[[#This Row],[Regional Ranking]],'Data for Pull-down'!$AE$4:$AF$9,2,FALSE),"")</f>
        <v/>
      </c>
    </row>
    <row r="988" spans="1:81">
      <c r="A988" s="164"/>
      <c r="B988" s="142"/>
      <c r="C988" s="143">
        <f>Book1345234[[#This Row],[FMP]]*2</f>
        <v>0</v>
      </c>
      <c r="D988" s="43"/>
      <c r="E988" s="43"/>
      <c r="F988" s="52"/>
      <c r="G988" s="48"/>
      <c r="H988" s="48"/>
      <c r="I988" s="48"/>
      <c r="J988" s="48"/>
      <c r="K988" s="45" t="str">
        <f>IFERROR(Book1345234[[#This Row],[Project Cost]]/Book1345234[[#This Row],['# of Structures Removed from 1% Annual Chance FP]],"")</f>
        <v/>
      </c>
      <c r="L988" s="48"/>
      <c r="M988" s="48"/>
      <c r="N988" s="45"/>
      <c r="O988" s="156"/>
      <c r="P988" s="125"/>
      <c r="Q988" s="52"/>
      <c r="R988" s="48"/>
      <c r="S988" s="51" t="str">
        <f>IFERROR(VLOOKUP(Book1345234[[#This Row],[ Severity Ranking: Pre-Project Average Depth of Flooding (100-year)]],'Data for Pull-down'!$A$4:$B$9,2,FALSE),"")</f>
        <v/>
      </c>
      <c r="T988" s="100"/>
      <c r="U988" s="52"/>
      <c r="V988" s="52"/>
      <c r="W988" s="52"/>
      <c r="X988" s="48"/>
      <c r="Y988" s="51" t="str">
        <f>IFERROR(VLOOKUP(Book1345234[[#This Row],[Severity Ranking: Community Need (% Population)]],'Data for Pull-down'!$C$4:$D$9,2,FALSE),"")</f>
        <v/>
      </c>
      <c r="Z988" s="99"/>
      <c r="AA988" s="45"/>
      <c r="AB988" s="48"/>
      <c r="AC988" s="51" t="str">
        <f>IFERROR(VLOOKUP(Book1345234[[#This Row],[Flood Risk Reduction ]],'Data for Pull-down'!$E$4:$F$9,2,FALSE),"")</f>
        <v/>
      </c>
      <c r="AD988" s="99"/>
      <c r="AE988" s="118"/>
      <c r="AF988" s="52"/>
      <c r="AG988" s="52"/>
      <c r="AH988" s="48"/>
      <c r="AI988" s="51" t="str">
        <f>IFERROR(VLOOKUP(Book1345234[[#This Row],[Flood Damage Reduction]],'Data for Pull-down'!$G$4:$H$9,2,FALSE),"")</f>
        <v/>
      </c>
      <c r="AJ988" s="145"/>
      <c r="AK988" s="123"/>
      <c r="AL988" s="52"/>
      <c r="AM988" s="51" t="str">
        <f>IFERROR(VLOOKUP(Book1345234[[#This Row],[ Reduction in Critical Facilities Flood Risk]],'Data for Pull-down'!$I$5:$J$9,2,FALSE),"")</f>
        <v/>
      </c>
      <c r="AN988" s="100">
        <f>'Life and Safety Tabular Data'!L986</f>
        <v>0</v>
      </c>
      <c r="AO988" s="146"/>
      <c r="AP988" s="48"/>
      <c r="AQ988" s="51" t="str">
        <f>IFERROR(VLOOKUP(Book1345234[[#This Row],[Life and Safety Ranking (Injury/Loss of Life)]],'Data for Pull-down'!$K$4:$L$9,2,FALSE),"")</f>
        <v/>
      </c>
      <c r="AR988" s="100"/>
      <c r="AS988" s="146"/>
      <c r="AT988" s="146"/>
      <c r="AU988" s="146"/>
      <c r="AV988" s="48"/>
      <c r="AW988" s="51" t="str">
        <f>IFERROR(VLOOKUP(Book1345234[[#This Row],[Water Supply Yield Ranking]],'Data for Pull-down'!$M$4:$N$9,2,FALSE),"")</f>
        <v/>
      </c>
      <c r="AX988" s="100"/>
      <c r="AY988" s="52"/>
      <c r="AZ988" s="48"/>
      <c r="BA988" s="51" t="str">
        <f>IFERROR(VLOOKUP(Book1345234[[#This Row],[Social Vulnerability Ranking]],'Data for Pull-down'!$O$4:$P$9,2,FALSE),"")</f>
        <v/>
      </c>
      <c r="BB988" s="100"/>
      <c r="BC988" s="146"/>
      <c r="BD988" s="48"/>
      <c r="BE988" s="51" t="str">
        <f>IFERROR(VLOOKUP(Book1345234[[#This Row],[Nature-Based Solutions Ranking]],'Data for Pull-down'!$Q$4:$R$9,2,FALSE),"")</f>
        <v/>
      </c>
      <c r="BF988" s="100"/>
      <c r="BG988" s="52"/>
      <c r="BH988" s="48"/>
      <c r="BI988" s="51" t="str">
        <f>IFERROR(VLOOKUP(Book1345234[[#This Row],[Multiple Benefit Ranking]],'Data for Pull-down'!$S$4:$T$9,2,FALSE),"")</f>
        <v/>
      </c>
      <c r="BJ988" s="125"/>
      <c r="BK988" s="146"/>
      <c r="BL988" s="48"/>
      <c r="BM988" s="51" t="str">
        <f>IFERROR(VLOOKUP(Book1345234[[#This Row],[Operations and Maintenance Ranking]],'Data for Pull-down'!$U$4:$V$9,2,FALSE),"")</f>
        <v/>
      </c>
      <c r="BN988" s="100"/>
      <c r="BO988" s="48"/>
      <c r="BP988" s="51" t="str">
        <f>IFERROR(VLOOKUP(Book1345234[[#This Row],[Administrative, Regulatory and Other Obstacle Ranking]],'Data for Pull-down'!$W$4:$X$9,2,FALSE),"")</f>
        <v/>
      </c>
      <c r="BQ988" s="100"/>
      <c r="BR988" s="48"/>
      <c r="BS988" s="51" t="str">
        <f>IFERROR(VLOOKUP(Book1345234[[#This Row],[Environmental Benefit Ranking]],'Data for Pull-down'!$Y$4:$Z$9,2,FALSE),"")</f>
        <v/>
      </c>
      <c r="BT988" s="100"/>
      <c r="BU988" s="52"/>
      <c r="BV988" s="51" t="str">
        <f>IFERROR(VLOOKUP(Book1345234[[#This Row],[Environmental Impact Ranking]],'Data for Pull-down'!$AA$4:$AB$9,2,FALSE),"")</f>
        <v/>
      </c>
      <c r="BW988" s="117"/>
      <c r="BX988" s="123"/>
      <c r="BY988" s="48"/>
      <c r="BZ988" s="51" t="str">
        <f>IFERROR(VLOOKUP(Book1345234[[#This Row],[Mobility Ranking]],'Data for Pull-down'!$AC$4:$AD$9,2,FALSE),"")</f>
        <v/>
      </c>
      <c r="CA988" s="117"/>
      <c r="CB988" s="48"/>
      <c r="CC988" s="51" t="str">
        <f>IFERROR(VLOOKUP(Book1345234[[#This Row],[Regional Ranking]],'Data for Pull-down'!$AE$4:$AF$9,2,FALSE),"")</f>
        <v/>
      </c>
    </row>
    <row r="989" spans="1:81">
      <c r="A989" s="164"/>
      <c r="B989" s="142"/>
      <c r="C989" s="143">
        <f>Book1345234[[#This Row],[FMP]]*2</f>
        <v>0</v>
      </c>
      <c r="D989" s="43"/>
      <c r="E989" s="43"/>
      <c r="F989" s="52"/>
      <c r="G989" s="48"/>
      <c r="H989" s="48"/>
      <c r="I989" s="48"/>
      <c r="J989" s="48"/>
      <c r="K989" s="45" t="str">
        <f>IFERROR(Book1345234[[#This Row],[Project Cost]]/Book1345234[[#This Row],['# of Structures Removed from 1% Annual Chance FP]],"")</f>
        <v/>
      </c>
      <c r="L989" s="48"/>
      <c r="M989" s="48"/>
      <c r="N989" s="45"/>
      <c r="O989" s="156"/>
      <c r="P989" s="125"/>
      <c r="Q989" s="52"/>
      <c r="R989" s="48"/>
      <c r="S989" s="51" t="str">
        <f>IFERROR(VLOOKUP(Book1345234[[#This Row],[ Severity Ranking: Pre-Project Average Depth of Flooding (100-year)]],'Data for Pull-down'!$A$4:$B$9,2,FALSE),"")</f>
        <v/>
      </c>
      <c r="T989" s="100"/>
      <c r="U989" s="52"/>
      <c r="V989" s="52"/>
      <c r="W989" s="52"/>
      <c r="X989" s="48"/>
      <c r="Y989" s="51" t="str">
        <f>IFERROR(VLOOKUP(Book1345234[[#This Row],[Severity Ranking: Community Need (% Population)]],'Data for Pull-down'!$C$4:$D$9,2,FALSE),"")</f>
        <v/>
      </c>
      <c r="Z989" s="99"/>
      <c r="AA989" s="45"/>
      <c r="AB989" s="48"/>
      <c r="AC989" s="51" t="str">
        <f>IFERROR(VLOOKUP(Book1345234[[#This Row],[Flood Risk Reduction ]],'Data for Pull-down'!$E$4:$F$9,2,FALSE),"")</f>
        <v/>
      </c>
      <c r="AD989" s="99"/>
      <c r="AE989" s="118"/>
      <c r="AF989" s="52"/>
      <c r="AG989" s="52"/>
      <c r="AH989" s="48"/>
      <c r="AI989" s="51" t="str">
        <f>IFERROR(VLOOKUP(Book1345234[[#This Row],[Flood Damage Reduction]],'Data for Pull-down'!$G$4:$H$9,2,FALSE),"")</f>
        <v/>
      </c>
      <c r="AJ989" s="145"/>
      <c r="AK989" s="123"/>
      <c r="AL989" s="52"/>
      <c r="AM989" s="51" t="str">
        <f>IFERROR(VLOOKUP(Book1345234[[#This Row],[ Reduction in Critical Facilities Flood Risk]],'Data for Pull-down'!$I$5:$J$9,2,FALSE),"")</f>
        <v/>
      </c>
      <c r="AN989" s="100">
        <f>'Life and Safety Tabular Data'!L987</f>
        <v>0</v>
      </c>
      <c r="AO989" s="146"/>
      <c r="AP989" s="48"/>
      <c r="AQ989" s="51" t="str">
        <f>IFERROR(VLOOKUP(Book1345234[[#This Row],[Life and Safety Ranking (Injury/Loss of Life)]],'Data for Pull-down'!$K$4:$L$9,2,FALSE),"")</f>
        <v/>
      </c>
      <c r="AR989" s="100"/>
      <c r="AS989" s="146"/>
      <c r="AT989" s="146"/>
      <c r="AU989" s="146"/>
      <c r="AV989" s="48"/>
      <c r="AW989" s="51" t="str">
        <f>IFERROR(VLOOKUP(Book1345234[[#This Row],[Water Supply Yield Ranking]],'Data for Pull-down'!$M$4:$N$9,2,FALSE),"")</f>
        <v/>
      </c>
      <c r="AX989" s="100"/>
      <c r="AY989" s="52"/>
      <c r="AZ989" s="48"/>
      <c r="BA989" s="51" t="str">
        <f>IFERROR(VLOOKUP(Book1345234[[#This Row],[Social Vulnerability Ranking]],'Data for Pull-down'!$O$4:$P$9,2,FALSE),"")</f>
        <v/>
      </c>
      <c r="BB989" s="100"/>
      <c r="BC989" s="146"/>
      <c r="BD989" s="48"/>
      <c r="BE989" s="51" t="str">
        <f>IFERROR(VLOOKUP(Book1345234[[#This Row],[Nature-Based Solutions Ranking]],'Data for Pull-down'!$Q$4:$R$9,2,FALSE),"")</f>
        <v/>
      </c>
      <c r="BF989" s="100"/>
      <c r="BG989" s="52"/>
      <c r="BH989" s="48"/>
      <c r="BI989" s="51" t="str">
        <f>IFERROR(VLOOKUP(Book1345234[[#This Row],[Multiple Benefit Ranking]],'Data for Pull-down'!$S$4:$T$9,2,FALSE),"")</f>
        <v/>
      </c>
      <c r="BJ989" s="125"/>
      <c r="BK989" s="146"/>
      <c r="BL989" s="48"/>
      <c r="BM989" s="51" t="str">
        <f>IFERROR(VLOOKUP(Book1345234[[#This Row],[Operations and Maintenance Ranking]],'Data for Pull-down'!$U$4:$V$9,2,FALSE),"")</f>
        <v/>
      </c>
      <c r="BN989" s="100"/>
      <c r="BO989" s="48"/>
      <c r="BP989" s="51" t="str">
        <f>IFERROR(VLOOKUP(Book1345234[[#This Row],[Administrative, Regulatory and Other Obstacle Ranking]],'Data for Pull-down'!$W$4:$X$9,2,FALSE),"")</f>
        <v/>
      </c>
      <c r="BQ989" s="100"/>
      <c r="BR989" s="48"/>
      <c r="BS989" s="51" t="str">
        <f>IFERROR(VLOOKUP(Book1345234[[#This Row],[Environmental Benefit Ranking]],'Data for Pull-down'!$Y$4:$Z$9,2,FALSE),"")</f>
        <v/>
      </c>
      <c r="BT989" s="100"/>
      <c r="BU989" s="52"/>
      <c r="BV989" s="51" t="str">
        <f>IFERROR(VLOOKUP(Book1345234[[#This Row],[Environmental Impact Ranking]],'Data for Pull-down'!$AA$4:$AB$9,2,FALSE),"")</f>
        <v/>
      </c>
      <c r="BW989" s="117"/>
      <c r="BX989" s="123"/>
      <c r="BY989" s="48"/>
      <c r="BZ989" s="51" t="str">
        <f>IFERROR(VLOOKUP(Book1345234[[#This Row],[Mobility Ranking]],'Data for Pull-down'!$AC$4:$AD$9,2,FALSE),"")</f>
        <v/>
      </c>
      <c r="CA989" s="117"/>
      <c r="CB989" s="48"/>
      <c r="CC989" s="51" t="str">
        <f>IFERROR(VLOOKUP(Book1345234[[#This Row],[Regional Ranking]],'Data for Pull-down'!$AE$4:$AF$9,2,FALSE),"")</f>
        <v/>
      </c>
    </row>
    <row r="990" spans="1:81">
      <c r="A990" s="164"/>
      <c r="B990" s="142"/>
      <c r="C990" s="143">
        <f>Book1345234[[#This Row],[FMP]]*2</f>
        <v>0</v>
      </c>
      <c r="D990" s="43"/>
      <c r="E990" s="43"/>
      <c r="F990" s="52"/>
      <c r="G990" s="48"/>
      <c r="H990" s="48"/>
      <c r="I990" s="48"/>
      <c r="J990" s="48"/>
      <c r="K990" s="45" t="str">
        <f>IFERROR(Book1345234[[#This Row],[Project Cost]]/Book1345234[[#This Row],['# of Structures Removed from 1% Annual Chance FP]],"")</f>
        <v/>
      </c>
      <c r="L990" s="48"/>
      <c r="M990" s="48"/>
      <c r="N990" s="45"/>
      <c r="O990" s="156"/>
      <c r="P990" s="125"/>
      <c r="Q990" s="52"/>
      <c r="R990" s="48"/>
      <c r="S990" s="51" t="str">
        <f>IFERROR(VLOOKUP(Book1345234[[#This Row],[ Severity Ranking: Pre-Project Average Depth of Flooding (100-year)]],'Data for Pull-down'!$A$4:$B$9,2,FALSE),"")</f>
        <v/>
      </c>
      <c r="T990" s="100"/>
      <c r="U990" s="52"/>
      <c r="V990" s="52"/>
      <c r="W990" s="52"/>
      <c r="X990" s="48"/>
      <c r="Y990" s="51" t="str">
        <f>IFERROR(VLOOKUP(Book1345234[[#This Row],[Severity Ranking: Community Need (% Population)]],'Data for Pull-down'!$C$4:$D$9,2,FALSE),"")</f>
        <v/>
      </c>
      <c r="Z990" s="99"/>
      <c r="AA990" s="45"/>
      <c r="AB990" s="48"/>
      <c r="AC990" s="51" t="str">
        <f>IFERROR(VLOOKUP(Book1345234[[#This Row],[Flood Risk Reduction ]],'Data for Pull-down'!$E$4:$F$9,2,FALSE),"")</f>
        <v/>
      </c>
      <c r="AD990" s="99"/>
      <c r="AE990" s="118"/>
      <c r="AF990" s="52"/>
      <c r="AG990" s="52"/>
      <c r="AH990" s="48"/>
      <c r="AI990" s="51" t="str">
        <f>IFERROR(VLOOKUP(Book1345234[[#This Row],[Flood Damage Reduction]],'Data for Pull-down'!$G$4:$H$9,2,FALSE),"")</f>
        <v/>
      </c>
      <c r="AJ990" s="145"/>
      <c r="AK990" s="123"/>
      <c r="AL990" s="52"/>
      <c r="AM990" s="51" t="str">
        <f>IFERROR(VLOOKUP(Book1345234[[#This Row],[ Reduction in Critical Facilities Flood Risk]],'Data for Pull-down'!$I$5:$J$9,2,FALSE),"")</f>
        <v/>
      </c>
      <c r="AN990" s="100">
        <f>'Life and Safety Tabular Data'!L988</f>
        <v>0</v>
      </c>
      <c r="AO990" s="146"/>
      <c r="AP990" s="48"/>
      <c r="AQ990" s="51" t="str">
        <f>IFERROR(VLOOKUP(Book1345234[[#This Row],[Life and Safety Ranking (Injury/Loss of Life)]],'Data for Pull-down'!$K$4:$L$9,2,FALSE),"")</f>
        <v/>
      </c>
      <c r="AR990" s="100"/>
      <c r="AS990" s="146"/>
      <c r="AT990" s="146"/>
      <c r="AU990" s="146"/>
      <c r="AV990" s="48"/>
      <c r="AW990" s="51" t="str">
        <f>IFERROR(VLOOKUP(Book1345234[[#This Row],[Water Supply Yield Ranking]],'Data for Pull-down'!$M$4:$N$9,2,FALSE),"")</f>
        <v/>
      </c>
      <c r="AX990" s="100"/>
      <c r="AY990" s="52"/>
      <c r="AZ990" s="48"/>
      <c r="BA990" s="51" t="str">
        <f>IFERROR(VLOOKUP(Book1345234[[#This Row],[Social Vulnerability Ranking]],'Data for Pull-down'!$O$4:$P$9,2,FALSE),"")</f>
        <v/>
      </c>
      <c r="BB990" s="100"/>
      <c r="BC990" s="146"/>
      <c r="BD990" s="48"/>
      <c r="BE990" s="51" t="str">
        <f>IFERROR(VLOOKUP(Book1345234[[#This Row],[Nature-Based Solutions Ranking]],'Data for Pull-down'!$Q$4:$R$9,2,FALSE),"")</f>
        <v/>
      </c>
      <c r="BF990" s="100"/>
      <c r="BG990" s="52"/>
      <c r="BH990" s="48"/>
      <c r="BI990" s="51" t="str">
        <f>IFERROR(VLOOKUP(Book1345234[[#This Row],[Multiple Benefit Ranking]],'Data for Pull-down'!$S$4:$T$9,2,FALSE),"")</f>
        <v/>
      </c>
      <c r="BJ990" s="125"/>
      <c r="BK990" s="146"/>
      <c r="BL990" s="48"/>
      <c r="BM990" s="51" t="str">
        <f>IFERROR(VLOOKUP(Book1345234[[#This Row],[Operations and Maintenance Ranking]],'Data for Pull-down'!$U$4:$V$9,2,FALSE),"")</f>
        <v/>
      </c>
      <c r="BN990" s="100"/>
      <c r="BO990" s="48"/>
      <c r="BP990" s="51" t="str">
        <f>IFERROR(VLOOKUP(Book1345234[[#This Row],[Administrative, Regulatory and Other Obstacle Ranking]],'Data for Pull-down'!$W$4:$X$9,2,FALSE),"")</f>
        <v/>
      </c>
      <c r="BQ990" s="100"/>
      <c r="BR990" s="48"/>
      <c r="BS990" s="51" t="str">
        <f>IFERROR(VLOOKUP(Book1345234[[#This Row],[Environmental Benefit Ranking]],'Data for Pull-down'!$Y$4:$Z$9,2,FALSE),"")</f>
        <v/>
      </c>
      <c r="BT990" s="100"/>
      <c r="BU990" s="52"/>
      <c r="BV990" s="51" t="str">
        <f>IFERROR(VLOOKUP(Book1345234[[#This Row],[Environmental Impact Ranking]],'Data for Pull-down'!$AA$4:$AB$9,2,FALSE),"")</f>
        <v/>
      </c>
      <c r="BW990" s="117"/>
      <c r="BX990" s="123"/>
      <c r="BY990" s="48"/>
      <c r="BZ990" s="51" t="str">
        <f>IFERROR(VLOOKUP(Book1345234[[#This Row],[Mobility Ranking]],'Data for Pull-down'!$AC$4:$AD$9,2,FALSE),"")</f>
        <v/>
      </c>
      <c r="CA990" s="117"/>
      <c r="CB990" s="48"/>
      <c r="CC990" s="51" t="str">
        <f>IFERROR(VLOOKUP(Book1345234[[#This Row],[Regional Ranking]],'Data for Pull-down'!$AE$4:$AF$9,2,FALSE),"")</f>
        <v/>
      </c>
    </row>
    <row r="991" spans="1:81">
      <c r="A991" s="164"/>
      <c r="B991" s="142"/>
      <c r="C991" s="143">
        <f>Book1345234[[#This Row],[FMP]]*2</f>
        <v>0</v>
      </c>
      <c r="D991" s="43"/>
      <c r="E991" s="43"/>
      <c r="F991" s="52"/>
      <c r="G991" s="48"/>
      <c r="H991" s="48"/>
      <c r="I991" s="48"/>
      <c r="J991" s="48"/>
      <c r="K991" s="45" t="str">
        <f>IFERROR(Book1345234[[#This Row],[Project Cost]]/Book1345234[[#This Row],['# of Structures Removed from 1% Annual Chance FP]],"")</f>
        <v/>
      </c>
      <c r="L991" s="48"/>
      <c r="M991" s="48"/>
      <c r="N991" s="45"/>
      <c r="O991" s="156"/>
      <c r="P991" s="125"/>
      <c r="Q991" s="52"/>
      <c r="R991" s="48"/>
      <c r="S991" s="51" t="str">
        <f>IFERROR(VLOOKUP(Book1345234[[#This Row],[ Severity Ranking: Pre-Project Average Depth of Flooding (100-year)]],'Data for Pull-down'!$A$4:$B$9,2,FALSE),"")</f>
        <v/>
      </c>
      <c r="T991" s="100"/>
      <c r="U991" s="52"/>
      <c r="V991" s="52"/>
      <c r="W991" s="52"/>
      <c r="X991" s="48"/>
      <c r="Y991" s="51" t="str">
        <f>IFERROR(VLOOKUP(Book1345234[[#This Row],[Severity Ranking: Community Need (% Population)]],'Data for Pull-down'!$C$4:$D$9,2,FALSE),"")</f>
        <v/>
      </c>
      <c r="Z991" s="99"/>
      <c r="AA991" s="45"/>
      <c r="AB991" s="48"/>
      <c r="AC991" s="51" t="str">
        <f>IFERROR(VLOOKUP(Book1345234[[#This Row],[Flood Risk Reduction ]],'Data for Pull-down'!$E$4:$F$9,2,FALSE),"")</f>
        <v/>
      </c>
      <c r="AD991" s="99"/>
      <c r="AE991" s="118"/>
      <c r="AF991" s="52"/>
      <c r="AG991" s="52"/>
      <c r="AH991" s="48"/>
      <c r="AI991" s="51" t="str">
        <f>IFERROR(VLOOKUP(Book1345234[[#This Row],[Flood Damage Reduction]],'Data for Pull-down'!$G$4:$H$9,2,FALSE),"")</f>
        <v/>
      </c>
      <c r="AJ991" s="145"/>
      <c r="AK991" s="123"/>
      <c r="AL991" s="52"/>
      <c r="AM991" s="51" t="str">
        <f>IFERROR(VLOOKUP(Book1345234[[#This Row],[ Reduction in Critical Facilities Flood Risk]],'Data for Pull-down'!$I$5:$J$9,2,FALSE),"")</f>
        <v/>
      </c>
      <c r="AN991" s="100">
        <f>'Life and Safety Tabular Data'!L989</f>
        <v>0</v>
      </c>
      <c r="AO991" s="146"/>
      <c r="AP991" s="48"/>
      <c r="AQ991" s="51" t="str">
        <f>IFERROR(VLOOKUP(Book1345234[[#This Row],[Life and Safety Ranking (Injury/Loss of Life)]],'Data for Pull-down'!$K$4:$L$9,2,FALSE),"")</f>
        <v/>
      </c>
      <c r="AR991" s="100"/>
      <c r="AS991" s="146"/>
      <c r="AT991" s="146"/>
      <c r="AU991" s="146"/>
      <c r="AV991" s="48"/>
      <c r="AW991" s="51" t="str">
        <f>IFERROR(VLOOKUP(Book1345234[[#This Row],[Water Supply Yield Ranking]],'Data for Pull-down'!$M$4:$N$9,2,FALSE),"")</f>
        <v/>
      </c>
      <c r="AX991" s="100"/>
      <c r="AY991" s="52"/>
      <c r="AZ991" s="48"/>
      <c r="BA991" s="51" t="str">
        <f>IFERROR(VLOOKUP(Book1345234[[#This Row],[Social Vulnerability Ranking]],'Data for Pull-down'!$O$4:$P$9,2,FALSE),"")</f>
        <v/>
      </c>
      <c r="BB991" s="100"/>
      <c r="BC991" s="146"/>
      <c r="BD991" s="48"/>
      <c r="BE991" s="51" t="str">
        <f>IFERROR(VLOOKUP(Book1345234[[#This Row],[Nature-Based Solutions Ranking]],'Data for Pull-down'!$Q$4:$R$9,2,FALSE),"")</f>
        <v/>
      </c>
      <c r="BF991" s="100"/>
      <c r="BG991" s="52"/>
      <c r="BH991" s="48"/>
      <c r="BI991" s="51" t="str">
        <f>IFERROR(VLOOKUP(Book1345234[[#This Row],[Multiple Benefit Ranking]],'Data for Pull-down'!$S$4:$T$9,2,FALSE),"")</f>
        <v/>
      </c>
      <c r="BJ991" s="125"/>
      <c r="BK991" s="146"/>
      <c r="BL991" s="48"/>
      <c r="BM991" s="51" t="str">
        <f>IFERROR(VLOOKUP(Book1345234[[#This Row],[Operations and Maintenance Ranking]],'Data for Pull-down'!$U$4:$V$9,2,FALSE),"")</f>
        <v/>
      </c>
      <c r="BN991" s="100"/>
      <c r="BO991" s="48"/>
      <c r="BP991" s="51" t="str">
        <f>IFERROR(VLOOKUP(Book1345234[[#This Row],[Administrative, Regulatory and Other Obstacle Ranking]],'Data for Pull-down'!$W$4:$X$9,2,FALSE),"")</f>
        <v/>
      </c>
      <c r="BQ991" s="100"/>
      <c r="BR991" s="48"/>
      <c r="BS991" s="51" t="str">
        <f>IFERROR(VLOOKUP(Book1345234[[#This Row],[Environmental Benefit Ranking]],'Data for Pull-down'!$Y$4:$Z$9,2,FALSE),"")</f>
        <v/>
      </c>
      <c r="BT991" s="100"/>
      <c r="BU991" s="52"/>
      <c r="BV991" s="51" t="str">
        <f>IFERROR(VLOOKUP(Book1345234[[#This Row],[Environmental Impact Ranking]],'Data for Pull-down'!$AA$4:$AB$9,2,FALSE),"")</f>
        <v/>
      </c>
      <c r="BW991" s="117"/>
      <c r="BX991" s="123"/>
      <c r="BY991" s="48"/>
      <c r="BZ991" s="51" t="str">
        <f>IFERROR(VLOOKUP(Book1345234[[#This Row],[Mobility Ranking]],'Data for Pull-down'!$AC$4:$AD$9,2,FALSE),"")</f>
        <v/>
      </c>
      <c r="CA991" s="117"/>
      <c r="CB991" s="48"/>
      <c r="CC991" s="51" t="str">
        <f>IFERROR(VLOOKUP(Book1345234[[#This Row],[Regional Ranking]],'Data for Pull-down'!$AE$4:$AF$9,2,FALSE),"")</f>
        <v/>
      </c>
    </row>
    <row r="992" spans="1:81">
      <c r="A992" s="164"/>
      <c r="B992" s="142"/>
      <c r="C992" s="143">
        <f>Book1345234[[#This Row],[FMP]]*2</f>
        <v>0</v>
      </c>
      <c r="D992" s="43"/>
      <c r="E992" s="43"/>
      <c r="F992" s="52"/>
      <c r="G992" s="48"/>
      <c r="H992" s="48"/>
      <c r="I992" s="48"/>
      <c r="J992" s="48"/>
      <c r="K992" s="45" t="str">
        <f>IFERROR(Book1345234[[#This Row],[Project Cost]]/Book1345234[[#This Row],['# of Structures Removed from 1% Annual Chance FP]],"")</f>
        <v/>
      </c>
      <c r="L992" s="48"/>
      <c r="M992" s="48"/>
      <c r="N992" s="45"/>
      <c r="O992" s="156"/>
      <c r="P992" s="125"/>
      <c r="Q992" s="52"/>
      <c r="R992" s="48"/>
      <c r="S992" s="51" t="str">
        <f>IFERROR(VLOOKUP(Book1345234[[#This Row],[ Severity Ranking: Pre-Project Average Depth of Flooding (100-year)]],'Data for Pull-down'!$A$4:$B$9,2,FALSE),"")</f>
        <v/>
      </c>
      <c r="T992" s="100"/>
      <c r="U992" s="52"/>
      <c r="V992" s="52"/>
      <c r="W992" s="52"/>
      <c r="X992" s="48"/>
      <c r="Y992" s="51" t="str">
        <f>IFERROR(VLOOKUP(Book1345234[[#This Row],[Severity Ranking: Community Need (% Population)]],'Data for Pull-down'!$C$4:$D$9,2,FALSE),"")</f>
        <v/>
      </c>
      <c r="Z992" s="99"/>
      <c r="AA992" s="45"/>
      <c r="AB992" s="48"/>
      <c r="AC992" s="51" t="str">
        <f>IFERROR(VLOOKUP(Book1345234[[#This Row],[Flood Risk Reduction ]],'Data for Pull-down'!$E$4:$F$9,2,FALSE),"")</f>
        <v/>
      </c>
      <c r="AD992" s="99"/>
      <c r="AE992" s="118"/>
      <c r="AF992" s="52"/>
      <c r="AG992" s="52"/>
      <c r="AH992" s="48"/>
      <c r="AI992" s="51" t="str">
        <f>IFERROR(VLOOKUP(Book1345234[[#This Row],[Flood Damage Reduction]],'Data for Pull-down'!$G$4:$H$9,2,FALSE),"")</f>
        <v/>
      </c>
      <c r="AJ992" s="145"/>
      <c r="AK992" s="123"/>
      <c r="AL992" s="52"/>
      <c r="AM992" s="51" t="str">
        <f>IFERROR(VLOOKUP(Book1345234[[#This Row],[ Reduction in Critical Facilities Flood Risk]],'Data for Pull-down'!$I$5:$J$9,2,FALSE),"")</f>
        <v/>
      </c>
      <c r="AN992" s="100">
        <f>'Life and Safety Tabular Data'!L990</f>
        <v>0</v>
      </c>
      <c r="AO992" s="146"/>
      <c r="AP992" s="48"/>
      <c r="AQ992" s="51" t="str">
        <f>IFERROR(VLOOKUP(Book1345234[[#This Row],[Life and Safety Ranking (Injury/Loss of Life)]],'Data for Pull-down'!$K$4:$L$9,2,FALSE),"")</f>
        <v/>
      </c>
      <c r="AR992" s="100"/>
      <c r="AS992" s="146"/>
      <c r="AT992" s="146"/>
      <c r="AU992" s="146"/>
      <c r="AV992" s="48"/>
      <c r="AW992" s="51" t="str">
        <f>IFERROR(VLOOKUP(Book1345234[[#This Row],[Water Supply Yield Ranking]],'Data for Pull-down'!$M$4:$N$9,2,FALSE),"")</f>
        <v/>
      </c>
      <c r="AX992" s="100"/>
      <c r="AY992" s="52"/>
      <c r="AZ992" s="48"/>
      <c r="BA992" s="51" t="str">
        <f>IFERROR(VLOOKUP(Book1345234[[#This Row],[Social Vulnerability Ranking]],'Data for Pull-down'!$O$4:$P$9,2,FALSE),"")</f>
        <v/>
      </c>
      <c r="BB992" s="100"/>
      <c r="BC992" s="146"/>
      <c r="BD992" s="48"/>
      <c r="BE992" s="51" t="str">
        <f>IFERROR(VLOOKUP(Book1345234[[#This Row],[Nature-Based Solutions Ranking]],'Data for Pull-down'!$Q$4:$R$9,2,FALSE),"")</f>
        <v/>
      </c>
      <c r="BF992" s="100"/>
      <c r="BG992" s="52"/>
      <c r="BH992" s="48"/>
      <c r="BI992" s="51" t="str">
        <f>IFERROR(VLOOKUP(Book1345234[[#This Row],[Multiple Benefit Ranking]],'Data for Pull-down'!$S$4:$T$9,2,FALSE),"")</f>
        <v/>
      </c>
      <c r="BJ992" s="125"/>
      <c r="BK992" s="146"/>
      <c r="BL992" s="48"/>
      <c r="BM992" s="51" t="str">
        <f>IFERROR(VLOOKUP(Book1345234[[#This Row],[Operations and Maintenance Ranking]],'Data for Pull-down'!$U$4:$V$9,2,FALSE),"")</f>
        <v/>
      </c>
      <c r="BN992" s="100"/>
      <c r="BO992" s="48"/>
      <c r="BP992" s="51" t="str">
        <f>IFERROR(VLOOKUP(Book1345234[[#This Row],[Administrative, Regulatory and Other Obstacle Ranking]],'Data for Pull-down'!$W$4:$X$9,2,FALSE),"")</f>
        <v/>
      </c>
      <c r="BQ992" s="100"/>
      <c r="BR992" s="48"/>
      <c r="BS992" s="51" t="str">
        <f>IFERROR(VLOOKUP(Book1345234[[#This Row],[Environmental Benefit Ranking]],'Data for Pull-down'!$Y$4:$Z$9,2,FALSE),"")</f>
        <v/>
      </c>
      <c r="BT992" s="100"/>
      <c r="BU992" s="52"/>
      <c r="BV992" s="51" t="str">
        <f>IFERROR(VLOOKUP(Book1345234[[#This Row],[Environmental Impact Ranking]],'Data for Pull-down'!$AA$4:$AB$9,2,FALSE),"")</f>
        <v/>
      </c>
      <c r="BW992" s="117"/>
      <c r="BX992" s="123"/>
      <c r="BY992" s="48"/>
      <c r="BZ992" s="51" t="str">
        <f>IFERROR(VLOOKUP(Book1345234[[#This Row],[Mobility Ranking]],'Data for Pull-down'!$AC$4:$AD$9,2,FALSE),"")</f>
        <v/>
      </c>
      <c r="CA992" s="117"/>
      <c r="CB992" s="48"/>
      <c r="CC992" s="51" t="str">
        <f>IFERROR(VLOOKUP(Book1345234[[#This Row],[Regional Ranking]],'Data for Pull-down'!$AE$4:$AF$9,2,FALSE),"")</f>
        <v/>
      </c>
    </row>
    <row r="993" spans="1:81">
      <c r="A993" s="164"/>
      <c r="B993" s="142"/>
      <c r="C993" s="143">
        <f>Book1345234[[#This Row],[FMP]]*2</f>
        <v>0</v>
      </c>
      <c r="D993" s="43"/>
      <c r="E993" s="43"/>
      <c r="F993" s="52"/>
      <c r="G993" s="48"/>
      <c r="H993" s="48"/>
      <c r="I993" s="48"/>
      <c r="J993" s="48"/>
      <c r="K993" s="45" t="str">
        <f>IFERROR(Book1345234[[#This Row],[Project Cost]]/Book1345234[[#This Row],['# of Structures Removed from 1% Annual Chance FP]],"")</f>
        <v/>
      </c>
      <c r="L993" s="48"/>
      <c r="M993" s="48"/>
      <c r="N993" s="45"/>
      <c r="O993" s="156"/>
      <c r="P993" s="125"/>
      <c r="Q993" s="52"/>
      <c r="R993" s="48"/>
      <c r="S993" s="51" t="str">
        <f>IFERROR(VLOOKUP(Book1345234[[#This Row],[ Severity Ranking: Pre-Project Average Depth of Flooding (100-year)]],'Data for Pull-down'!$A$4:$B$9,2,FALSE),"")</f>
        <v/>
      </c>
      <c r="T993" s="100"/>
      <c r="U993" s="52"/>
      <c r="V993" s="52"/>
      <c r="W993" s="52"/>
      <c r="X993" s="48"/>
      <c r="Y993" s="51" t="str">
        <f>IFERROR(VLOOKUP(Book1345234[[#This Row],[Severity Ranking: Community Need (% Population)]],'Data for Pull-down'!$C$4:$D$9,2,FALSE),"")</f>
        <v/>
      </c>
      <c r="Z993" s="99"/>
      <c r="AA993" s="45"/>
      <c r="AB993" s="48"/>
      <c r="AC993" s="51" t="str">
        <f>IFERROR(VLOOKUP(Book1345234[[#This Row],[Flood Risk Reduction ]],'Data for Pull-down'!$E$4:$F$9,2,FALSE),"")</f>
        <v/>
      </c>
      <c r="AD993" s="99"/>
      <c r="AE993" s="118"/>
      <c r="AF993" s="52"/>
      <c r="AG993" s="52"/>
      <c r="AH993" s="48"/>
      <c r="AI993" s="51" t="str">
        <f>IFERROR(VLOOKUP(Book1345234[[#This Row],[Flood Damage Reduction]],'Data for Pull-down'!$G$4:$H$9,2,FALSE),"")</f>
        <v/>
      </c>
      <c r="AJ993" s="145"/>
      <c r="AK993" s="123"/>
      <c r="AL993" s="52"/>
      <c r="AM993" s="51" t="str">
        <f>IFERROR(VLOOKUP(Book1345234[[#This Row],[ Reduction in Critical Facilities Flood Risk]],'Data for Pull-down'!$I$5:$J$9,2,FALSE),"")</f>
        <v/>
      </c>
      <c r="AN993" s="100">
        <f>'Life and Safety Tabular Data'!L991</f>
        <v>0</v>
      </c>
      <c r="AO993" s="146"/>
      <c r="AP993" s="48"/>
      <c r="AQ993" s="51" t="str">
        <f>IFERROR(VLOOKUP(Book1345234[[#This Row],[Life and Safety Ranking (Injury/Loss of Life)]],'Data for Pull-down'!$K$4:$L$9,2,FALSE),"")</f>
        <v/>
      </c>
      <c r="AR993" s="100"/>
      <c r="AS993" s="146"/>
      <c r="AT993" s="146"/>
      <c r="AU993" s="146"/>
      <c r="AV993" s="48"/>
      <c r="AW993" s="51" t="str">
        <f>IFERROR(VLOOKUP(Book1345234[[#This Row],[Water Supply Yield Ranking]],'Data for Pull-down'!$M$4:$N$9,2,FALSE),"")</f>
        <v/>
      </c>
      <c r="AX993" s="100"/>
      <c r="AY993" s="52"/>
      <c r="AZ993" s="48"/>
      <c r="BA993" s="51" t="str">
        <f>IFERROR(VLOOKUP(Book1345234[[#This Row],[Social Vulnerability Ranking]],'Data for Pull-down'!$O$4:$P$9,2,FALSE),"")</f>
        <v/>
      </c>
      <c r="BB993" s="100"/>
      <c r="BC993" s="146"/>
      <c r="BD993" s="48"/>
      <c r="BE993" s="51" t="str">
        <f>IFERROR(VLOOKUP(Book1345234[[#This Row],[Nature-Based Solutions Ranking]],'Data for Pull-down'!$Q$4:$R$9,2,FALSE),"")</f>
        <v/>
      </c>
      <c r="BF993" s="100"/>
      <c r="BG993" s="52"/>
      <c r="BH993" s="48"/>
      <c r="BI993" s="51" t="str">
        <f>IFERROR(VLOOKUP(Book1345234[[#This Row],[Multiple Benefit Ranking]],'Data for Pull-down'!$S$4:$T$9,2,FALSE),"")</f>
        <v/>
      </c>
      <c r="BJ993" s="125"/>
      <c r="BK993" s="146"/>
      <c r="BL993" s="48"/>
      <c r="BM993" s="51" t="str">
        <f>IFERROR(VLOOKUP(Book1345234[[#This Row],[Operations and Maintenance Ranking]],'Data for Pull-down'!$U$4:$V$9,2,FALSE),"")</f>
        <v/>
      </c>
      <c r="BN993" s="100"/>
      <c r="BO993" s="48"/>
      <c r="BP993" s="51" t="str">
        <f>IFERROR(VLOOKUP(Book1345234[[#This Row],[Administrative, Regulatory and Other Obstacle Ranking]],'Data for Pull-down'!$W$4:$X$9,2,FALSE),"")</f>
        <v/>
      </c>
      <c r="BQ993" s="100"/>
      <c r="BR993" s="48"/>
      <c r="BS993" s="51" t="str">
        <f>IFERROR(VLOOKUP(Book1345234[[#This Row],[Environmental Benefit Ranking]],'Data for Pull-down'!$Y$4:$Z$9,2,FALSE),"")</f>
        <v/>
      </c>
      <c r="BT993" s="100"/>
      <c r="BU993" s="52"/>
      <c r="BV993" s="51" t="str">
        <f>IFERROR(VLOOKUP(Book1345234[[#This Row],[Environmental Impact Ranking]],'Data for Pull-down'!$AA$4:$AB$9,2,FALSE),"")</f>
        <v/>
      </c>
      <c r="BW993" s="117"/>
      <c r="BX993" s="123"/>
      <c r="BY993" s="48"/>
      <c r="BZ993" s="51" t="str">
        <f>IFERROR(VLOOKUP(Book1345234[[#This Row],[Mobility Ranking]],'Data for Pull-down'!$AC$4:$AD$9,2,FALSE),"")</f>
        <v/>
      </c>
      <c r="CA993" s="117"/>
      <c r="CB993" s="48"/>
      <c r="CC993" s="51" t="str">
        <f>IFERROR(VLOOKUP(Book1345234[[#This Row],[Regional Ranking]],'Data for Pull-down'!$AE$4:$AF$9,2,FALSE),"")</f>
        <v/>
      </c>
    </row>
    <row r="994" spans="1:81">
      <c r="A994" s="164"/>
      <c r="B994" s="142"/>
      <c r="C994" s="143">
        <f>Book1345234[[#This Row],[FMP]]*2</f>
        <v>0</v>
      </c>
      <c r="D994" s="43"/>
      <c r="E994" s="43"/>
      <c r="F994" s="52"/>
      <c r="G994" s="48"/>
      <c r="H994" s="48"/>
      <c r="I994" s="48"/>
      <c r="J994" s="48"/>
      <c r="K994" s="45" t="str">
        <f>IFERROR(Book1345234[[#This Row],[Project Cost]]/Book1345234[[#This Row],['# of Structures Removed from 1% Annual Chance FP]],"")</f>
        <v/>
      </c>
      <c r="L994" s="48"/>
      <c r="M994" s="48"/>
      <c r="N994" s="45"/>
      <c r="O994" s="156"/>
      <c r="P994" s="125"/>
      <c r="Q994" s="52"/>
      <c r="R994" s="48"/>
      <c r="S994" s="51" t="str">
        <f>IFERROR(VLOOKUP(Book1345234[[#This Row],[ Severity Ranking: Pre-Project Average Depth of Flooding (100-year)]],'Data for Pull-down'!$A$4:$B$9,2,FALSE),"")</f>
        <v/>
      </c>
      <c r="T994" s="100"/>
      <c r="U994" s="52"/>
      <c r="V994" s="52"/>
      <c r="W994" s="52"/>
      <c r="X994" s="48"/>
      <c r="Y994" s="51" t="str">
        <f>IFERROR(VLOOKUP(Book1345234[[#This Row],[Severity Ranking: Community Need (% Population)]],'Data for Pull-down'!$C$4:$D$9,2,FALSE),"")</f>
        <v/>
      </c>
      <c r="Z994" s="99"/>
      <c r="AA994" s="45"/>
      <c r="AB994" s="48"/>
      <c r="AC994" s="51" t="str">
        <f>IFERROR(VLOOKUP(Book1345234[[#This Row],[Flood Risk Reduction ]],'Data for Pull-down'!$E$4:$F$9,2,FALSE),"")</f>
        <v/>
      </c>
      <c r="AD994" s="99"/>
      <c r="AE994" s="118"/>
      <c r="AF994" s="52"/>
      <c r="AG994" s="52"/>
      <c r="AH994" s="48"/>
      <c r="AI994" s="51" t="str">
        <f>IFERROR(VLOOKUP(Book1345234[[#This Row],[Flood Damage Reduction]],'Data for Pull-down'!$G$4:$H$9,2,FALSE),"")</f>
        <v/>
      </c>
      <c r="AJ994" s="145"/>
      <c r="AK994" s="123"/>
      <c r="AL994" s="52"/>
      <c r="AM994" s="51" t="str">
        <f>IFERROR(VLOOKUP(Book1345234[[#This Row],[ Reduction in Critical Facilities Flood Risk]],'Data for Pull-down'!$I$5:$J$9,2,FALSE),"")</f>
        <v/>
      </c>
      <c r="AN994" s="100">
        <f>'Life and Safety Tabular Data'!L992</f>
        <v>0</v>
      </c>
      <c r="AO994" s="146"/>
      <c r="AP994" s="48"/>
      <c r="AQ994" s="51" t="str">
        <f>IFERROR(VLOOKUP(Book1345234[[#This Row],[Life and Safety Ranking (Injury/Loss of Life)]],'Data for Pull-down'!$K$4:$L$9,2,FALSE),"")</f>
        <v/>
      </c>
      <c r="AR994" s="100"/>
      <c r="AS994" s="146"/>
      <c r="AT994" s="146"/>
      <c r="AU994" s="146"/>
      <c r="AV994" s="48"/>
      <c r="AW994" s="51" t="str">
        <f>IFERROR(VLOOKUP(Book1345234[[#This Row],[Water Supply Yield Ranking]],'Data for Pull-down'!$M$4:$N$9,2,FALSE),"")</f>
        <v/>
      </c>
      <c r="AX994" s="100"/>
      <c r="AY994" s="52"/>
      <c r="AZ994" s="48"/>
      <c r="BA994" s="51" t="str">
        <f>IFERROR(VLOOKUP(Book1345234[[#This Row],[Social Vulnerability Ranking]],'Data for Pull-down'!$O$4:$P$9,2,FALSE),"")</f>
        <v/>
      </c>
      <c r="BB994" s="100"/>
      <c r="BC994" s="146"/>
      <c r="BD994" s="48"/>
      <c r="BE994" s="51" t="str">
        <f>IFERROR(VLOOKUP(Book1345234[[#This Row],[Nature-Based Solutions Ranking]],'Data for Pull-down'!$Q$4:$R$9,2,FALSE),"")</f>
        <v/>
      </c>
      <c r="BF994" s="100"/>
      <c r="BG994" s="52"/>
      <c r="BH994" s="48"/>
      <c r="BI994" s="51" t="str">
        <f>IFERROR(VLOOKUP(Book1345234[[#This Row],[Multiple Benefit Ranking]],'Data for Pull-down'!$S$4:$T$9,2,FALSE),"")</f>
        <v/>
      </c>
      <c r="BJ994" s="125"/>
      <c r="BK994" s="146"/>
      <c r="BL994" s="48"/>
      <c r="BM994" s="51" t="str">
        <f>IFERROR(VLOOKUP(Book1345234[[#This Row],[Operations and Maintenance Ranking]],'Data for Pull-down'!$U$4:$V$9,2,FALSE),"")</f>
        <v/>
      </c>
      <c r="BN994" s="100"/>
      <c r="BO994" s="48"/>
      <c r="BP994" s="51" t="str">
        <f>IFERROR(VLOOKUP(Book1345234[[#This Row],[Administrative, Regulatory and Other Obstacle Ranking]],'Data for Pull-down'!$W$4:$X$9,2,FALSE),"")</f>
        <v/>
      </c>
      <c r="BQ994" s="100"/>
      <c r="BR994" s="48"/>
      <c r="BS994" s="51" t="str">
        <f>IFERROR(VLOOKUP(Book1345234[[#This Row],[Environmental Benefit Ranking]],'Data for Pull-down'!$Y$4:$Z$9,2,FALSE),"")</f>
        <v/>
      </c>
      <c r="BT994" s="100"/>
      <c r="BU994" s="52"/>
      <c r="BV994" s="51" t="str">
        <f>IFERROR(VLOOKUP(Book1345234[[#This Row],[Environmental Impact Ranking]],'Data for Pull-down'!$AA$4:$AB$9,2,FALSE),"")</f>
        <v/>
      </c>
      <c r="BW994" s="117"/>
      <c r="BX994" s="123"/>
      <c r="BY994" s="48"/>
      <c r="BZ994" s="51" t="str">
        <f>IFERROR(VLOOKUP(Book1345234[[#This Row],[Mobility Ranking]],'Data for Pull-down'!$AC$4:$AD$9,2,FALSE),"")</f>
        <v/>
      </c>
      <c r="CA994" s="117"/>
      <c r="CB994" s="48"/>
      <c r="CC994" s="51" t="str">
        <f>IFERROR(VLOOKUP(Book1345234[[#This Row],[Regional Ranking]],'Data for Pull-down'!$AE$4:$AF$9,2,FALSE),"")</f>
        <v/>
      </c>
    </row>
    <row r="995" spans="1:81">
      <c r="A995" s="164"/>
      <c r="B995" s="142"/>
      <c r="C995" s="143">
        <f>Book1345234[[#This Row],[FMP]]*2</f>
        <v>0</v>
      </c>
      <c r="D995" s="43"/>
      <c r="E995" s="43"/>
      <c r="F995" s="52"/>
      <c r="G995" s="48"/>
      <c r="H995" s="48"/>
      <c r="I995" s="48"/>
      <c r="J995" s="48"/>
      <c r="K995" s="45" t="str">
        <f>IFERROR(Book1345234[[#This Row],[Project Cost]]/Book1345234[[#This Row],['# of Structures Removed from 1% Annual Chance FP]],"")</f>
        <v/>
      </c>
      <c r="L995" s="48"/>
      <c r="M995" s="48"/>
      <c r="N995" s="45"/>
      <c r="O995" s="156"/>
      <c r="P995" s="125"/>
      <c r="Q995" s="52"/>
      <c r="R995" s="48"/>
      <c r="S995" s="51" t="str">
        <f>IFERROR(VLOOKUP(Book1345234[[#This Row],[ Severity Ranking: Pre-Project Average Depth of Flooding (100-year)]],'Data for Pull-down'!$A$4:$B$9,2,FALSE),"")</f>
        <v/>
      </c>
      <c r="T995" s="100"/>
      <c r="U995" s="52"/>
      <c r="V995" s="52"/>
      <c r="W995" s="52"/>
      <c r="X995" s="48"/>
      <c r="Y995" s="51" t="str">
        <f>IFERROR(VLOOKUP(Book1345234[[#This Row],[Severity Ranking: Community Need (% Population)]],'Data for Pull-down'!$C$4:$D$9,2,FALSE),"")</f>
        <v/>
      </c>
      <c r="Z995" s="99"/>
      <c r="AA995" s="45"/>
      <c r="AB995" s="48"/>
      <c r="AC995" s="51" t="str">
        <f>IFERROR(VLOOKUP(Book1345234[[#This Row],[Flood Risk Reduction ]],'Data for Pull-down'!$E$4:$F$9,2,FALSE),"")</f>
        <v/>
      </c>
      <c r="AD995" s="99"/>
      <c r="AE995" s="118"/>
      <c r="AF995" s="52"/>
      <c r="AG995" s="52"/>
      <c r="AH995" s="48"/>
      <c r="AI995" s="51" t="str">
        <f>IFERROR(VLOOKUP(Book1345234[[#This Row],[Flood Damage Reduction]],'Data for Pull-down'!$G$4:$H$9,2,FALSE),"")</f>
        <v/>
      </c>
      <c r="AJ995" s="145"/>
      <c r="AK995" s="123"/>
      <c r="AL995" s="52"/>
      <c r="AM995" s="51" t="str">
        <f>IFERROR(VLOOKUP(Book1345234[[#This Row],[ Reduction in Critical Facilities Flood Risk]],'Data for Pull-down'!$I$5:$J$9,2,FALSE),"")</f>
        <v/>
      </c>
      <c r="AN995" s="100">
        <f>'Life and Safety Tabular Data'!L993</f>
        <v>0</v>
      </c>
      <c r="AO995" s="146"/>
      <c r="AP995" s="48"/>
      <c r="AQ995" s="51" t="str">
        <f>IFERROR(VLOOKUP(Book1345234[[#This Row],[Life and Safety Ranking (Injury/Loss of Life)]],'Data for Pull-down'!$K$4:$L$9,2,FALSE),"")</f>
        <v/>
      </c>
      <c r="AR995" s="100"/>
      <c r="AS995" s="146"/>
      <c r="AT995" s="146"/>
      <c r="AU995" s="146"/>
      <c r="AV995" s="48"/>
      <c r="AW995" s="51" t="str">
        <f>IFERROR(VLOOKUP(Book1345234[[#This Row],[Water Supply Yield Ranking]],'Data for Pull-down'!$M$4:$N$9,2,FALSE),"")</f>
        <v/>
      </c>
      <c r="AX995" s="100"/>
      <c r="AY995" s="52"/>
      <c r="AZ995" s="48"/>
      <c r="BA995" s="51" t="str">
        <f>IFERROR(VLOOKUP(Book1345234[[#This Row],[Social Vulnerability Ranking]],'Data for Pull-down'!$O$4:$P$9,2,FALSE),"")</f>
        <v/>
      </c>
      <c r="BB995" s="100"/>
      <c r="BC995" s="146"/>
      <c r="BD995" s="48"/>
      <c r="BE995" s="51" t="str">
        <f>IFERROR(VLOOKUP(Book1345234[[#This Row],[Nature-Based Solutions Ranking]],'Data for Pull-down'!$Q$4:$R$9,2,FALSE),"")</f>
        <v/>
      </c>
      <c r="BF995" s="100"/>
      <c r="BG995" s="52"/>
      <c r="BH995" s="48"/>
      <c r="BI995" s="51" t="str">
        <f>IFERROR(VLOOKUP(Book1345234[[#This Row],[Multiple Benefit Ranking]],'Data for Pull-down'!$S$4:$T$9,2,FALSE),"")</f>
        <v/>
      </c>
      <c r="BJ995" s="125"/>
      <c r="BK995" s="146"/>
      <c r="BL995" s="48"/>
      <c r="BM995" s="51" t="str">
        <f>IFERROR(VLOOKUP(Book1345234[[#This Row],[Operations and Maintenance Ranking]],'Data for Pull-down'!$U$4:$V$9,2,FALSE),"")</f>
        <v/>
      </c>
      <c r="BN995" s="100"/>
      <c r="BO995" s="48"/>
      <c r="BP995" s="51" t="str">
        <f>IFERROR(VLOOKUP(Book1345234[[#This Row],[Administrative, Regulatory and Other Obstacle Ranking]],'Data for Pull-down'!$W$4:$X$9,2,FALSE),"")</f>
        <v/>
      </c>
      <c r="BQ995" s="100"/>
      <c r="BR995" s="48"/>
      <c r="BS995" s="51" t="str">
        <f>IFERROR(VLOOKUP(Book1345234[[#This Row],[Environmental Benefit Ranking]],'Data for Pull-down'!$Y$4:$Z$9,2,FALSE),"")</f>
        <v/>
      </c>
      <c r="BT995" s="100"/>
      <c r="BU995" s="52"/>
      <c r="BV995" s="51" t="str">
        <f>IFERROR(VLOOKUP(Book1345234[[#This Row],[Environmental Impact Ranking]],'Data for Pull-down'!$AA$4:$AB$9,2,FALSE),"")</f>
        <v/>
      </c>
      <c r="BW995" s="117"/>
      <c r="BX995" s="123"/>
      <c r="BY995" s="48"/>
      <c r="BZ995" s="51" t="str">
        <f>IFERROR(VLOOKUP(Book1345234[[#This Row],[Mobility Ranking]],'Data for Pull-down'!$AC$4:$AD$9,2,FALSE),"")</f>
        <v/>
      </c>
      <c r="CA995" s="117"/>
      <c r="CB995" s="48"/>
      <c r="CC995" s="51" t="str">
        <f>IFERROR(VLOOKUP(Book1345234[[#This Row],[Regional Ranking]],'Data for Pull-down'!$AE$4:$AF$9,2,FALSE),"")</f>
        <v/>
      </c>
    </row>
    <row r="996" spans="1:81">
      <c r="A996" s="164"/>
      <c r="B996" s="142"/>
      <c r="C996" s="143">
        <f>Book1345234[[#This Row],[FMP]]*2</f>
        <v>0</v>
      </c>
      <c r="D996" s="43"/>
      <c r="E996" s="43"/>
      <c r="F996" s="52"/>
      <c r="G996" s="48"/>
      <c r="H996" s="48"/>
      <c r="I996" s="48"/>
      <c r="J996" s="48"/>
      <c r="K996" s="45" t="str">
        <f>IFERROR(Book1345234[[#This Row],[Project Cost]]/Book1345234[[#This Row],['# of Structures Removed from 1% Annual Chance FP]],"")</f>
        <v/>
      </c>
      <c r="L996" s="48"/>
      <c r="M996" s="48"/>
      <c r="N996" s="45"/>
      <c r="O996" s="156"/>
      <c r="P996" s="125"/>
      <c r="Q996" s="52"/>
      <c r="R996" s="48"/>
      <c r="S996" s="51" t="str">
        <f>IFERROR(VLOOKUP(Book1345234[[#This Row],[ Severity Ranking: Pre-Project Average Depth of Flooding (100-year)]],'Data for Pull-down'!$A$4:$B$9,2,FALSE),"")</f>
        <v/>
      </c>
      <c r="T996" s="100"/>
      <c r="U996" s="52"/>
      <c r="V996" s="52"/>
      <c r="W996" s="52"/>
      <c r="X996" s="48"/>
      <c r="Y996" s="51" t="str">
        <f>IFERROR(VLOOKUP(Book1345234[[#This Row],[Severity Ranking: Community Need (% Population)]],'Data for Pull-down'!$C$4:$D$9,2,FALSE),"")</f>
        <v/>
      </c>
      <c r="Z996" s="99"/>
      <c r="AA996" s="45"/>
      <c r="AB996" s="48"/>
      <c r="AC996" s="51" t="str">
        <f>IFERROR(VLOOKUP(Book1345234[[#This Row],[Flood Risk Reduction ]],'Data for Pull-down'!$E$4:$F$9,2,FALSE),"")</f>
        <v/>
      </c>
      <c r="AD996" s="99"/>
      <c r="AE996" s="118"/>
      <c r="AF996" s="52"/>
      <c r="AG996" s="52"/>
      <c r="AH996" s="48"/>
      <c r="AI996" s="51" t="str">
        <f>IFERROR(VLOOKUP(Book1345234[[#This Row],[Flood Damage Reduction]],'Data for Pull-down'!$G$4:$H$9,2,FALSE),"")</f>
        <v/>
      </c>
      <c r="AJ996" s="145"/>
      <c r="AK996" s="123"/>
      <c r="AL996" s="52"/>
      <c r="AM996" s="51" t="str">
        <f>IFERROR(VLOOKUP(Book1345234[[#This Row],[ Reduction in Critical Facilities Flood Risk]],'Data for Pull-down'!$I$5:$J$9,2,FALSE),"")</f>
        <v/>
      </c>
      <c r="AN996" s="100">
        <f>'Life and Safety Tabular Data'!L994</f>
        <v>0</v>
      </c>
      <c r="AO996" s="146"/>
      <c r="AP996" s="48"/>
      <c r="AQ996" s="51" t="str">
        <f>IFERROR(VLOOKUP(Book1345234[[#This Row],[Life and Safety Ranking (Injury/Loss of Life)]],'Data for Pull-down'!$K$4:$L$9,2,FALSE),"")</f>
        <v/>
      </c>
      <c r="AR996" s="100"/>
      <c r="AS996" s="146"/>
      <c r="AT996" s="146"/>
      <c r="AU996" s="146"/>
      <c r="AV996" s="48"/>
      <c r="AW996" s="51" t="str">
        <f>IFERROR(VLOOKUP(Book1345234[[#This Row],[Water Supply Yield Ranking]],'Data for Pull-down'!$M$4:$N$9,2,FALSE),"")</f>
        <v/>
      </c>
      <c r="AX996" s="100"/>
      <c r="AY996" s="52"/>
      <c r="AZ996" s="48"/>
      <c r="BA996" s="51" t="str">
        <f>IFERROR(VLOOKUP(Book1345234[[#This Row],[Social Vulnerability Ranking]],'Data for Pull-down'!$O$4:$P$9,2,FALSE),"")</f>
        <v/>
      </c>
      <c r="BB996" s="100"/>
      <c r="BC996" s="146"/>
      <c r="BD996" s="48"/>
      <c r="BE996" s="51" t="str">
        <f>IFERROR(VLOOKUP(Book1345234[[#This Row],[Nature-Based Solutions Ranking]],'Data for Pull-down'!$Q$4:$R$9,2,FALSE),"")</f>
        <v/>
      </c>
      <c r="BF996" s="100"/>
      <c r="BG996" s="52"/>
      <c r="BH996" s="48"/>
      <c r="BI996" s="51" t="str">
        <f>IFERROR(VLOOKUP(Book1345234[[#This Row],[Multiple Benefit Ranking]],'Data for Pull-down'!$S$4:$T$9,2,FALSE),"")</f>
        <v/>
      </c>
      <c r="BJ996" s="125"/>
      <c r="BK996" s="146"/>
      <c r="BL996" s="48"/>
      <c r="BM996" s="51" t="str">
        <f>IFERROR(VLOOKUP(Book1345234[[#This Row],[Operations and Maintenance Ranking]],'Data for Pull-down'!$U$4:$V$9,2,FALSE),"")</f>
        <v/>
      </c>
      <c r="BN996" s="100"/>
      <c r="BO996" s="48"/>
      <c r="BP996" s="51" t="str">
        <f>IFERROR(VLOOKUP(Book1345234[[#This Row],[Administrative, Regulatory and Other Obstacle Ranking]],'Data for Pull-down'!$W$4:$X$9,2,FALSE),"")</f>
        <v/>
      </c>
      <c r="BQ996" s="100"/>
      <c r="BR996" s="48"/>
      <c r="BS996" s="51" t="str">
        <f>IFERROR(VLOOKUP(Book1345234[[#This Row],[Environmental Benefit Ranking]],'Data for Pull-down'!$Y$4:$Z$9,2,FALSE),"")</f>
        <v/>
      </c>
      <c r="BT996" s="100"/>
      <c r="BU996" s="52"/>
      <c r="BV996" s="51" t="str">
        <f>IFERROR(VLOOKUP(Book1345234[[#This Row],[Environmental Impact Ranking]],'Data for Pull-down'!$AA$4:$AB$9,2,FALSE),"")</f>
        <v/>
      </c>
      <c r="BW996" s="117"/>
      <c r="BX996" s="123"/>
      <c r="BY996" s="48"/>
      <c r="BZ996" s="51" t="str">
        <f>IFERROR(VLOOKUP(Book1345234[[#This Row],[Mobility Ranking]],'Data for Pull-down'!$AC$4:$AD$9,2,FALSE),"")</f>
        <v/>
      </c>
      <c r="CA996" s="117"/>
      <c r="CB996" s="48"/>
      <c r="CC996" s="51" t="str">
        <f>IFERROR(VLOOKUP(Book1345234[[#This Row],[Regional Ranking]],'Data for Pull-down'!$AE$4:$AF$9,2,FALSE),"")</f>
        <v/>
      </c>
    </row>
    <row r="997" spans="1:81">
      <c r="A997" s="164"/>
      <c r="B997" s="142"/>
      <c r="C997" s="143">
        <f>Book1345234[[#This Row],[FMP]]*2</f>
        <v>0</v>
      </c>
      <c r="D997" s="43"/>
      <c r="E997" s="43"/>
      <c r="F997" s="52"/>
      <c r="G997" s="48"/>
      <c r="H997" s="48"/>
      <c r="I997" s="48"/>
      <c r="J997" s="48"/>
      <c r="K997" s="45" t="str">
        <f>IFERROR(Book1345234[[#This Row],[Project Cost]]/Book1345234[[#This Row],['# of Structures Removed from 1% Annual Chance FP]],"")</f>
        <v/>
      </c>
      <c r="L997" s="48"/>
      <c r="M997" s="48"/>
      <c r="N997" s="45"/>
      <c r="O997" s="156"/>
      <c r="P997" s="125"/>
      <c r="Q997" s="52"/>
      <c r="R997" s="48"/>
      <c r="S997" s="51" t="str">
        <f>IFERROR(VLOOKUP(Book1345234[[#This Row],[ Severity Ranking: Pre-Project Average Depth of Flooding (100-year)]],'Data for Pull-down'!$A$4:$B$9,2,FALSE),"")</f>
        <v/>
      </c>
      <c r="T997" s="100"/>
      <c r="U997" s="52"/>
      <c r="V997" s="52"/>
      <c r="W997" s="52"/>
      <c r="X997" s="48"/>
      <c r="Y997" s="51" t="str">
        <f>IFERROR(VLOOKUP(Book1345234[[#This Row],[Severity Ranking: Community Need (% Population)]],'Data for Pull-down'!$C$4:$D$9,2,FALSE),"")</f>
        <v/>
      </c>
      <c r="Z997" s="99"/>
      <c r="AA997" s="45"/>
      <c r="AB997" s="48"/>
      <c r="AC997" s="51" t="str">
        <f>IFERROR(VLOOKUP(Book1345234[[#This Row],[Flood Risk Reduction ]],'Data for Pull-down'!$E$4:$F$9,2,FALSE),"")</f>
        <v/>
      </c>
      <c r="AD997" s="99"/>
      <c r="AE997" s="118"/>
      <c r="AF997" s="52"/>
      <c r="AG997" s="52"/>
      <c r="AH997" s="48"/>
      <c r="AI997" s="51" t="str">
        <f>IFERROR(VLOOKUP(Book1345234[[#This Row],[Flood Damage Reduction]],'Data for Pull-down'!$G$4:$H$9,2,FALSE),"")</f>
        <v/>
      </c>
      <c r="AJ997" s="145"/>
      <c r="AK997" s="123"/>
      <c r="AL997" s="52"/>
      <c r="AM997" s="51" t="str">
        <f>IFERROR(VLOOKUP(Book1345234[[#This Row],[ Reduction in Critical Facilities Flood Risk]],'Data for Pull-down'!$I$5:$J$9,2,FALSE),"")</f>
        <v/>
      </c>
      <c r="AN997" s="100">
        <f>'Life and Safety Tabular Data'!L995</f>
        <v>0</v>
      </c>
      <c r="AO997" s="146"/>
      <c r="AP997" s="48"/>
      <c r="AQ997" s="51" t="str">
        <f>IFERROR(VLOOKUP(Book1345234[[#This Row],[Life and Safety Ranking (Injury/Loss of Life)]],'Data for Pull-down'!$K$4:$L$9,2,FALSE),"")</f>
        <v/>
      </c>
      <c r="AR997" s="100"/>
      <c r="AS997" s="146"/>
      <c r="AT997" s="146"/>
      <c r="AU997" s="146"/>
      <c r="AV997" s="48"/>
      <c r="AW997" s="51" t="str">
        <f>IFERROR(VLOOKUP(Book1345234[[#This Row],[Water Supply Yield Ranking]],'Data for Pull-down'!$M$4:$N$9,2,FALSE),"")</f>
        <v/>
      </c>
      <c r="AX997" s="100"/>
      <c r="AY997" s="52"/>
      <c r="AZ997" s="48"/>
      <c r="BA997" s="51" t="str">
        <f>IFERROR(VLOOKUP(Book1345234[[#This Row],[Social Vulnerability Ranking]],'Data for Pull-down'!$O$4:$P$9,2,FALSE),"")</f>
        <v/>
      </c>
      <c r="BB997" s="100"/>
      <c r="BC997" s="146"/>
      <c r="BD997" s="48"/>
      <c r="BE997" s="51" t="str">
        <f>IFERROR(VLOOKUP(Book1345234[[#This Row],[Nature-Based Solutions Ranking]],'Data for Pull-down'!$Q$4:$R$9,2,FALSE),"")</f>
        <v/>
      </c>
      <c r="BF997" s="100"/>
      <c r="BG997" s="52"/>
      <c r="BH997" s="48"/>
      <c r="BI997" s="51" t="str">
        <f>IFERROR(VLOOKUP(Book1345234[[#This Row],[Multiple Benefit Ranking]],'Data for Pull-down'!$S$4:$T$9,2,FALSE),"")</f>
        <v/>
      </c>
      <c r="BJ997" s="125"/>
      <c r="BK997" s="146"/>
      <c r="BL997" s="48"/>
      <c r="BM997" s="51" t="str">
        <f>IFERROR(VLOOKUP(Book1345234[[#This Row],[Operations and Maintenance Ranking]],'Data for Pull-down'!$U$4:$V$9,2,FALSE),"")</f>
        <v/>
      </c>
      <c r="BN997" s="100"/>
      <c r="BO997" s="48"/>
      <c r="BP997" s="51" t="str">
        <f>IFERROR(VLOOKUP(Book1345234[[#This Row],[Administrative, Regulatory and Other Obstacle Ranking]],'Data for Pull-down'!$W$4:$X$9,2,FALSE),"")</f>
        <v/>
      </c>
      <c r="BQ997" s="100"/>
      <c r="BR997" s="48"/>
      <c r="BS997" s="51" t="str">
        <f>IFERROR(VLOOKUP(Book1345234[[#This Row],[Environmental Benefit Ranking]],'Data for Pull-down'!$Y$4:$Z$9,2,FALSE),"")</f>
        <v/>
      </c>
      <c r="BT997" s="100"/>
      <c r="BU997" s="52"/>
      <c r="BV997" s="51" t="str">
        <f>IFERROR(VLOOKUP(Book1345234[[#This Row],[Environmental Impact Ranking]],'Data for Pull-down'!$AA$4:$AB$9,2,FALSE),"")</f>
        <v/>
      </c>
      <c r="BW997" s="117"/>
      <c r="BX997" s="123"/>
      <c r="BY997" s="48"/>
      <c r="BZ997" s="51" t="str">
        <f>IFERROR(VLOOKUP(Book1345234[[#This Row],[Mobility Ranking]],'Data for Pull-down'!$AC$4:$AD$9,2,FALSE),"")</f>
        <v/>
      </c>
      <c r="CA997" s="117"/>
      <c r="CB997" s="48"/>
      <c r="CC997" s="51" t="str">
        <f>IFERROR(VLOOKUP(Book1345234[[#This Row],[Regional Ranking]],'Data for Pull-down'!$AE$4:$AF$9,2,FALSE),"")</f>
        <v/>
      </c>
    </row>
    <row r="998" spans="1:81">
      <c r="A998" s="164"/>
      <c r="B998" s="142"/>
      <c r="C998" s="143">
        <f>Book1345234[[#This Row],[FMP]]*2</f>
        <v>0</v>
      </c>
      <c r="D998" s="43"/>
      <c r="E998" s="43"/>
      <c r="F998" s="52"/>
      <c r="G998" s="48"/>
      <c r="H998" s="48"/>
      <c r="I998" s="48"/>
      <c r="J998" s="48"/>
      <c r="K998" s="45" t="str">
        <f>IFERROR(Book1345234[[#This Row],[Project Cost]]/Book1345234[[#This Row],['# of Structures Removed from 1% Annual Chance FP]],"")</f>
        <v/>
      </c>
      <c r="L998" s="48"/>
      <c r="M998" s="48"/>
      <c r="N998" s="45"/>
      <c r="O998" s="156"/>
      <c r="P998" s="125"/>
      <c r="Q998" s="52"/>
      <c r="R998" s="48"/>
      <c r="S998" s="51" t="str">
        <f>IFERROR(VLOOKUP(Book1345234[[#This Row],[ Severity Ranking: Pre-Project Average Depth of Flooding (100-year)]],'Data for Pull-down'!$A$4:$B$9,2,FALSE),"")</f>
        <v/>
      </c>
      <c r="T998" s="100"/>
      <c r="U998" s="52"/>
      <c r="V998" s="52"/>
      <c r="W998" s="52"/>
      <c r="X998" s="48"/>
      <c r="Y998" s="51" t="str">
        <f>IFERROR(VLOOKUP(Book1345234[[#This Row],[Severity Ranking: Community Need (% Population)]],'Data for Pull-down'!$C$4:$D$9,2,FALSE),"")</f>
        <v/>
      </c>
      <c r="Z998" s="99"/>
      <c r="AA998" s="45"/>
      <c r="AB998" s="48"/>
      <c r="AC998" s="51" t="str">
        <f>IFERROR(VLOOKUP(Book1345234[[#This Row],[Flood Risk Reduction ]],'Data for Pull-down'!$E$4:$F$9,2,FALSE),"")</f>
        <v/>
      </c>
      <c r="AD998" s="99"/>
      <c r="AE998" s="118"/>
      <c r="AF998" s="52"/>
      <c r="AG998" s="52"/>
      <c r="AH998" s="48"/>
      <c r="AI998" s="51" t="str">
        <f>IFERROR(VLOOKUP(Book1345234[[#This Row],[Flood Damage Reduction]],'Data for Pull-down'!$G$4:$H$9,2,FALSE),"")</f>
        <v/>
      </c>
      <c r="AJ998" s="145"/>
      <c r="AK998" s="123"/>
      <c r="AL998" s="52"/>
      <c r="AM998" s="51" t="str">
        <f>IFERROR(VLOOKUP(Book1345234[[#This Row],[ Reduction in Critical Facilities Flood Risk]],'Data for Pull-down'!$I$5:$J$9,2,FALSE),"")</f>
        <v/>
      </c>
      <c r="AN998" s="100">
        <f>'Life and Safety Tabular Data'!L996</f>
        <v>0</v>
      </c>
      <c r="AO998" s="146"/>
      <c r="AP998" s="48"/>
      <c r="AQ998" s="51" t="str">
        <f>IFERROR(VLOOKUP(Book1345234[[#This Row],[Life and Safety Ranking (Injury/Loss of Life)]],'Data for Pull-down'!$K$4:$L$9,2,FALSE),"")</f>
        <v/>
      </c>
      <c r="AR998" s="100"/>
      <c r="AS998" s="146"/>
      <c r="AT998" s="146"/>
      <c r="AU998" s="146"/>
      <c r="AV998" s="48"/>
      <c r="AW998" s="51" t="str">
        <f>IFERROR(VLOOKUP(Book1345234[[#This Row],[Water Supply Yield Ranking]],'Data for Pull-down'!$M$4:$N$9,2,FALSE),"")</f>
        <v/>
      </c>
      <c r="AX998" s="100"/>
      <c r="AY998" s="52"/>
      <c r="AZ998" s="48"/>
      <c r="BA998" s="51" t="str">
        <f>IFERROR(VLOOKUP(Book1345234[[#This Row],[Social Vulnerability Ranking]],'Data for Pull-down'!$O$4:$P$9,2,FALSE),"")</f>
        <v/>
      </c>
      <c r="BB998" s="100"/>
      <c r="BC998" s="146"/>
      <c r="BD998" s="48"/>
      <c r="BE998" s="51" t="str">
        <f>IFERROR(VLOOKUP(Book1345234[[#This Row],[Nature-Based Solutions Ranking]],'Data for Pull-down'!$Q$4:$R$9,2,FALSE),"")</f>
        <v/>
      </c>
      <c r="BF998" s="100"/>
      <c r="BG998" s="52"/>
      <c r="BH998" s="48"/>
      <c r="BI998" s="51" t="str">
        <f>IFERROR(VLOOKUP(Book1345234[[#This Row],[Multiple Benefit Ranking]],'Data for Pull-down'!$S$4:$T$9,2,FALSE),"")</f>
        <v/>
      </c>
      <c r="BJ998" s="125"/>
      <c r="BK998" s="146"/>
      <c r="BL998" s="48"/>
      <c r="BM998" s="51" t="str">
        <f>IFERROR(VLOOKUP(Book1345234[[#This Row],[Operations and Maintenance Ranking]],'Data for Pull-down'!$U$4:$V$9,2,FALSE),"")</f>
        <v/>
      </c>
      <c r="BN998" s="100"/>
      <c r="BO998" s="48"/>
      <c r="BP998" s="51" t="str">
        <f>IFERROR(VLOOKUP(Book1345234[[#This Row],[Administrative, Regulatory and Other Obstacle Ranking]],'Data for Pull-down'!$W$4:$X$9,2,FALSE),"")</f>
        <v/>
      </c>
      <c r="BQ998" s="100"/>
      <c r="BR998" s="48"/>
      <c r="BS998" s="51" t="str">
        <f>IFERROR(VLOOKUP(Book1345234[[#This Row],[Environmental Benefit Ranking]],'Data for Pull-down'!$Y$4:$Z$9,2,FALSE),"")</f>
        <v/>
      </c>
      <c r="BT998" s="100"/>
      <c r="BU998" s="52"/>
      <c r="BV998" s="51" t="str">
        <f>IFERROR(VLOOKUP(Book1345234[[#This Row],[Environmental Impact Ranking]],'Data for Pull-down'!$AA$4:$AB$9,2,FALSE),"")</f>
        <v/>
      </c>
      <c r="BW998" s="117"/>
      <c r="BX998" s="123"/>
      <c r="BY998" s="48"/>
      <c r="BZ998" s="51" t="str">
        <f>IFERROR(VLOOKUP(Book1345234[[#This Row],[Mobility Ranking]],'Data for Pull-down'!$AC$4:$AD$9,2,FALSE),"")</f>
        <v/>
      </c>
      <c r="CA998" s="117"/>
      <c r="CB998" s="48"/>
      <c r="CC998" s="51" t="str">
        <f>IFERROR(VLOOKUP(Book1345234[[#This Row],[Regional Ranking]],'Data for Pull-down'!$AE$4:$AF$9,2,FALSE),"")</f>
        <v/>
      </c>
    </row>
    <row r="999" spans="1:81">
      <c r="A999" s="164"/>
      <c r="B999" s="142"/>
      <c r="C999" s="143">
        <f>Book1345234[[#This Row],[FMP]]*2</f>
        <v>0</v>
      </c>
      <c r="D999" s="43"/>
      <c r="E999" s="43"/>
      <c r="F999" s="52"/>
      <c r="G999" s="48"/>
      <c r="H999" s="48"/>
      <c r="I999" s="48"/>
      <c r="J999" s="48"/>
      <c r="K999" s="45" t="str">
        <f>IFERROR(Book1345234[[#This Row],[Project Cost]]/Book1345234[[#This Row],['# of Structures Removed from 1% Annual Chance FP]],"")</f>
        <v/>
      </c>
      <c r="L999" s="48"/>
      <c r="M999" s="48"/>
      <c r="N999" s="45"/>
      <c r="O999" s="156"/>
      <c r="P999" s="125"/>
      <c r="Q999" s="52"/>
      <c r="R999" s="48"/>
      <c r="S999" s="51" t="str">
        <f>IFERROR(VLOOKUP(Book1345234[[#This Row],[ Severity Ranking: Pre-Project Average Depth of Flooding (100-year)]],'Data for Pull-down'!$A$4:$B$9,2,FALSE),"")</f>
        <v/>
      </c>
      <c r="T999" s="100"/>
      <c r="U999" s="52"/>
      <c r="V999" s="52"/>
      <c r="W999" s="52"/>
      <c r="X999" s="48"/>
      <c r="Y999" s="51" t="str">
        <f>IFERROR(VLOOKUP(Book1345234[[#This Row],[Severity Ranking: Community Need (% Population)]],'Data for Pull-down'!$C$4:$D$9,2,FALSE),"")</f>
        <v/>
      </c>
      <c r="Z999" s="99"/>
      <c r="AA999" s="45"/>
      <c r="AB999" s="48"/>
      <c r="AC999" s="51" t="str">
        <f>IFERROR(VLOOKUP(Book1345234[[#This Row],[Flood Risk Reduction ]],'Data for Pull-down'!$E$4:$F$9,2,FALSE),"")</f>
        <v/>
      </c>
      <c r="AD999" s="99"/>
      <c r="AE999" s="118"/>
      <c r="AF999" s="52"/>
      <c r="AG999" s="52"/>
      <c r="AH999" s="48"/>
      <c r="AI999" s="51" t="str">
        <f>IFERROR(VLOOKUP(Book1345234[[#This Row],[Flood Damage Reduction]],'Data for Pull-down'!$G$4:$H$9,2,FALSE),"")</f>
        <v/>
      </c>
      <c r="AJ999" s="145"/>
      <c r="AK999" s="123"/>
      <c r="AL999" s="52"/>
      <c r="AM999" s="51" t="str">
        <f>IFERROR(VLOOKUP(Book1345234[[#This Row],[ Reduction in Critical Facilities Flood Risk]],'Data for Pull-down'!$I$5:$J$9,2,FALSE),"")</f>
        <v/>
      </c>
      <c r="AN999" s="100">
        <f>'Life and Safety Tabular Data'!L997</f>
        <v>0</v>
      </c>
      <c r="AO999" s="146"/>
      <c r="AP999" s="48"/>
      <c r="AQ999" s="51" t="str">
        <f>IFERROR(VLOOKUP(Book1345234[[#This Row],[Life and Safety Ranking (Injury/Loss of Life)]],'Data for Pull-down'!$K$4:$L$9,2,FALSE),"")</f>
        <v/>
      </c>
      <c r="AR999" s="100"/>
      <c r="AS999" s="146"/>
      <c r="AT999" s="146"/>
      <c r="AU999" s="146"/>
      <c r="AV999" s="48"/>
      <c r="AW999" s="51" t="str">
        <f>IFERROR(VLOOKUP(Book1345234[[#This Row],[Water Supply Yield Ranking]],'Data for Pull-down'!$M$4:$N$9,2,FALSE),"")</f>
        <v/>
      </c>
      <c r="AX999" s="100"/>
      <c r="AY999" s="52"/>
      <c r="AZ999" s="48"/>
      <c r="BA999" s="51" t="str">
        <f>IFERROR(VLOOKUP(Book1345234[[#This Row],[Social Vulnerability Ranking]],'Data for Pull-down'!$O$4:$P$9,2,FALSE),"")</f>
        <v/>
      </c>
      <c r="BB999" s="100"/>
      <c r="BC999" s="146"/>
      <c r="BD999" s="48"/>
      <c r="BE999" s="51" t="str">
        <f>IFERROR(VLOOKUP(Book1345234[[#This Row],[Nature-Based Solutions Ranking]],'Data for Pull-down'!$Q$4:$R$9,2,FALSE),"")</f>
        <v/>
      </c>
      <c r="BF999" s="100"/>
      <c r="BG999" s="52"/>
      <c r="BH999" s="48"/>
      <c r="BI999" s="51" t="str">
        <f>IFERROR(VLOOKUP(Book1345234[[#This Row],[Multiple Benefit Ranking]],'Data for Pull-down'!$S$4:$T$9,2,FALSE),"")</f>
        <v/>
      </c>
      <c r="BJ999" s="125"/>
      <c r="BK999" s="146"/>
      <c r="BL999" s="48"/>
      <c r="BM999" s="51" t="str">
        <f>IFERROR(VLOOKUP(Book1345234[[#This Row],[Operations and Maintenance Ranking]],'Data for Pull-down'!$U$4:$V$9,2,FALSE),"")</f>
        <v/>
      </c>
      <c r="BN999" s="100"/>
      <c r="BO999" s="48"/>
      <c r="BP999" s="51" t="str">
        <f>IFERROR(VLOOKUP(Book1345234[[#This Row],[Administrative, Regulatory and Other Obstacle Ranking]],'Data for Pull-down'!$W$4:$X$9,2,FALSE),"")</f>
        <v/>
      </c>
      <c r="BQ999" s="100"/>
      <c r="BR999" s="48"/>
      <c r="BS999" s="51" t="str">
        <f>IFERROR(VLOOKUP(Book1345234[[#This Row],[Environmental Benefit Ranking]],'Data for Pull-down'!$Y$4:$Z$9,2,FALSE),"")</f>
        <v/>
      </c>
      <c r="BT999" s="100"/>
      <c r="BU999" s="52"/>
      <c r="BV999" s="51" t="str">
        <f>IFERROR(VLOOKUP(Book1345234[[#This Row],[Environmental Impact Ranking]],'Data for Pull-down'!$AA$4:$AB$9,2,FALSE),"")</f>
        <v/>
      </c>
      <c r="BW999" s="117"/>
      <c r="BX999" s="123"/>
      <c r="BY999" s="48"/>
      <c r="BZ999" s="51" t="str">
        <f>IFERROR(VLOOKUP(Book1345234[[#This Row],[Mobility Ranking]],'Data for Pull-down'!$AC$4:$AD$9,2,FALSE),"")</f>
        <v/>
      </c>
      <c r="CA999" s="117"/>
      <c r="CB999" s="48"/>
      <c r="CC999" s="51" t="str">
        <f>IFERROR(VLOOKUP(Book1345234[[#This Row],[Regional Ranking]],'Data for Pull-down'!$AE$4:$AF$9,2,FALSE),"")</f>
        <v/>
      </c>
    </row>
    <row r="1000" spans="1:81">
      <c r="A1000" s="164"/>
      <c r="B1000" s="142"/>
      <c r="C1000" s="143">
        <f>Book1345234[[#This Row],[FMP]]*2</f>
        <v>0</v>
      </c>
      <c r="D1000" s="43"/>
      <c r="E1000" s="43"/>
      <c r="F1000" s="52"/>
      <c r="G1000" s="48"/>
      <c r="H1000" s="48"/>
      <c r="I1000" s="48"/>
      <c r="J1000" s="48"/>
      <c r="K1000" s="45" t="str">
        <f>IFERROR(Book1345234[[#This Row],[Project Cost]]/Book1345234[[#This Row],['# of Structures Removed from 1% Annual Chance FP]],"")</f>
        <v/>
      </c>
      <c r="L1000" s="48"/>
      <c r="M1000" s="48"/>
      <c r="N1000" s="45"/>
      <c r="O1000" s="156"/>
      <c r="P1000" s="125"/>
      <c r="Q1000" s="52"/>
      <c r="R1000" s="48"/>
      <c r="S1000" s="51" t="str">
        <f>IFERROR(VLOOKUP(Book1345234[[#This Row],[ Severity Ranking: Pre-Project Average Depth of Flooding (100-year)]],'Data for Pull-down'!$A$4:$B$9,2,FALSE),"")</f>
        <v/>
      </c>
      <c r="T1000" s="100"/>
      <c r="U1000" s="52"/>
      <c r="V1000" s="52"/>
      <c r="W1000" s="52"/>
      <c r="X1000" s="48"/>
      <c r="Y1000" s="51" t="str">
        <f>IFERROR(VLOOKUP(Book1345234[[#This Row],[Severity Ranking: Community Need (% Population)]],'Data for Pull-down'!$C$4:$D$9,2,FALSE),"")</f>
        <v/>
      </c>
      <c r="Z1000" s="99"/>
      <c r="AA1000" s="45"/>
      <c r="AB1000" s="48"/>
      <c r="AC1000" s="51" t="str">
        <f>IFERROR(VLOOKUP(Book1345234[[#This Row],[Flood Risk Reduction ]],'Data for Pull-down'!$E$4:$F$9,2,FALSE),"")</f>
        <v/>
      </c>
      <c r="AD1000" s="99"/>
      <c r="AE1000" s="118"/>
      <c r="AF1000" s="52"/>
      <c r="AG1000" s="52"/>
      <c r="AH1000" s="48"/>
      <c r="AI1000" s="51" t="str">
        <f>IFERROR(VLOOKUP(Book1345234[[#This Row],[Flood Damage Reduction]],'Data for Pull-down'!$G$4:$H$9,2,FALSE),"")</f>
        <v/>
      </c>
      <c r="AJ1000" s="145"/>
      <c r="AK1000" s="123"/>
      <c r="AL1000" s="52"/>
      <c r="AM1000" s="51" t="str">
        <f>IFERROR(VLOOKUP(Book1345234[[#This Row],[ Reduction in Critical Facilities Flood Risk]],'Data for Pull-down'!$I$5:$J$9,2,FALSE),"")</f>
        <v/>
      </c>
      <c r="AN1000" s="100">
        <f>'Life and Safety Tabular Data'!L998</f>
        <v>0</v>
      </c>
      <c r="AO1000" s="146"/>
      <c r="AP1000" s="48"/>
      <c r="AQ1000" s="51" t="str">
        <f>IFERROR(VLOOKUP(Book1345234[[#This Row],[Life and Safety Ranking (Injury/Loss of Life)]],'Data for Pull-down'!$K$4:$L$9,2,FALSE),"")</f>
        <v/>
      </c>
      <c r="AR1000" s="100"/>
      <c r="AS1000" s="146"/>
      <c r="AT1000" s="146"/>
      <c r="AU1000" s="146"/>
      <c r="AV1000" s="48"/>
      <c r="AW1000" s="51" t="str">
        <f>IFERROR(VLOOKUP(Book1345234[[#This Row],[Water Supply Yield Ranking]],'Data for Pull-down'!$M$4:$N$9,2,FALSE),"")</f>
        <v/>
      </c>
      <c r="AX1000" s="100"/>
      <c r="AY1000" s="52"/>
      <c r="AZ1000" s="48"/>
      <c r="BA1000" s="51" t="str">
        <f>IFERROR(VLOOKUP(Book1345234[[#This Row],[Social Vulnerability Ranking]],'Data for Pull-down'!$O$4:$P$9,2,FALSE),"")</f>
        <v/>
      </c>
      <c r="BB1000" s="100"/>
      <c r="BC1000" s="146"/>
      <c r="BD1000" s="48"/>
      <c r="BE1000" s="51" t="str">
        <f>IFERROR(VLOOKUP(Book1345234[[#This Row],[Nature-Based Solutions Ranking]],'Data for Pull-down'!$Q$4:$R$9,2,FALSE),"")</f>
        <v/>
      </c>
      <c r="BF1000" s="100"/>
      <c r="BG1000" s="52"/>
      <c r="BH1000" s="48"/>
      <c r="BI1000" s="51" t="str">
        <f>IFERROR(VLOOKUP(Book1345234[[#This Row],[Multiple Benefit Ranking]],'Data for Pull-down'!$S$4:$T$9,2,FALSE),"")</f>
        <v/>
      </c>
      <c r="BJ1000" s="125"/>
      <c r="BK1000" s="146"/>
      <c r="BL1000" s="48"/>
      <c r="BM1000" s="51" t="str">
        <f>IFERROR(VLOOKUP(Book1345234[[#This Row],[Operations and Maintenance Ranking]],'Data for Pull-down'!$U$4:$V$9,2,FALSE),"")</f>
        <v/>
      </c>
      <c r="BN1000" s="100"/>
      <c r="BO1000" s="48"/>
      <c r="BP1000" s="51" t="str">
        <f>IFERROR(VLOOKUP(Book1345234[[#This Row],[Administrative, Regulatory and Other Obstacle Ranking]],'Data for Pull-down'!$W$4:$X$9,2,FALSE),"")</f>
        <v/>
      </c>
      <c r="BQ1000" s="100"/>
      <c r="BR1000" s="48"/>
      <c r="BS1000" s="51" t="str">
        <f>IFERROR(VLOOKUP(Book1345234[[#This Row],[Environmental Benefit Ranking]],'Data for Pull-down'!$Y$4:$Z$9,2,FALSE),"")</f>
        <v/>
      </c>
      <c r="BT1000" s="100"/>
      <c r="BU1000" s="52"/>
      <c r="BV1000" s="51" t="str">
        <f>IFERROR(VLOOKUP(Book1345234[[#This Row],[Environmental Impact Ranking]],'Data for Pull-down'!$AA$4:$AB$9,2,FALSE),"")</f>
        <v/>
      </c>
      <c r="BW1000" s="117"/>
      <c r="BX1000" s="123"/>
      <c r="BY1000" s="48"/>
      <c r="BZ1000" s="51" t="str">
        <f>IFERROR(VLOOKUP(Book1345234[[#This Row],[Mobility Ranking]],'Data for Pull-down'!$AC$4:$AD$9,2,FALSE),"")</f>
        <v/>
      </c>
      <c r="CA1000" s="117"/>
      <c r="CB1000" s="48"/>
      <c r="CC1000" s="51" t="str">
        <f>IFERROR(VLOOKUP(Book1345234[[#This Row],[Regional Ranking]],'Data for Pull-down'!$AE$4:$AF$9,2,FALSE),"")</f>
        <v/>
      </c>
    </row>
    <row r="1001" spans="1:81">
      <c r="A1001" s="164"/>
      <c r="B1001" s="142"/>
      <c r="C1001" s="143">
        <f>Book1345234[[#This Row],[FMP]]*2</f>
        <v>0</v>
      </c>
      <c r="D1001" s="43"/>
      <c r="E1001" s="43"/>
      <c r="F1001" s="52"/>
      <c r="G1001" s="48"/>
      <c r="H1001" s="48"/>
      <c r="I1001" s="48"/>
      <c r="J1001" s="48"/>
      <c r="K1001" s="45" t="str">
        <f>IFERROR(Book1345234[[#This Row],[Project Cost]]/Book1345234[[#This Row],['# of Structures Removed from 1% Annual Chance FP]],"")</f>
        <v/>
      </c>
      <c r="L1001" s="48"/>
      <c r="M1001" s="48"/>
      <c r="N1001" s="45"/>
      <c r="O1001" s="156"/>
      <c r="P1001" s="125"/>
      <c r="Q1001" s="52"/>
      <c r="R1001" s="48"/>
      <c r="S1001" s="51" t="str">
        <f>IFERROR(VLOOKUP(Book1345234[[#This Row],[ Severity Ranking: Pre-Project Average Depth of Flooding (100-year)]],'Data for Pull-down'!$A$4:$B$9,2,FALSE),"")</f>
        <v/>
      </c>
      <c r="T1001" s="100"/>
      <c r="U1001" s="52"/>
      <c r="V1001" s="52"/>
      <c r="W1001" s="52"/>
      <c r="X1001" s="48"/>
      <c r="Y1001" s="51" t="str">
        <f>IFERROR(VLOOKUP(Book1345234[[#This Row],[Severity Ranking: Community Need (% Population)]],'Data for Pull-down'!$C$4:$D$9,2,FALSE),"")</f>
        <v/>
      </c>
      <c r="Z1001" s="99"/>
      <c r="AA1001" s="45"/>
      <c r="AB1001" s="48"/>
      <c r="AC1001" s="51" t="str">
        <f>IFERROR(VLOOKUP(Book1345234[[#This Row],[Flood Risk Reduction ]],'Data for Pull-down'!$E$4:$F$9,2,FALSE),"")</f>
        <v/>
      </c>
      <c r="AD1001" s="99"/>
      <c r="AE1001" s="118"/>
      <c r="AF1001" s="52"/>
      <c r="AG1001" s="52"/>
      <c r="AH1001" s="48"/>
      <c r="AI1001" s="51" t="str">
        <f>IFERROR(VLOOKUP(Book1345234[[#This Row],[Flood Damage Reduction]],'Data for Pull-down'!$G$4:$H$9,2,FALSE),"")</f>
        <v/>
      </c>
      <c r="AJ1001" s="145"/>
      <c r="AK1001" s="123"/>
      <c r="AL1001" s="52"/>
      <c r="AM1001" s="51" t="str">
        <f>IFERROR(VLOOKUP(Book1345234[[#This Row],[ Reduction in Critical Facilities Flood Risk]],'Data for Pull-down'!$I$5:$J$9,2,FALSE),"")</f>
        <v/>
      </c>
      <c r="AN1001" s="100">
        <f>'Life and Safety Tabular Data'!L999</f>
        <v>0</v>
      </c>
      <c r="AO1001" s="146"/>
      <c r="AP1001" s="48"/>
      <c r="AQ1001" s="51" t="str">
        <f>IFERROR(VLOOKUP(Book1345234[[#This Row],[Life and Safety Ranking (Injury/Loss of Life)]],'Data for Pull-down'!$K$4:$L$9,2,FALSE),"")</f>
        <v/>
      </c>
      <c r="AR1001" s="100"/>
      <c r="AS1001" s="146"/>
      <c r="AT1001" s="146"/>
      <c r="AU1001" s="146"/>
      <c r="AV1001" s="48"/>
      <c r="AW1001" s="51" t="str">
        <f>IFERROR(VLOOKUP(Book1345234[[#This Row],[Water Supply Yield Ranking]],'Data for Pull-down'!$M$4:$N$9,2,FALSE),"")</f>
        <v/>
      </c>
      <c r="AX1001" s="100"/>
      <c r="AY1001" s="52"/>
      <c r="AZ1001" s="48"/>
      <c r="BA1001" s="51" t="str">
        <f>IFERROR(VLOOKUP(Book1345234[[#This Row],[Social Vulnerability Ranking]],'Data for Pull-down'!$O$4:$P$9,2,FALSE),"")</f>
        <v/>
      </c>
      <c r="BB1001" s="100"/>
      <c r="BC1001" s="146"/>
      <c r="BD1001" s="48"/>
      <c r="BE1001" s="51" t="str">
        <f>IFERROR(VLOOKUP(Book1345234[[#This Row],[Nature-Based Solutions Ranking]],'Data for Pull-down'!$Q$4:$R$9,2,FALSE),"")</f>
        <v/>
      </c>
      <c r="BF1001" s="100"/>
      <c r="BG1001" s="52"/>
      <c r="BH1001" s="48"/>
      <c r="BI1001" s="51" t="str">
        <f>IFERROR(VLOOKUP(Book1345234[[#This Row],[Multiple Benefit Ranking]],'Data for Pull-down'!$S$4:$T$9,2,FALSE),"")</f>
        <v/>
      </c>
      <c r="BJ1001" s="125"/>
      <c r="BK1001" s="146"/>
      <c r="BL1001" s="48"/>
      <c r="BM1001" s="51" t="str">
        <f>IFERROR(VLOOKUP(Book1345234[[#This Row],[Operations and Maintenance Ranking]],'Data for Pull-down'!$U$4:$V$9,2,FALSE),"")</f>
        <v/>
      </c>
      <c r="BN1001" s="100"/>
      <c r="BO1001" s="48"/>
      <c r="BP1001" s="51" t="str">
        <f>IFERROR(VLOOKUP(Book1345234[[#This Row],[Administrative, Regulatory and Other Obstacle Ranking]],'Data for Pull-down'!$W$4:$X$9,2,FALSE),"")</f>
        <v/>
      </c>
      <c r="BQ1001" s="100"/>
      <c r="BR1001" s="48"/>
      <c r="BS1001" s="51" t="str">
        <f>IFERROR(VLOOKUP(Book1345234[[#This Row],[Environmental Benefit Ranking]],'Data for Pull-down'!$Y$4:$Z$9,2,FALSE),"")</f>
        <v/>
      </c>
      <c r="BT1001" s="100"/>
      <c r="BU1001" s="52"/>
      <c r="BV1001" s="51" t="str">
        <f>IFERROR(VLOOKUP(Book1345234[[#This Row],[Environmental Impact Ranking]],'Data for Pull-down'!$AA$4:$AB$9,2,FALSE),"")</f>
        <v/>
      </c>
      <c r="BW1001" s="117"/>
      <c r="BX1001" s="123"/>
      <c r="BY1001" s="48"/>
      <c r="BZ1001" s="51" t="str">
        <f>IFERROR(VLOOKUP(Book1345234[[#This Row],[Mobility Ranking]],'Data for Pull-down'!$AC$4:$AD$9,2,FALSE),"")</f>
        <v/>
      </c>
      <c r="CA1001" s="117"/>
      <c r="CB1001" s="48"/>
      <c r="CC1001" s="51" t="str">
        <f>IFERROR(VLOOKUP(Book1345234[[#This Row],[Regional Ranking]],'Data for Pull-down'!$AE$4:$AF$9,2,FALSE),"")</f>
        <v/>
      </c>
    </row>
    <row r="1002" spans="1:81">
      <c r="A1002" s="164"/>
      <c r="B1002" s="142"/>
      <c r="C1002" s="143">
        <f>Book1345234[[#This Row],[FMP]]*2</f>
        <v>0</v>
      </c>
      <c r="D1002" s="43"/>
      <c r="E1002" s="43"/>
      <c r="F1002" s="52"/>
      <c r="G1002" s="48"/>
      <c r="H1002" s="48"/>
      <c r="I1002" s="48"/>
      <c r="J1002" s="48"/>
      <c r="K1002" s="45" t="str">
        <f>IFERROR(Book1345234[[#This Row],[Project Cost]]/Book1345234[[#This Row],['# of Structures Removed from 1% Annual Chance FP]],"")</f>
        <v/>
      </c>
      <c r="L1002" s="48"/>
      <c r="M1002" s="48"/>
      <c r="N1002" s="45"/>
      <c r="O1002" s="156"/>
      <c r="P1002" s="125"/>
      <c r="Q1002" s="52"/>
      <c r="R1002" s="48"/>
      <c r="S1002" s="51" t="str">
        <f>IFERROR(VLOOKUP(Book1345234[[#This Row],[ Severity Ranking: Pre-Project Average Depth of Flooding (100-year)]],'Data for Pull-down'!$A$4:$B$9,2,FALSE),"")</f>
        <v/>
      </c>
      <c r="T1002" s="100"/>
      <c r="U1002" s="52"/>
      <c r="V1002" s="52"/>
      <c r="W1002" s="52"/>
      <c r="X1002" s="48"/>
      <c r="Y1002" s="51" t="str">
        <f>IFERROR(VLOOKUP(Book1345234[[#This Row],[Severity Ranking: Community Need (% Population)]],'Data for Pull-down'!$C$4:$D$9,2,FALSE),"")</f>
        <v/>
      </c>
      <c r="Z1002" s="99"/>
      <c r="AA1002" s="45"/>
      <c r="AB1002" s="48"/>
      <c r="AC1002" s="51" t="str">
        <f>IFERROR(VLOOKUP(Book1345234[[#This Row],[Flood Risk Reduction ]],'Data for Pull-down'!$E$4:$F$9,2,FALSE),"")</f>
        <v/>
      </c>
      <c r="AD1002" s="99"/>
      <c r="AE1002" s="118"/>
      <c r="AF1002" s="52"/>
      <c r="AG1002" s="52"/>
      <c r="AH1002" s="48"/>
      <c r="AI1002" s="51" t="str">
        <f>IFERROR(VLOOKUP(Book1345234[[#This Row],[Flood Damage Reduction]],'Data for Pull-down'!$G$4:$H$9,2,FALSE),"")</f>
        <v/>
      </c>
      <c r="AJ1002" s="145"/>
      <c r="AK1002" s="123"/>
      <c r="AL1002" s="52"/>
      <c r="AM1002" s="51" t="str">
        <f>IFERROR(VLOOKUP(Book1345234[[#This Row],[ Reduction in Critical Facilities Flood Risk]],'Data for Pull-down'!$I$5:$J$9,2,FALSE),"")</f>
        <v/>
      </c>
      <c r="AN1002" s="100">
        <f>'Life and Safety Tabular Data'!L1000</f>
        <v>0</v>
      </c>
      <c r="AO1002" s="146"/>
      <c r="AP1002" s="48"/>
      <c r="AQ1002" s="51" t="str">
        <f>IFERROR(VLOOKUP(Book1345234[[#This Row],[Life and Safety Ranking (Injury/Loss of Life)]],'Data for Pull-down'!$K$4:$L$9,2,FALSE),"")</f>
        <v/>
      </c>
      <c r="AR1002" s="100"/>
      <c r="AS1002" s="146"/>
      <c r="AT1002" s="146"/>
      <c r="AU1002" s="146"/>
      <c r="AV1002" s="48"/>
      <c r="AW1002" s="51" t="str">
        <f>IFERROR(VLOOKUP(Book1345234[[#This Row],[Water Supply Yield Ranking]],'Data for Pull-down'!$M$4:$N$9,2,FALSE),"")</f>
        <v/>
      </c>
      <c r="AX1002" s="100"/>
      <c r="AY1002" s="52"/>
      <c r="AZ1002" s="48"/>
      <c r="BA1002" s="51" t="str">
        <f>IFERROR(VLOOKUP(Book1345234[[#This Row],[Social Vulnerability Ranking]],'Data for Pull-down'!$O$4:$P$9,2,FALSE),"")</f>
        <v/>
      </c>
      <c r="BB1002" s="100"/>
      <c r="BC1002" s="146"/>
      <c r="BD1002" s="48"/>
      <c r="BE1002" s="51" t="str">
        <f>IFERROR(VLOOKUP(Book1345234[[#This Row],[Nature-Based Solutions Ranking]],'Data for Pull-down'!$Q$4:$R$9,2,FALSE),"")</f>
        <v/>
      </c>
      <c r="BF1002" s="100"/>
      <c r="BG1002" s="52"/>
      <c r="BH1002" s="48"/>
      <c r="BI1002" s="51" t="str">
        <f>IFERROR(VLOOKUP(Book1345234[[#This Row],[Multiple Benefit Ranking]],'Data for Pull-down'!$S$4:$T$9,2,FALSE),"")</f>
        <v/>
      </c>
      <c r="BJ1002" s="125"/>
      <c r="BK1002" s="146"/>
      <c r="BL1002" s="48"/>
      <c r="BM1002" s="51" t="str">
        <f>IFERROR(VLOOKUP(Book1345234[[#This Row],[Operations and Maintenance Ranking]],'Data for Pull-down'!$U$4:$V$9,2,FALSE),"")</f>
        <v/>
      </c>
      <c r="BN1002" s="100"/>
      <c r="BO1002" s="48"/>
      <c r="BP1002" s="51" t="str">
        <f>IFERROR(VLOOKUP(Book1345234[[#This Row],[Administrative, Regulatory and Other Obstacle Ranking]],'Data for Pull-down'!$W$4:$X$9,2,FALSE),"")</f>
        <v/>
      </c>
      <c r="BQ1002" s="100"/>
      <c r="BR1002" s="48"/>
      <c r="BS1002" s="51" t="str">
        <f>IFERROR(VLOOKUP(Book1345234[[#This Row],[Environmental Benefit Ranking]],'Data for Pull-down'!$Y$4:$Z$9,2,FALSE),"")</f>
        <v/>
      </c>
      <c r="BT1002" s="100"/>
      <c r="BU1002" s="52"/>
      <c r="BV1002" s="51" t="str">
        <f>IFERROR(VLOOKUP(Book1345234[[#This Row],[Environmental Impact Ranking]],'Data for Pull-down'!$AA$4:$AB$9,2,FALSE),"")</f>
        <v/>
      </c>
      <c r="BW1002" s="117"/>
      <c r="BX1002" s="123"/>
      <c r="BY1002" s="48"/>
      <c r="BZ1002" s="51" t="str">
        <f>IFERROR(VLOOKUP(Book1345234[[#This Row],[Mobility Ranking]],'Data for Pull-down'!$AC$4:$AD$9,2,FALSE),"")</f>
        <v/>
      </c>
      <c r="CA1002" s="117"/>
      <c r="CB1002" s="48"/>
      <c r="CC1002" s="51" t="str">
        <f>IFERROR(VLOOKUP(Book1345234[[#This Row],[Regional Ranking]],'Data for Pull-down'!$AE$4:$AF$9,2,FALSE),"")</f>
        <v/>
      </c>
    </row>
    <row r="1003" spans="1:81">
      <c r="A1003" s="164"/>
      <c r="B1003" s="142"/>
      <c r="C1003" s="143">
        <f>Book1345234[[#This Row],[FMP]]*2</f>
        <v>0</v>
      </c>
      <c r="D1003" s="43"/>
      <c r="E1003" s="43"/>
      <c r="F1003" s="52"/>
      <c r="G1003" s="48"/>
      <c r="H1003" s="48"/>
      <c r="I1003" s="48"/>
      <c r="J1003" s="48"/>
      <c r="K1003" s="45" t="str">
        <f>IFERROR(Book1345234[[#This Row],[Project Cost]]/Book1345234[[#This Row],['# of Structures Removed from 1% Annual Chance FP]],"")</f>
        <v/>
      </c>
      <c r="L1003" s="48"/>
      <c r="M1003" s="48"/>
      <c r="N1003" s="45"/>
      <c r="O1003" s="156"/>
      <c r="P1003" s="125"/>
      <c r="Q1003" s="52"/>
      <c r="R1003" s="48"/>
      <c r="S1003" s="51" t="str">
        <f>IFERROR(VLOOKUP(Book1345234[[#This Row],[ Severity Ranking: Pre-Project Average Depth of Flooding (100-year)]],'Data for Pull-down'!$A$4:$B$9,2,FALSE),"")</f>
        <v/>
      </c>
      <c r="T1003" s="100"/>
      <c r="U1003" s="52"/>
      <c r="V1003" s="52"/>
      <c r="W1003" s="52"/>
      <c r="X1003" s="48"/>
      <c r="Y1003" s="51" t="str">
        <f>IFERROR(VLOOKUP(Book1345234[[#This Row],[Severity Ranking: Community Need (% Population)]],'Data for Pull-down'!$C$4:$D$9,2,FALSE),"")</f>
        <v/>
      </c>
      <c r="Z1003" s="99"/>
      <c r="AA1003" s="45"/>
      <c r="AB1003" s="48"/>
      <c r="AC1003" s="51" t="str">
        <f>IFERROR(VLOOKUP(Book1345234[[#This Row],[Flood Risk Reduction ]],'Data for Pull-down'!$E$4:$F$9,2,FALSE),"")</f>
        <v/>
      </c>
      <c r="AD1003" s="99"/>
      <c r="AE1003" s="118"/>
      <c r="AF1003" s="52"/>
      <c r="AG1003" s="52"/>
      <c r="AH1003" s="48"/>
      <c r="AI1003" s="51" t="str">
        <f>IFERROR(VLOOKUP(Book1345234[[#This Row],[Flood Damage Reduction]],'Data for Pull-down'!$G$4:$H$9,2,FALSE),"")</f>
        <v/>
      </c>
      <c r="AJ1003" s="145"/>
      <c r="AK1003" s="123"/>
      <c r="AL1003" s="52"/>
      <c r="AM1003" s="51" t="str">
        <f>IFERROR(VLOOKUP(Book1345234[[#This Row],[ Reduction in Critical Facilities Flood Risk]],'Data for Pull-down'!$I$5:$J$9,2,FALSE),"")</f>
        <v/>
      </c>
      <c r="AN1003" s="100">
        <f>'Life and Safety Tabular Data'!L1001</f>
        <v>0</v>
      </c>
      <c r="AO1003" s="146"/>
      <c r="AP1003" s="48"/>
      <c r="AQ1003" s="51" t="str">
        <f>IFERROR(VLOOKUP(Book1345234[[#This Row],[Life and Safety Ranking (Injury/Loss of Life)]],'Data for Pull-down'!$K$4:$L$9,2,FALSE),"")</f>
        <v/>
      </c>
      <c r="AR1003" s="100"/>
      <c r="AS1003" s="146"/>
      <c r="AT1003" s="146"/>
      <c r="AU1003" s="146"/>
      <c r="AV1003" s="48"/>
      <c r="AW1003" s="51" t="str">
        <f>IFERROR(VLOOKUP(Book1345234[[#This Row],[Water Supply Yield Ranking]],'Data for Pull-down'!$M$4:$N$9,2,FALSE),"")</f>
        <v/>
      </c>
      <c r="AX1003" s="100"/>
      <c r="AY1003" s="52"/>
      <c r="AZ1003" s="48"/>
      <c r="BA1003" s="51" t="str">
        <f>IFERROR(VLOOKUP(Book1345234[[#This Row],[Social Vulnerability Ranking]],'Data for Pull-down'!$O$4:$P$9,2,FALSE),"")</f>
        <v/>
      </c>
      <c r="BB1003" s="100"/>
      <c r="BC1003" s="146"/>
      <c r="BD1003" s="48"/>
      <c r="BE1003" s="51" t="str">
        <f>IFERROR(VLOOKUP(Book1345234[[#This Row],[Nature-Based Solutions Ranking]],'Data for Pull-down'!$Q$4:$R$9,2,FALSE),"")</f>
        <v/>
      </c>
      <c r="BF1003" s="100"/>
      <c r="BG1003" s="52"/>
      <c r="BH1003" s="48"/>
      <c r="BI1003" s="51" t="str">
        <f>IFERROR(VLOOKUP(Book1345234[[#This Row],[Multiple Benefit Ranking]],'Data for Pull-down'!$S$4:$T$9,2,FALSE),"")</f>
        <v/>
      </c>
      <c r="BJ1003" s="125"/>
      <c r="BK1003" s="146"/>
      <c r="BL1003" s="48"/>
      <c r="BM1003" s="51" t="str">
        <f>IFERROR(VLOOKUP(Book1345234[[#This Row],[Operations and Maintenance Ranking]],'Data for Pull-down'!$U$4:$V$9,2,FALSE),"")</f>
        <v/>
      </c>
      <c r="BN1003" s="100"/>
      <c r="BO1003" s="48"/>
      <c r="BP1003" s="51" t="str">
        <f>IFERROR(VLOOKUP(Book1345234[[#This Row],[Administrative, Regulatory and Other Obstacle Ranking]],'Data for Pull-down'!$W$4:$X$9,2,FALSE),"")</f>
        <v/>
      </c>
      <c r="BQ1003" s="100"/>
      <c r="BR1003" s="48"/>
      <c r="BS1003" s="51" t="str">
        <f>IFERROR(VLOOKUP(Book1345234[[#This Row],[Environmental Benefit Ranking]],'Data for Pull-down'!$Y$4:$Z$9,2,FALSE),"")</f>
        <v/>
      </c>
      <c r="BT1003" s="100"/>
      <c r="BU1003" s="52"/>
      <c r="BV1003" s="51" t="str">
        <f>IFERROR(VLOOKUP(Book1345234[[#This Row],[Environmental Impact Ranking]],'Data for Pull-down'!$AA$4:$AB$9,2,FALSE),"")</f>
        <v/>
      </c>
      <c r="BW1003" s="117"/>
      <c r="BX1003" s="123"/>
      <c r="BY1003" s="48"/>
      <c r="BZ1003" s="51" t="str">
        <f>IFERROR(VLOOKUP(Book1345234[[#This Row],[Mobility Ranking]],'Data for Pull-down'!$AC$4:$AD$9,2,FALSE),"")</f>
        <v/>
      </c>
      <c r="CA1003" s="117"/>
      <c r="CB1003" s="48"/>
      <c r="CC1003" s="51" t="str">
        <f>IFERROR(VLOOKUP(Book1345234[[#This Row],[Regional Ranking]],'Data for Pull-down'!$AE$4:$AF$9,2,FALSE),"")</f>
        <v/>
      </c>
    </row>
    <row r="1004" spans="1:81" ht="15.75" thickBot="1">
      <c r="A1004" s="165"/>
      <c r="B1004" s="148"/>
      <c r="C1004" s="149">
        <f>Book1345234[[#This Row],[FMP]]*2</f>
        <v>0</v>
      </c>
      <c r="D1004" s="150"/>
      <c r="E1004" s="150"/>
      <c r="F1004" s="121"/>
      <c r="G1004" s="151"/>
      <c r="H1004" s="151"/>
      <c r="I1004" s="151"/>
      <c r="J1004" s="151"/>
      <c r="K1004" s="119" t="str">
        <f>IFERROR(Book1345234[[#This Row],[Project Cost]]/Book1345234[[#This Row],['# of Structures Removed from 1% Annual Chance FP]],"")</f>
        <v/>
      </c>
      <c r="L1004" s="151"/>
      <c r="M1004" s="151"/>
      <c r="N1004" s="119"/>
      <c r="O1004" s="157"/>
      <c r="P1004" s="126"/>
      <c r="Q1004" s="121"/>
      <c r="R1004" s="151"/>
      <c r="S1004" s="160" t="str">
        <f>IFERROR(VLOOKUP(Book1345234[[#This Row],[ Severity Ranking: Pre-Project Average Depth of Flooding (100-year)]],'Data for Pull-down'!$A$4:$B$9,2,FALSE),"")</f>
        <v/>
      </c>
      <c r="T1004" s="120"/>
      <c r="U1004" s="121"/>
      <c r="V1004" s="121"/>
      <c r="W1004" s="121"/>
      <c r="X1004" s="151"/>
      <c r="Y1004" s="160" t="str">
        <f>IFERROR(VLOOKUP(Book1345234[[#This Row],[Severity Ranking: Community Need (% Population)]],'Data for Pull-down'!$C$4:$D$9,2,FALSE),"")</f>
        <v/>
      </c>
      <c r="Z1004" s="122"/>
      <c r="AA1004" s="119"/>
      <c r="AB1004" s="151"/>
      <c r="AC1004" s="160" t="str">
        <f>IFERROR(VLOOKUP(Book1345234[[#This Row],[Flood Risk Reduction ]],'Data for Pull-down'!$E$4:$F$9,2,FALSE),"")</f>
        <v/>
      </c>
      <c r="AD1004" s="122"/>
      <c r="AE1004" s="152"/>
      <c r="AF1004" s="121"/>
      <c r="AG1004" s="121"/>
      <c r="AH1004" s="151"/>
      <c r="AI1004" s="160" t="str">
        <f>IFERROR(VLOOKUP(Book1345234[[#This Row],[Flood Damage Reduction]],'Data for Pull-down'!$G$4:$H$9,2,FALSE),"")</f>
        <v/>
      </c>
      <c r="AJ1004" s="153"/>
      <c r="AK1004" s="128"/>
      <c r="AL1004" s="121"/>
      <c r="AM1004" s="160" t="str">
        <f>IFERROR(VLOOKUP(Book1345234[[#This Row],[ Reduction in Critical Facilities Flood Risk]],'Data for Pull-down'!$I$5:$J$9,2,FALSE),"")</f>
        <v/>
      </c>
      <c r="AN1004" s="120">
        <f>'Life and Safety Tabular Data'!L1002</f>
        <v>0</v>
      </c>
      <c r="AO1004" s="154"/>
      <c r="AP1004" s="151"/>
      <c r="AQ1004" s="160" t="str">
        <f>IFERROR(VLOOKUP(Book1345234[[#This Row],[Life and Safety Ranking (Injury/Loss of Life)]],'Data for Pull-down'!$K$4:$L$9,2,FALSE),"")</f>
        <v/>
      </c>
      <c r="AR1004" s="120"/>
      <c r="AS1004" s="154"/>
      <c r="AT1004" s="154"/>
      <c r="AU1004" s="154"/>
      <c r="AV1004" s="151"/>
      <c r="AW1004" s="160" t="str">
        <f>IFERROR(VLOOKUP(Book1345234[[#This Row],[Water Supply Yield Ranking]],'Data for Pull-down'!$M$4:$N$9,2,FALSE),"")</f>
        <v/>
      </c>
      <c r="AX1004" s="120"/>
      <c r="AY1004" s="121"/>
      <c r="AZ1004" s="151"/>
      <c r="BA1004" s="160" t="str">
        <f>IFERROR(VLOOKUP(Book1345234[[#This Row],[Social Vulnerability Ranking]],'Data for Pull-down'!$O$4:$P$9,2,FALSE),"")</f>
        <v/>
      </c>
      <c r="BB1004" s="120"/>
      <c r="BC1004" s="154"/>
      <c r="BD1004" s="151"/>
      <c r="BE1004" s="160" t="str">
        <f>IFERROR(VLOOKUP(Book1345234[[#This Row],[Nature-Based Solutions Ranking]],'Data for Pull-down'!$Q$4:$R$9,2,FALSE),"")</f>
        <v/>
      </c>
      <c r="BF1004" s="120"/>
      <c r="BG1004" s="121"/>
      <c r="BH1004" s="151"/>
      <c r="BI1004" s="160" t="str">
        <f>IFERROR(VLOOKUP(Book1345234[[#This Row],[Multiple Benefit Ranking]],'Data for Pull-down'!$S$4:$T$9,2,FALSE),"")</f>
        <v/>
      </c>
      <c r="BJ1004" s="126"/>
      <c r="BK1004" s="154"/>
      <c r="BL1004" s="151"/>
      <c r="BM1004" s="160" t="str">
        <f>IFERROR(VLOOKUP(Book1345234[[#This Row],[Operations and Maintenance Ranking]],'Data for Pull-down'!$U$4:$V$9,2,FALSE),"")</f>
        <v/>
      </c>
      <c r="BN1004" s="120"/>
      <c r="BO1004" s="151"/>
      <c r="BP1004" s="160" t="str">
        <f>IFERROR(VLOOKUP(Book1345234[[#This Row],[Administrative, Regulatory and Other Obstacle Ranking]],'Data for Pull-down'!$W$4:$X$9,2,FALSE),"")</f>
        <v/>
      </c>
      <c r="BQ1004" s="120"/>
      <c r="BR1004" s="151"/>
      <c r="BS1004" s="160" t="str">
        <f>IFERROR(VLOOKUP(Book1345234[[#This Row],[Environmental Benefit Ranking]],'Data for Pull-down'!$Y$4:$Z$9,2,FALSE),"")</f>
        <v/>
      </c>
      <c r="BT1004" s="120"/>
      <c r="BU1004" s="121"/>
      <c r="BV1004" s="160" t="str">
        <f>IFERROR(VLOOKUP(Book1345234[[#This Row],[Environmental Impact Ranking]],'Data for Pull-down'!$AA$4:$AB$9,2,FALSE),"")</f>
        <v/>
      </c>
      <c r="BW1004" s="127"/>
      <c r="BX1004" s="128"/>
      <c r="BY1004" s="151"/>
      <c r="BZ1004" s="160" t="str">
        <f>IFERROR(VLOOKUP(Book1345234[[#This Row],[Mobility Ranking]],'Data for Pull-down'!$AC$4:$AD$9,2,FALSE),"")</f>
        <v/>
      </c>
      <c r="CA1004" s="127"/>
      <c r="CB1004" s="151"/>
      <c r="CC1004" s="160" t="str">
        <f>IFERROR(VLOOKUP(Book1345234[[#This Row],[Regional Ranking]],'Data for Pull-down'!$AE$4:$AF$9,2,FALSE),"")</f>
        <v/>
      </c>
    </row>
  </sheetData>
  <mergeCells count="17">
    <mergeCell ref="CA2:CC2"/>
    <mergeCell ref="BW2:BZ2"/>
    <mergeCell ref="AJ2:AM2"/>
    <mergeCell ref="AN2:AQ2"/>
    <mergeCell ref="AX2:BA2"/>
    <mergeCell ref="AR2:AW2"/>
    <mergeCell ref="BF2:BI2"/>
    <mergeCell ref="BN2:BP2"/>
    <mergeCell ref="B2:O2"/>
    <mergeCell ref="BQ2:BS2"/>
    <mergeCell ref="P2:S2"/>
    <mergeCell ref="BT2:BV2"/>
    <mergeCell ref="BJ2:BM2"/>
    <mergeCell ref="Z2:AC2"/>
    <mergeCell ref="AD2:AI2"/>
    <mergeCell ref="BB2:BE2"/>
    <mergeCell ref="T2:Y2"/>
  </mergeCells>
  <phoneticPr fontId="5" type="noConversion"/>
  <dataValidations count="3">
    <dataValidation allowBlank="1" showInputMessage="1" showErrorMessage="1" prompt="This cell will be automatically calculated from Ranking" sqref="AW4:AW1004" xr:uid="{00000000-0002-0000-0200-000000000000}"/>
    <dataValidation allowBlank="1" showInputMessage="1" showErrorMessage="1" prompt="This cell will be automatically calculated from Ranking." sqref="BM4:BM1004 S4:S1004 Y4:Y1004 AC4:AC1004 AI4:AI1004 AM4:AM1004 AQ4:AQ1004 BA4:BA1004 BE4:BE1004 BI4:BI1004 BP4:BP1004" xr:uid="{00000000-0002-0000-0200-000001000000}"/>
    <dataValidation showInputMessage="1" showErrorMessage="1" prompt="This cell will be automatically calculated from Ranking." sqref="BS4:BS1004 CC4:CC1004 BZ4:BZ1004 BV4:BV1004" xr:uid="{00000000-0002-0000-0200-000002000000}"/>
  </dataValidations>
  <pageMargins left="0.7" right="0.7" top="1.25" bottom="0.75" header="0.05" footer="0.3"/>
  <pageSetup paperSize="3" scale="11" fitToHeight="0" pageOrder="overThenDown" orientation="landscape" horizontalDpi="300" r:id="rId1"/>
  <headerFooter>
    <oddHeader>&amp;L&amp;G</oddHeader>
    <oddFooter>Page &amp;P&amp;R&amp;A</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28">
        <x14:dataValidation type="list" showInputMessage="1" showErrorMessage="1" errorTitle="Invalid Entry!" error="Please select from list" prompt="Choose from drop-down at right" xr:uid="{00000000-0002-0000-0200-000003000000}">
          <x14:formula1>
            <xm:f>'Data for Pull-down'!$G$4:$G$8</xm:f>
          </x14:formula1>
          <xm:sqref>AH4</xm:sqref>
        </x14:dataValidation>
        <x14:dataValidation type="list" allowBlank="1" showInputMessage="1" showErrorMessage="1" xr:uid="{00000000-0002-0000-0200-000004000000}">
          <x14:formula1>
            <xm:f>'Data for Pull-down'!$W$4:$W$6</xm:f>
          </x14:formula1>
          <xm:sqref>BQ4:BQ1004</xm:sqref>
        </x14:dataValidation>
        <x14:dataValidation type="list" showInputMessage="1" showErrorMessage="1" xr:uid="{00000000-0002-0000-0200-000005000000}">
          <x14:formula1>
            <xm:f>'Data for Pull-down'!$AC$4:$AC$7</xm:f>
          </x14:formula1>
          <xm:sqref>CA4:CA1004</xm:sqref>
        </x14:dataValidation>
        <x14:dataValidation type="list" showInputMessage="1" showErrorMessage="1" xr:uid="{00000000-0002-0000-0200-000006000000}">
          <x14:formula1>
            <xm:f>'Data for Pull-down'!$Y$4:$Y$8</xm:f>
          </x14:formula1>
          <xm:sqref>BT4:BT1004</xm:sqref>
        </x14:dataValidation>
        <x14:dataValidation type="list" showInputMessage="1" showErrorMessage="1" xr:uid="{00000000-0002-0000-0200-000007000000}">
          <x14:formula1>
            <xm:f>'Data for Pull-down'!$AE$4:$AE$7</xm:f>
          </x14:formula1>
          <xm:sqref>AJ4:AK1004</xm:sqref>
        </x14:dataValidation>
        <x14:dataValidation type="list" showInputMessage="1" showErrorMessage="1" prompt="Choose from drop-down at right" xr:uid="{00000000-0002-0000-0200-000008000000}">
          <x14:formula1>
            <xm:f>'Data for Pull-down'!$AE$4:$AE$7</xm:f>
          </x14:formula1>
          <xm:sqref>CB4</xm:sqref>
        </x14:dataValidation>
        <x14:dataValidation type="list" showInputMessage="1" showErrorMessage="1" prompt="Choose from drop-down at right" xr:uid="{00000000-0002-0000-0200-000009000000}">
          <x14:formula1>
            <xm:f>'Data for Pull-down'!$AC$4:$AC$7</xm:f>
          </x14:formula1>
          <xm:sqref>BY4</xm:sqref>
        </x14:dataValidation>
        <x14:dataValidation type="list" showInputMessage="1" showErrorMessage="1" prompt="Choose from drop-down at right" xr:uid="{00000000-0002-0000-0200-00000A000000}">
          <x14:formula1>
            <xm:f>'Data for Pull-down'!$AA$4:$AA$8</xm:f>
          </x14:formula1>
          <xm:sqref>BU4</xm:sqref>
        </x14:dataValidation>
        <x14:dataValidation type="list" showInputMessage="1" showErrorMessage="1" prompt="Choose from drop-down at right" xr:uid="{00000000-0002-0000-0200-00000B000000}">
          <x14:formula1>
            <xm:f>'Data for Pull-down'!$Y$4:$Y$8</xm:f>
          </x14:formula1>
          <xm:sqref>BR4</xm:sqref>
        </x14:dataValidation>
        <x14:dataValidation type="list" allowBlank="1" showInputMessage="1" showErrorMessage="1" prompt="Choose from drop-down at right" xr:uid="{00000000-0002-0000-0200-00000C000000}">
          <x14:formula1>
            <xm:f>'Data for Pull-down'!$W$4:$W$6</xm:f>
          </x14:formula1>
          <xm:sqref>BO4</xm:sqref>
        </x14:dataValidation>
        <x14:dataValidation type="list" showInputMessage="1" showErrorMessage="1" errorTitle="Invalid Entry" error="Please select from list" promptTitle="O&amp;M" prompt="Choose from drop-down at right" xr:uid="{00000000-0002-0000-0200-00000D000000}">
          <x14:formula1>
            <xm:f>'Data for Pull-down'!$U$4:$U$7</xm:f>
          </x14:formula1>
          <xm:sqref>BL4</xm:sqref>
        </x14:dataValidation>
        <x14:dataValidation type="list" showInputMessage="1" showErrorMessage="1" errorTitle="invalid entry!" error="please slect from list" prompt="Choose from drop-down to right" xr:uid="{00000000-0002-0000-0200-00000E000000}">
          <x14:formula1>
            <xm:f>'Data for Pull-down'!$E$4:$E$8</xm:f>
          </x14:formula1>
          <xm:sqref>AB4:AB1004</xm:sqref>
        </x14:dataValidation>
        <x14:dataValidation type="list" allowBlank="1" showInputMessage="1" showErrorMessage="1" prompt="Choose from drop-down at right" xr:uid="{00000000-0002-0000-0200-00000F000000}">
          <x14:formula1>
            <xm:f>'Data for Pull-down'!$I$4:$I$8</xm:f>
          </x14:formula1>
          <xm:sqref>AL4:AL1004</xm:sqref>
        </x14:dataValidation>
        <x14:dataValidation type="list" showInputMessage="1" showErrorMessage="1" errorTitle="Invalid Entry!" error="Please select from list" prompt="Choose from drop-down to right" xr:uid="{00000000-0002-0000-0200-000010000000}">
          <x14:formula1>
            <xm:f>'Data for Pull-down'!$G$4:$G$8</xm:f>
          </x14:formula1>
          <xm:sqref>AH5:AH6</xm:sqref>
        </x14:dataValidation>
        <x14:dataValidation type="list" showInputMessage="1" showErrorMessage="1" prompt="Choose from drop-down at right" xr:uid="{00000000-0002-0000-0200-000011000000}">
          <x14:formula1>
            <xm:f>'Data for Pull-down'!$S$4:$S$8</xm:f>
          </x14:formula1>
          <xm:sqref>BH4:BH1004</xm:sqref>
        </x14:dataValidation>
        <x14:dataValidation type="list" showInputMessage="1" showErrorMessage="1" errorTitle="Invalid Entry!" error="Please select from list" prompt="Choose from drop-down at right" xr:uid="{00000000-0002-0000-0200-000012000000}">
          <x14:formula1>
            <xm:f>'Data for Pull-down'!$Q$4:$Q$7</xm:f>
          </x14:formula1>
          <xm:sqref>BD4:BD1004</xm:sqref>
        </x14:dataValidation>
        <x14:dataValidation type="list" showInputMessage="1" showErrorMessage="1" errorTitle="Invalid Entry!" error="Please select from List" prompt="Choose from drop-down at right" xr:uid="{00000000-0002-0000-0200-000013000000}">
          <x14:formula1>
            <xm:f>'Data for Pull-down'!$O$4:$O$7</xm:f>
          </x14:formula1>
          <xm:sqref>AZ4:AZ1004</xm:sqref>
        </x14:dataValidation>
        <x14:dataValidation type="list" showInputMessage="1" showErrorMessage="1" errorTitle="Invalid Entry!" error="Please select from list" prompt="Choose from drop-down at right" xr:uid="{00000000-0002-0000-0200-000014000000}">
          <x14:formula1>
            <xm:f>'Data for Pull-down'!$M$4:$M$7</xm:f>
          </x14:formula1>
          <xm:sqref>AV4:AV1004</xm:sqref>
        </x14:dataValidation>
        <x14:dataValidation type="list" showInputMessage="1" showErrorMessage="1" errorTitle="Invalid Entry!" error="Please select from list" prompt="Choose from drop-down at right" xr:uid="{00000000-0002-0000-0200-000015000000}">
          <x14:formula1>
            <xm:f>'Data for Pull-down'!$K$4:$K$8</xm:f>
          </x14:formula1>
          <xm:sqref>AP4:AP1004</xm:sqref>
        </x14:dataValidation>
        <x14:dataValidation type="list" showInputMessage="1" showErrorMessage="1" errorTitle="Invalid Entry!" error="Select from List_x000a_" prompt="Choose from drop-down at right" xr:uid="{00000000-0002-0000-0200-000016000000}">
          <x14:formula1>
            <xm:f>'Data for Pull-down'!$C$4:$C$7</xm:f>
          </x14:formula1>
          <xm:sqref>X4:X1004</xm:sqref>
        </x14:dataValidation>
        <x14:dataValidation type="list" showInputMessage="1" showErrorMessage="1" errorTitle="Invalid Entry" error="Please select from list" prompt="Choose from drop-down at right" xr:uid="{00000000-0002-0000-0200-000017000000}">
          <x14:formula1>
            <xm:f>'Data for Pull-down'!$A$4:$A$8</xm:f>
          </x14:formula1>
          <xm:sqref>R4:R1004</xm:sqref>
        </x14:dataValidation>
        <x14:dataValidation type="list" showInputMessage="1" showErrorMessage="1" errorTitle="Invalid Entry" error="Please select from list" prompt="Choose from drop-down to right" xr:uid="{00000000-0002-0000-0200-000018000000}">
          <x14:formula1>
            <xm:f>'Data for Pull-down'!$U$4:$U$7</xm:f>
          </x14:formula1>
          <xm:sqref>BL5:BL6</xm:sqref>
        </x14:dataValidation>
        <x14:dataValidation type="list" showInputMessage="1" showErrorMessage="1" prompt="Choose from drop-down to right" xr:uid="{00000000-0002-0000-0200-000019000000}">
          <x14:formula1>
            <xm:f>'Data for Pull-down'!$W$4:$W$6</xm:f>
          </x14:formula1>
          <xm:sqref>BO5:BO6</xm:sqref>
        </x14:dataValidation>
        <x14:dataValidation type="list" showInputMessage="1" showErrorMessage="1" prompt="Choose from drop-down to right" xr:uid="{00000000-0002-0000-0200-00001A000000}">
          <x14:formula1>
            <xm:f>'Data for Pull-down'!$Y$4:$Y$8</xm:f>
          </x14:formula1>
          <xm:sqref>BR5:BR6</xm:sqref>
        </x14:dataValidation>
        <x14:dataValidation type="list" showInputMessage="1" showErrorMessage="1" prompt="Choose from drop-down to right" xr:uid="{00000000-0002-0000-0200-00001B000000}">
          <x14:formula1>
            <xm:f>'Data for Pull-down'!$AA$4:$AA$8</xm:f>
          </x14:formula1>
          <xm:sqref>BU5:BU6</xm:sqref>
        </x14:dataValidation>
        <x14:dataValidation type="list" showInputMessage="1" showErrorMessage="1" prompt="Choose from drop-down to right" xr:uid="{00000000-0002-0000-0200-00001C000000}">
          <x14:formula1>
            <xm:f>'Data for Pull-down'!$AC$4:$AC$7</xm:f>
          </x14:formula1>
          <xm:sqref>BY5:BY6</xm:sqref>
        </x14:dataValidation>
        <x14:dataValidation type="list" showInputMessage="1" showErrorMessage="1" prompt="Choose from drop-down to right" xr:uid="{00000000-0002-0000-0200-00001D000000}">
          <x14:formula1>
            <xm:f>'Data for Pull-down'!$AE$4:$AE$7</xm:f>
          </x14:formula1>
          <xm:sqref>CB5:CB6</xm:sqref>
        </x14:dataValidation>
        <x14:dataValidation type="list" showInputMessage="1" showErrorMessage="1" xr:uid="{00000000-0002-0000-0200-00001E000000}">
          <x14:formula1>
            <xm:f>'Data for Pull-down'!#REF!</xm:f>
          </x14:formula1>
          <xm:sqref>BW4:BX1004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1"/>
  <sheetViews>
    <sheetView zoomScale="80" zoomScaleNormal="80" zoomScaleSheetLayoutView="100" workbookViewId="0">
      <selection activeCell="J4" sqref="J4"/>
    </sheetView>
  </sheetViews>
  <sheetFormatPr defaultRowHeight="15"/>
  <cols>
    <col min="1" max="1" width="44.42578125" customWidth="1"/>
    <col min="2" max="5" width="16.7109375" customWidth="1"/>
    <col min="6" max="6" width="16.42578125" customWidth="1"/>
    <col min="7" max="16" width="16.7109375" customWidth="1"/>
    <col min="19" max="19" width="16.7109375" customWidth="1"/>
    <col min="20" max="20" width="18.140625" customWidth="1"/>
  </cols>
  <sheetData>
    <row r="1" spans="1:25" s="79" customFormat="1" ht="15.75" thickTop="1">
      <c r="A1" s="91" t="s">
        <v>191</v>
      </c>
    </row>
    <row r="2" spans="1:25" ht="28.9" customHeight="1">
      <c r="B2" s="90"/>
    </row>
    <row r="3" spans="1:25" s="80" customFormat="1" ht="94.5">
      <c r="A3" s="77" t="s">
        <v>0</v>
      </c>
      <c r="B3" s="78" t="s">
        <v>17</v>
      </c>
      <c r="C3" s="77" t="s">
        <v>18</v>
      </c>
      <c r="D3" s="12" t="s">
        <v>19</v>
      </c>
      <c r="E3" s="77" t="s">
        <v>20</v>
      </c>
      <c r="F3" s="13" t="s">
        <v>192</v>
      </c>
      <c r="G3" s="77" t="s">
        <v>21</v>
      </c>
      <c r="H3" s="12" t="s">
        <v>22</v>
      </c>
      <c r="I3" s="77" t="s">
        <v>23</v>
      </c>
      <c r="J3" s="12" t="s">
        <v>129</v>
      </c>
      <c r="K3" s="77" t="s">
        <v>25</v>
      </c>
      <c r="L3" s="13" t="s">
        <v>26</v>
      </c>
      <c r="M3" s="77" t="s">
        <v>138</v>
      </c>
      <c r="N3" s="12" t="s">
        <v>141</v>
      </c>
      <c r="O3" s="77" t="s">
        <v>144</v>
      </c>
      <c r="P3" s="13" t="s">
        <v>30</v>
      </c>
      <c r="Q3" s="77" t="s">
        <v>193</v>
      </c>
      <c r="T3"/>
      <c r="U3"/>
      <c r="V3"/>
      <c r="W3"/>
      <c r="X3"/>
      <c r="Y3"/>
    </row>
    <row r="4" spans="1:25" s="3" customFormat="1" ht="8.25" customHeight="1">
      <c r="A4" s="107"/>
      <c r="B4" s="108"/>
      <c r="C4" s="109"/>
      <c r="D4" s="110"/>
      <c r="E4" s="109"/>
      <c r="F4" s="111"/>
      <c r="G4" s="110"/>
      <c r="H4" s="109"/>
      <c r="I4" s="110"/>
      <c r="J4" s="109"/>
      <c r="K4" s="110"/>
      <c r="L4" s="109"/>
      <c r="M4" s="110"/>
      <c r="N4" s="109"/>
      <c r="O4" s="109"/>
      <c r="P4" s="109"/>
      <c r="Q4" s="111"/>
    </row>
    <row r="5" spans="1:25" ht="40.5" customHeight="1">
      <c r="A5" s="14" t="str">
        <f>"Project 1"&amp; " - "&amp;'Data Entry'!C4</f>
        <v>Project 1 - Channel Project in Henderson County</v>
      </c>
      <c r="B5" s="88">
        <f>'Data Entry'!S4</f>
        <v>4</v>
      </c>
      <c r="C5" s="4">
        <f>'Data Entry'!Y4</f>
        <v>4</v>
      </c>
      <c r="D5" s="4">
        <f>'Data Entry'!AC4</f>
        <v>4</v>
      </c>
      <c r="E5" s="4">
        <f>'Data Entry'!AI4</f>
        <v>8</v>
      </c>
      <c r="F5" s="4">
        <f>'Data Entry'!AM4</f>
        <v>4</v>
      </c>
      <c r="G5" s="4">
        <f>'Data Entry'!AQ4</f>
        <v>4</v>
      </c>
      <c r="H5" s="4">
        <f>'Data Entry'!AW4</f>
        <v>10</v>
      </c>
      <c r="I5" s="4">
        <f>'Data Entry'!BA4</f>
        <v>4</v>
      </c>
      <c r="J5" s="4">
        <f>'Data Entry'!BE4</f>
        <v>4</v>
      </c>
      <c r="K5" s="4">
        <f>'Data Entry'!BI4</f>
        <v>7</v>
      </c>
      <c r="L5" s="4">
        <f>'Data Entry'!BM4</f>
        <v>4</v>
      </c>
      <c r="M5" s="4">
        <f>'Data Entry'!BP4</f>
        <v>2</v>
      </c>
      <c r="N5" s="4">
        <f>'Data Entry'!BS4</f>
        <v>6</v>
      </c>
      <c r="O5" s="4">
        <f>'Data Entry'!BV4</f>
        <v>3</v>
      </c>
      <c r="P5" s="4">
        <f>'Data Entry'!BZ4</f>
        <v>10</v>
      </c>
      <c r="Q5" s="4">
        <f>SUM(Book134523[[#This Row],[ Severity Ranking: Pre-Project Average Depth of Flooding (100-year)]:[Mobility Ranking]])</f>
        <v>78</v>
      </c>
    </row>
    <row r="6" spans="1:25" s="49" customFormat="1" ht="42.75" customHeight="1">
      <c r="A6" s="14" t="str">
        <f>"Project 2"&amp; " - "&amp;'Data Entry'!C5</f>
        <v>Project 2 - Small Infrastructure Project in City of Lamesa, TX (Dawson County)</v>
      </c>
      <c r="B6" s="88">
        <f>'Data Entry'!S5</f>
        <v>10</v>
      </c>
      <c r="C6" s="4">
        <f>'Data Entry'!Y5</f>
        <v>7</v>
      </c>
      <c r="D6" s="4">
        <f>'Data Entry'!AC5</f>
        <v>7</v>
      </c>
      <c r="E6" s="4">
        <f>'Data Entry'!AI5</f>
        <v>8</v>
      </c>
      <c r="F6" s="48">
        <f>'Data Entry'!AM5</f>
        <v>4</v>
      </c>
      <c r="G6" s="4">
        <f>'Data Entry'!AQ5</f>
        <v>4</v>
      </c>
      <c r="H6" s="4">
        <f>'Data Entry'!AW5</f>
        <v>4</v>
      </c>
      <c r="I6" s="4">
        <f>'Data Entry'!BA5</f>
        <v>4</v>
      </c>
      <c r="J6" s="4">
        <f>'Data Entry'!BE5</f>
        <v>7</v>
      </c>
      <c r="K6" s="4">
        <f>'Data Entry'!BI5</f>
        <v>4</v>
      </c>
      <c r="L6" s="4">
        <f>'Data Entry'!BM5</f>
        <v>7</v>
      </c>
      <c r="M6" s="4">
        <f>'Data Entry'!BP5</f>
        <v>6</v>
      </c>
      <c r="N6" s="4">
        <f>'Data Entry'!BS5</f>
        <v>3</v>
      </c>
      <c r="O6" s="4">
        <f>'Data Entry'!BV5</f>
        <v>3</v>
      </c>
      <c r="P6" s="4">
        <f>'Data Entry'!BZ5</f>
        <v>4</v>
      </c>
      <c r="Q6" s="4">
        <f>SUM(Book134523[[#This Row],[ Severity Ranking: Pre-Project Average Depth of Flooding (100-year)]:[Mobility Ranking]])</f>
        <v>82</v>
      </c>
    </row>
    <row r="7" spans="1:25" ht="60" customHeight="1">
      <c r="A7" s="14" t="str">
        <f>"Project 3"&amp; " - "&amp;'Data Entry'!C6</f>
        <v>Project 3 - Low Water Crossing at San Marcos River &amp; Plant Road (232) in Caldwell County</v>
      </c>
      <c r="B7" s="88">
        <f>'Data Entry'!S6</f>
        <v>10</v>
      </c>
      <c r="C7" s="4">
        <f>'Data Entry'!Y6</f>
        <v>7</v>
      </c>
      <c r="D7" s="4">
        <f>'Data Entry'!AC6</f>
        <v>1</v>
      </c>
      <c r="E7" s="4">
        <f>'Data Entry'!AI6</f>
        <v>4</v>
      </c>
      <c r="F7" s="4">
        <f>'Data Entry'!AM6</f>
        <v>7</v>
      </c>
      <c r="G7" s="4">
        <f>'Data Entry'!AQ6</f>
        <v>10</v>
      </c>
      <c r="H7" s="4">
        <f>'Data Entry'!AW6</f>
        <v>0</v>
      </c>
      <c r="I7" s="4">
        <f>'Data Entry'!BA6</f>
        <v>7</v>
      </c>
      <c r="J7" s="4">
        <f>'Data Entry'!BE6</f>
        <v>4</v>
      </c>
      <c r="K7" s="4">
        <f>'Data Entry'!BI6</f>
        <v>1</v>
      </c>
      <c r="L7" s="4">
        <f>'Data Entry'!BM6</f>
        <v>7</v>
      </c>
      <c r="M7" s="4">
        <f>'Data Entry'!BP6</f>
        <v>10</v>
      </c>
      <c r="N7" s="4">
        <f>'Data Entry'!BS6</f>
        <v>10</v>
      </c>
      <c r="O7" s="4">
        <f>'Data Entry'!BV6</f>
        <v>10</v>
      </c>
      <c r="P7" s="4">
        <f>'Data Entry'!BZ6</f>
        <v>4</v>
      </c>
      <c r="Q7" s="4">
        <f>SUM(Book134523[[#This Row],[ Severity Ranking: Pre-Project Average Depth of Flooding (100-year)]:[Mobility Ranking]])</f>
        <v>92</v>
      </c>
    </row>
    <row r="9" spans="1:25">
      <c r="A9" s="50"/>
    </row>
    <row r="11" spans="1:25" ht="21">
      <c r="A11" s="71"/>
    </row>
  </sheetData>
  <phoneticPr fontId="5" type="noConversion"/>
  <pageMargins left="0.7" right="0.7" top="1.25" bottom="0.75" header="0.05" footer="0.3"/>
  <pageSetup paperSize="3" scale="46" fitToHeight="0" pageOrder="overThenDown" orientation="landscape" horizontalDpi="300" r:id="rId1"/>
  <headerFooter>
    <oddHeader>&amp;L&amp;G</oddHeader>
    <oddFooter>Page &amp;P&amp;R&amp;A</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45"/>
  <sheetViews>
    <sheetView view="pageBreakPreview" zoomScaleNormal="100" zoomScaleSheetLayoutView="100" workbookViewId="0"/>
  </sheetViews>
  <sheetFormatPr defaultRowHeight="15"/>
  <cols>
    <col min="1" max="1" width="5" customWidth="1"/>
    <col min="2" max="2" width="48.28515625" customWidth="1"/>
    <col min="3" max="4" width="21.5703125" customWidth="1"/>
    <col min="5" max="5" width="18.140625" customWidth="1"/>
    <col min="6" max="6" width="4.5703125" customWidth="1"/>
    <col min="16" max="16" width="0" hidden="1" customWidth="1"/>
  </cols>
  <sheetData>
    <row r="1" spans="2:16" s="79" customFormat="1" ht="15" customHeight="1" thickTop="1"/>
    <row r="2" spans="2:16" ht="21">
      <c r="B2" s="74" t="s">
        <v>194</v>
      </c>
    </row>
    <row r="3" spans="2:16" ht="20.25" customHeight="1">
      <c r="P3" t="s">
        <v>195</v>
      </c>
    </row>
    <row r="4" spans="2:16" ht="7.5" customHeight="1">
      <c r="P4" t="s">
        <v>196</v>
      </c>
    </row>
    <row r="5" spans="2:16">
      <c r="B5" s="61" t="s">
        <v>197</v>
      </c>
    </row>
    <row r="6" spans="2:16" ht="15.75">
      <c r="B6" s="57" t="s">
        <v>198</v>
      </c>
    </row>
    <row r="8" spans="2:16">
      <c r="B8" t="s">
        <v>199</v>
      </c>
      <c r="C8" s="75">
        <v>2</v>
      </c>
    </row>
    <row r="9" spans="2:16">
      <c r="B9" t="s">
        <v>200</v>
      </c>
      <c r="C9" s="75">
        <v>3</v>
      </c>
    </row>
    <row r="11" spans="2:16">
      <c r="B11" s="55" t="s">
        <v>201</v>
      </c>
    </row>
    <row r="12" spans="2:16" ht="43.5" customHeight="1">
      <c r="B12" s="188" t="s">
        <v>202</v>
      </c>
      <c r="C12" s="188"/>
      <c r="D12" s="188"/>
      <c r="E12" s="188"/>
    </row>
    <row r="13" spans="2:16">
      <c r="B13" s="56" t="s">
        <v>203</v>
      </c>
      <c r="C13" s="56" t="s">
        <v>204</v>
      </c>
      <c r="D13" s="56" t="s">
        <v>205</v>
      </c>
      <c r="E13" s="56" t="s">
        <v>206</v>
      </c>
    </row>
    <row r="14" spans="2:16">
      <c r="B14" s="168" t="s">
        <v>207</v>
      </c>
      <c r="C14" s="168">
        <v>0</v>
      </c>
      <c r="D14" s="168">
        <v>0</v>
      </c>
      <c r="E14" s="168">
        <v>0</v>
      </c>
    </row>
    <row r="15" spans="2:16">
      <c r="B15" s="168" t="s">
        <v>208</v>
      </c>
      <c r="C15" s="168">
        <v>0</v>
      </c>
      <c r="D15" s="168">
        <v>0.5</v>
      </c>
      <c r="E15" s="168">
        <v>1</v>
      </c>
    </row>
    <row r="16" spans="2:16" ht="30">
      <c r="B16" s="168" t="s">
        <v>209</v>
      </c>
      <c r="C16" s="168">
        <v>0.5</v>
      </c>
      <c r="D16" s="168">
        <v>1</v>
      </c>
      <c r="E16" s="168">
        <v>1</v>
      </c>
    </row>
    <row r="17" spans="2:5" ht="15.75">
      <c r="B17" s="53"/>
    </row>
    <row r="18" spans="2:5" ht="16.5" thickBot="1">
      <c r="B18" s="59" t="s">
        <v>210</v>
      </c>
      <c r="C18" s="84">
        <v>0.5</v>
      </c>
    </row>
    <row r="19" spans="2:5" ht="15.75" thickBot="1">
      <c r="B19" s="60" t="s">
        <v>211</v>
      </c>
      <c r="C19" s="85">
        <f>(C8*(C9+0.5))+C18</f>
        <v>7.5</v>
      </c>
    </row>
    <row r="20" spans="2:5" ht="10.5" customHeight="1"/>
    <row r="21" spans="2:5" ht="11.25" customHeight="1"/>
    <row r="22" spans="2:5" ht="15.75">
      <c r="B22" s="62" t="s">
        <v>212</v>
      </c>
    </row>
    <row r="23" spans="2:5">
      <c r="B23" s="54" t="s">
        <v>213</v>
      </c>
    </row>
    <row r="24" spans="2:5" ht="15.75">
      <c r="B24" s="62"/>
    </row>
    <row r="25" spans="2:5" ht="30" customHeight="1">
      <c r="B25" s="189" t="s">
        <v>214</v>
      </c>
      <c r="C25" s="189"/>
      <c r="D25" s="189"/>
      <c r="E25" s="189"/>
    </row>
    <row r="26" spans="2:5">
      <c r="B26" s="67" t="s">
        <v>215</v>
      </c>
      <c r="C26" s="67" t="s">
        <v>216</v>
      </c>
      <c r="D26" s="67" t="s">
        <v>217</v>
      </c>
      <c r="E26" s="67" t="s">
        <v>218</v>
      </c>
    </row>
    <row r="27" spans="2:5" ht="15" customHeight="1">
      <c r="B27" s="65"/>
      <c r="C27" s="66" t="s">
        <v>219</v>
      </c>
      <c r="D27" s="66" t="s">
        <v>220</v>
      </c>
      <c r="E27" s="66" t="s">
        <v>221</v>
      </c>
    </row>
    <row r="28" spans="2:5" ht="45">
      <c r="B28" s="169" t="s">
        <v>222</v>
      </c>
      <c r="C28" s="169" t="s">
        <v>223</v>
      </c>
      <c r="D28" s="169" t="s">
        <v>224</v>
      </c>
      <c r="E28" s="169" t="s">
        <v>225</v>
      </c>
    </row>
    <row r="29" spans="2:5" ht="60">
      <c r="B29" s="169" t="s">
        <v>226</v>
      </c>
      <c r="C29" s="169" t="s">
        <v>227</v>
      </c>
      <c r="D29" s="169" t="s">
        <v>228</v>
      </c>
      <c r="E29" s="169" t="s">
        <v>229</v>
      </c>
    </row>
    <row r="30" spans="2:5" ht="60">
      <c r="B30" s="169" t="s">
        <v>230</v>
      </c>
      <c r="C30" s="169" t="s">
        <v>231</v>
      </c>
      <c r="D30" s="169" t="s">
        <v>232</v>
      </c>
      <c r="E30" s="169" t="s">
        <v>233</v>
      </c>
    </row>
    <row r="31" spans="2:5">
      <c r="B31" s="189" t="s">
        <v>234</v>
      </c>
      <c r="C31" s="189"/>
      <c r="D31" s="189"/>
      <c r="E31" s="189"/>
    </row>
    <row r="33" spans="2:3">
      <c r="B33" s="86" t="s">
        <v>235</v>
      </c>
      <c r="C33" s="75">
        <v>1</v>
      </c>
    </row>
    <row r="34" spans="2:3">
      <c r="B34" s="86" t="s">
        <v>236</v>
      </c>
      <c r="C34" s="75">
        <v>2</v>
      </c>
    </row>
    <row r="35" spans="2:3">
      <c r="B35" s="86" t="s">
        <v>237</v>
      </c>
      <c r="C35" s="75">
        <v>3</v>
      </c>
    </row>
    <row r="36" spans="2:3" ht="15.75" thickBot="1"/>
    <row r="37" spans="2:3" ht="15.75" thickBot="1">
      <c r="B37" s="87" t="s">
        <v>238</v>
      </c>
      <c r="C37" s="68">
        <f>C33+C34+C35</f>
        <v>6</v>
      </c>
    </row>
    <row r="39" spans="2:3">
      <c r="B39" t="s">
        <v>239</v>
      </c>
    </row>
    <row r="40" spans="2:3" ht="15.75" thickBot="1"/>
    <row r="41" spans="2:3" ht="15.75" thickBot="1">
      <c r="B41" s="60" t="s">
        <v>240</v>
      </c>
      <c r="C41" s="76">
        <f>C37*C19</f>
        <v>45</v>
      </c>
    </row>
    <row r="43" spans="2:3">
      <c r="B43" t="s">
        <v>241</v>
      </c>
      <c r="C43" s="75" t="s">
        <v>195</v>
      </c>
    </row>
    <row r="44" spans="2:3" ht="15.75" thickBot="1"/>
    <row r="45" spans="2:3" ht="15.75" thickBot="1">
      <c r="B45" s="60" t="s">
        <v>242</v>
      </c>
      <c r="C45" s="76">
        <f>IF(C43="Yes", C41*1.5, C41)</f>
        <v>67.5</v>
      </c>
    </row>
  </sheetData>
  <mergeCells count="3">
    <mergeCell ref="B12:E12"/>
    <mergeCell ref="B25:E25"/>
    <mergeCell ref="B31:E31"/>
  </mergeCells>
  <dataValidations count="3">
    <dataValidation type="list" allowBlank="1" showInputMessage="1" showErrorMessage="1" sqref="C43" xr:uid="{00000000-0002-0000-0400-000000000000}">
      <formula1>$P$3:$P$4</formula1>
    </dataValidation>
    <dataValidation type="list" allowBlank="1" showInputMessage="1" showErrorMessage="1" prompt="Choose from dropdown to right of cell" sqref="C18" xr:uid="{00000000-0002-0000-0400-000001000000}">
      <formula1>"0, 0.5, 1"</formula1>
    </dataValidation>
    <dataValidation type="list" allowBlank="1" showInputMessage="1" showErrorMessage="1" prompt="Choose from dropdown to right of cell" sqref="C33:C35" xr:uid="{00000000-0002-0000-0400-000002000000}">
      <formula1>"1,2,3"</formula1>
    </dataValidation>
  </dataValidations>
  <pageMargins left="0.7" right="0.7" top="1" bottom="0.75" header="0.05" footer="0.3"/>
  <pageSetup scale="45" fitToHeight="0" orientation="portrait" horizontalDpi="1200" verticalDpi="1200" r:id="rId1"/>
  <headerFooter>
    <oddHeader>&amp;L&amp;G</oddHeader>
    <oddFooter>Page &amp;P&amp;R&amp;A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00"/>
  <sheetViews>
    <sheetView workbookViewId="0"/>
  </sheetViews>
  <sheetFormatPr defaultRowHeight="15"/>
  <cols>
    <col min="2" max="2" width="10.7109375" bestFit="1" customWidth="1"/>
    <col min="3" max="3" width="14.42578125" bestFit="1" customWidth="1"/>
    <col min="4" max="4" width="14.42578125" customWidth="1"/>
    <col min="5" max="5" width="18.85546875" bestFit="1" customWidth="1"/>
    <col min="6" max="6" width="7" bestFit="1" customWidth="1"/>
    <col min="7" max="7" width="14.42578125" bestFit="1" customWidth="1"/>
    <col min="8" max="8" width="14.5703125" bestFit="1" customWidth="1"/>
    <col min="9" max="9" width="18.140625" bestFit="1" customWidth="1"/>
    <col min="10" max="10" width="18.5703125" bestFit="1" customWidth="1"/>
    <col min="11" max="11" width="26.5703125" bestFit="1" customWidth="1"/>
    <col min="12" max="12" width="23.42578125" bestFit="1" customWidth="1"/>
  </cols>
  <sheetData>
    <row r="1" spans="1:12">
      <c r="A1" s="102" t="s">
        <v>243</v>
      </c>
      <c r="B1" s="102" t="s">
        <v>244</v>
      </c>
      <c r="C1" s="102" t="s">
        <v>245</v>
      </c>
      <c r="D1" s="102" t="s">
        <v>246</v>
      </c>
      <c r="E1" s="102" t="s">
        <v>197</v>
      </c>
      <c r="F1" s="102" t="s">
        <v>247</v>
      </c>
      <c r="G1" s="102" t="s">
        <v>248</v>
      </c>
      <c r="H1" s="102" t="s">
        <v>249</v>
      </c>
      <c r="I1" s="102" t="s">
        <v>250</v>
      </c>
      <c r="J1" s="102" t="s">
        <v>251</v>
      </c>
      <c r="K1" s="102" t="s">
        <v>241</v>
      </c>
      <c r="L1" s="102" t="s">
        <v>115</v>
      </c>
    </row>
    <row r="2" spans="1:12">
      <c r="A2" s="75">
        <v>1</v>
      </c>
      <c r="B2" s="75">
        <v>2</v>
      </c>
      <c r="C2" s="75">
        <v>3</v>
      </c>
      <c r="D2" s="112">
        <v>0.5</v>
      </c>
      <c r="E2" s="58">
        <f>(B2*(C2+0.5))+D2</f>
        <v>7.5</v>
      </c>
      <c r="F2" s="75">
        <v>1</v>
      </c>
      <c r="G2" s="75">
        <v>2</v>
      </c>
      <c r="H2" s="75">
        <v>3</v>
      </c>
      <c r="I2" s="58">
        <f>SUM(F2:H2)</f>
        <v>6</v>
      </c>
      <c r="J2" s="58">
        <f>E2*I2</f>
        <v>45</v>
      </c>
      <c r="K2" s="75" t="s">
        <v>195</v>
      </c>
      <c r="L2" s="102">
        <f xml:space="preserve"> IF(K2="yes",J2* 1.5,J2)</f>
        <v>67.5</v>
      </c>
    </row>
    <row r="3" spans="1:12">
      <c r="A3" s="75">
        <v>2</v>
      </c>
      <c r="B3" s="75">
        <v>3</v>
      </c>
      <c r="C3" s="75">
        <v>4</v>
      </c>
      <c r="D3" s="112">
        <v>0.5</v>
      </c>
      <c r="E3" s="58">
        <f>(B3*(C3+0.5))+D3</f>
        <v>14</v>
      </c>
      <c r="F3" s="75">
        <v>3</v>
      </c>
      <c r="G3" s="75">
        <v>2</v>
      </c>
      <c r="H3" s="75">
        <v>3</v>
      </c>
      <c r="I3" s="58">
        <f>SUM(F3:H3)</f>
        <v>8</v>
      </c>
      <c r="J3" s="58">
        <f>E3*I3</f>
        <v>112</v>
      </c>
      <c r="K3" s="75" t="s">
        <v>196</v>
      </c>
      <c r="L3" s="102">
        <f xml:space="preserve"> IF(K3="yes",J3* 1.5,J3)</f>
        <v>112</v>
      </c>
    </row>
    <row r="4" spans="1:12">
      <c r="A4" s="75">
        <v>3</v>
      </c>
      <c r="B4" s="75">
        <v>4</v>
      </c>
      <c r="C4" s="75">
        <v>3</v>
      </c>
      <c r="D4" s="112">
        <v>0.5</v>
      </c>
      <c r="E4" s="58">
        <f t="shared" ref="E4:E67" si="0">(B4*(C4+0.5))+D4</f>
        <v>14.5</v>
      </c>
      <c r="F4" s="75">
        <v>3</v>
      </c>
      <c r="G4" s="75">
        <v>1</v>
      </c>
      <c r="H4" s="75">
        <v>2</v>
      </c>
      <c r="I4" s="58">
        <f t="shared" ref="I4:I67" si="1">SUM(F4:H4)</f>
        <v>6</v>
      </c>
      <c r="J4" s="58">
        <f t="shared" ref="J4:J67" si="2">E4*I4</f>
        <v>87</v>
      </c>
      <c r="K4" s="75" t="s">
        <v>195</v>
      </c>
      <c r="L4" s="102">
        <f t="shared" ref="L4:L67" si="3" xml:space="preserve"> IF(K4="yes",J4* 1.5,J4)</f>
        <v>130.5</v>
      </c>
    </row>
    <row r="5" spans="1:12">
      <c r="A5" s="75"/>
      <c r="B5" s="75"/>
      <c r="C5" s="75"/>
      <c r="D5" s="112"/>
      <c r="E5" s="58">
        <f t="shared" si="0"/>
        <v>0</v>
      </c>
      <c r="F5" s="75"/>
      <c r="G5" s="75"/>
      <c r="H5" s="75"/>
      <c r="I5" s="58">
        <f t="shared" si="1"/>
        <v>0</v>
      </c>
      <c r="J5" s="58">
        <f t="shared" si="2"/>
        <v>0</v>
      </c>
      <c r="K5" s="75"/>
      <c r="L5" s="102">
        <f t="shared" si="3"/>
        <v>0</v>
      </c>
    </row>
    <row r="6" spans="1:12">
      <c r="A6" s="75"/>
      <c r="B6" s="75"/>
      <c r="C6" s="75"/>
      <c r="D6" s="112"/>
      <c r="E6" s="58">
        <f t="shared" si="0"/>
        <v>0</v>
      </c>
      <c r="F6" s="75"/>
      <c r="G6" s="75"/>
      <c r="H6" s="75"/>
      <c r="I6" s="58">
        <f t="shared" si="1"/>
        <v>0</v>
      </c>
      <c r="J6" s="58">
        <f t="shared" si="2"/>
        <v>0</v>
      </c>
      <c r="K6" s="75"/>
      <c r="L6" s="102">
        <f t="shared" si="3"/>
        <v>0</v>
      </c>
    </row>
    <row r="7" spans="1:12">
      <c r="A7" s="75"/>
      <c r="B7" s="75"/>
      <c r="C7" s="75"/>
      <c r="D7" s="112"/>
      <c r="E7" s="58">
        <f t="shared" si="0"/>
        <v>0</v>
      </c>
      <c r="F7" s="75"/>
      <c r="G7" s="75"/>
      <c r="H7" s="75"/>
      <c r="I7" s="58">
        <f t="shared" si="1"/>
        <v>0</v>
      </c>
      <c r="J7" s="58">
        <f t="shared" si="2"/>
        <v>0</v>
      </c>
      <c r="K7" s="75"/>
      <c r="L7" s="102">
        <f t="shared" si="3"/>
        <v>0</v>
      </c>
    </row>
    <row r="8" spans="1:12">
      <c r="A8" s="75"/>
      <c r="B8" s="75"/>
      <c r="C8" s="75"/>
      <c r="D8" s="112"/>
      <c r="E8" s="58">
        <f t="shared" si="0"/>
        <v>0</v>
      </c>
      <c r="F8" s="75"/>
      <c r="G8" s="75"/>
      <c r="H8" s="75"/>
      <c r="I8" s="58">
        <f t="shared" si="1"/>
        <v>0</v>
      </c>
      <c r="J8" s="58">
        <f t="shared" si="2"/>
        <v>0</v>
      </c>
      <c r="K8" s="75"/>
      <c r="L8" s="102">
        <f t="shared" si="3"/>
        <v>0</v>
      </c>
    </row>
    <row r="9" spans="1:12">
      <c r="A9" s="75"/>
      <c r="B9" s="75"/>
      <c r="C9" s="75"/>
      <c r="D9" s="112"/>
      <c r="E9" s="58">
        <f t="shared" si="0"/>
        <v>0</v>
      </c>
      <c r="F9" s="75"/>
      <c r="G9" s="75"/>
      <c r="H9" s="75"/>
      <c r="I9" s="58">
        <f t="shared" si="1"/>
        <v>0</v>
      </c>
      <c r="J9" s="58">
        <f t="shared" si="2"/>
        <v>0</v>
      </c>
      <c r="K9" s="75"/>
      <c r="L9" s="102">
        <f t="shared" si="3"/>
        <v>0</v>
      </c>
    </row>
    <row r="10" spans="1:12">
      <c r="A10" s="75"/>
      <c r="B10" s="75"/>
      <c r="C10" s="75"/>
      <c r="D10" s="112"/>
      <c r="E10" s="58">
        <f t="shared" si="0"/>
        <v>0</v>
      </c>
      <c r="F10" s="75"/>
      <c r="G10" s="75"/>
      <c r="H10" s="75"/>
      <c r="I10" s="58">
        <f t="shared" si="1"/>
        <v>0</v>
      </c>
      <c r="J10" s="58">
        <f t="shared" si="2"/>
        <v>0</v>
      </c>
      <c r="K10" s="75"/>
      <c r="L10" s="102">
        <f t="shared" si="3"/>
        <v>0</v>
      </c>
    </row>
    <row r="11" spans="1:12">
      <c r="A11" s="75"/>
      <c r="B11" s="75"/>
      <c r="C11" s="75"/>
      <c r="D11" s="112"/>
      <c r="E11" s="58">
        <f t="shared" si="0"/>
        <v>0</v>
      </c>
      <c r="F11" s="75"/>
      <c r="G11" s="75"/>
      <c r="H11" s="75"/>
      <c r="I11" s="58">
        <f t="shared" si="1"/>
        <v>0</v>
      </c>
      <c r="J11" s="58">
        <f t="shared" si="2"/>
        <v>0</v>
      </c>
      <c r="K11" s="75"/>
      <c r="L11" s="102">
        <f t="shared" si="3"/>
        <v>0</v>
      </c>
    </row>
    <row r="12" spans="1:12">
      <c r="A12" s="75"/>
      <c r="B12" s="75"/>
      <c r="C12" s="75"/>
      <c r="D12" s="112"/>
      <c r="E12" s="58">
        <f t="shared" si="0"/>
        <v>0</v>
      </c>
      <c r="F12" s="75"/>
      <c r="G12" s="75"/>
      <c r="H12" s="75"/>
      <c r="I12" s="58">
        <f t="shared" si="1"/>
        <v>0</v>
      </c>
      <c r="J12" s="58">
        <f t="shared" si="2"/>
        <v>0</v>
      </c>
      <c r="K12" s="75"/>
      <c r="L12" s="102">
        <f t="shared" si="3"/>
        <v>0</v>
      </c>
    </row>
    <row r="13" spans="1:12">
      <c r="A13" s="75"/>
      <c r="B13" s="75"/>
      <c r="C13" s="75"/>
      <c r="D13" s="112"/>
      <c r="E13" s="58">
        <f t="shared" si="0"/>
        <v>0</v>
      </c>
      <c r="F13" s="75"/>
      <c r="G13" s="75"/>
      <c r="H13" s="75"/>
      <c r="I13" s="58">
        <f t="shared" si="1"/>
        <v>0</v>
      </c>
      <c r="J13" s="58">
        <f t="shared" si="2"/>
        <v>0</v>
      </c>
      <c r="K13" s="75"/>
      <c r="L13" s="102">
        <f t="shared" si="3"/>
        <v>0</v>
      </c>
    </row>
    <row r="14" spans="1:12">
      <c r="A14" s="75"/>
      <c r="B14" s="75"/>
      <c r="C14" s="75"/>
      <c r="D14" s="112"/>
      <c r="E14" s="58">
        <f t="shared" si="0"/>
        <v>0</v>
      </c>
      <c r="F14" s="75"/>
      <c r="G14" s="75"/>
      <c r="H14" s="75"/>
      <c r="I14" s="58">
        <f t="shared" si="1"/>
        <v>0</v>
      </c>
      <c r="J14" s="58">
        <f t="shared" si="2"/>
        <v>0</v>
      </c>
      <c r="K14" s="75"/>
      <c r="L14" s="102">
        <f t="shared" si="3"/>
        <v>0</v>
      </c>
    </row>
    <row r="15" spans="1:12">
      <c r="A15" s="75"/>
      <c r="B15" s="75"/>
      <c r="C15" s="75"/>
      <c r="D15" s="112"/>
      <c r="E15" s="58">
        <f t="shared" si="0"/>
        <v>0</v>
      </c>
      <c r="F15" s="75"/>
      <c r="G15" s="75"/>
      <c r="H15" s="75"/>
      <c r="I15" s="58">
        <f t="shared" si="1"/>
        <v>0</v>
      </c>
      <c r="J15" s="58">
        <f t="shared" si="2"/>
        <v>0</v>
      </c>
      <c r="K15" s="75"/>
      <c r="L15" s="102">
        <f t="shared" si="3"/>
        <v>0</v>
      </c>
    </row>
    <row r="16" spans="1:12">
      <c r="A16" s="75"/>
      <c r="B16" s="75"/>
      <c r="C16" s="75"/>
      <c r="D16" s="112"/>
      <c r="E16" s="58">
        <f t="shared" si="0"/>
        <v>0</v>
      </c>
      <c r="F16" s="75"/>
      <c r="G16" s="75"/>
      <c r="H16" s="75"/>
      <c r="I16" s="58">
        <f t="shared" si="1"/>
        <v>0</v>
      </c>
      <c r="J16" s="58">
        <f t="shared" si="2"/>
        <v>0</v>
      </c>
      <c r="K16" s="75"/>
      <c r="L16" s="102">
        <f t="shared" si="3"/>
        <v>0</v>
      </c>
    </row>
    <row r="17" spans="1:12">
      <c r="A17" s="75"/>
      <c r="B17" s="75"/>
      <c r="C17" s="75"/>
      <c r="D17" s="112"/>
      <c r="E17" s="58">
        <f t="shared" si="0"/>
        <v>0</v>
      </c>
      <c r="F17" s="75"/>
      <c r="G17" s="75"/>
      <c r="H17" s="75"/>
      <c r="I17" s="58">
        <f t="shared" si="1"/>
        <v>0</v>
      </c>
      <c r="J17" s="58">
        <f t="shared" si="2"/>
        <v>0</v>
      </c>
      <c r="K17" s="75"/>
      <c r="L17" s="102">
        <f t="shared" si="3"/>
        <v>0</v>
      </c>
    </row>
    <row r="18" spans="1:12">
      <c r="A18" s="75"/>
      <c r="B18" s="75"/>
      <c r="C18" s="75"/>
      <c r="D18" s="112"/>
      <c r="E18" s="58">
        <f t="shared" si="0"/>
        <v>0</v>
      </c>
      <c r="F18" s="75"/>
      <c r="G18" s="75"/>
      <c r="H18" s="75"/>
      <c r="I18" s="58">
        <f t="shared" si="1"/>
        <v>0</v>
      </c>
      <c r="J18" s="58">
        <f t="shared" si="2"/>
        <v>0</v>
      </c>
      <c r="K18" s="75"/>
      <c r="L18" s="102">
        <f t="shared" si="3"/>
        <v>0</v>
      </c>
    </row>
    <row r="19" spans="1:12">
      <c r="A19" s="75"/>
      <c r="B19" s="75"/>
      <c r="C19" s="75"/>
      <c r="D19" s="112"/>
      <c r="E19" s="58">
        <f t="shared" si="0"/>
        <v>0</v>
      </c>
      <c r="F19" s="75"/>
      <c r="G19" s="75"/>
      <c r="H19" s="75"/>
      <c r="I19" s="58">
        <f t="shared" si="1"/>
        <v>0</v>
      </c>
      <c r="J19" s="58">
        <f t="shared" si="2"/>
        <v>0</v>
      </c>
      <c r="K19" s="75"/>
      <c r="L19" s="102">
        <f t="shared" si="3"/>
        <v>0</v>
      </c>
    </row>
    <row r="20" spans="1:12">
      <c r="A20" s="75"/>
      <c r="B20" s="75"/>
      <c r="C20" s="75"/>
      <c r="D20" s="112"/>
      <c r="E20" s="58">
        <f t="shared" si="0"/>
        <v>0</v>
      </c>
      <c r="F20" s="75"/>
      <c r="G20" s="75"/>
      <c r="H20" s="75"/>
      <c r="I20" s="58">
        <f t="shared" si="1"/>
        <v>0</v>
      </c>
      <c r="J20" s="58">
        <f t="shared" si="2"/>
        <v>0</v>
      </c>
      <c r="K20" s="75"/>
      <c r="L20" s="102">
        <f t="shared" si="3"/>
        <v>0</v>
      </c>
    </row>
    <row r="21" spans="1:12">
      <c r="A21" s="75"/>
      <c r="B21" s="75"/>
      <c r="C21" s="75"/>
      <c r="D21" s="112"/>
      <c r="E21" s="58">
        <f t="shared" si="0"/>
        <v>0</v>
      </c>
      <c r="F21" s="75"/>
      <c r="G21" s="75"/>
      <c r="H21" s="75"/>
      <c r="I21" s="58">
        <f t="shared" si="1"/>
        <v>0</v>
      </c>
      <c r="J21" s="58">
        <f t="shared" si="2"/>
        <v>0</v>
      </c>
      <c r="K21" s="75"/>
      <c r="L21" s="102">
        <f t="shared" si="3"/>
        <v>0</v>
      </c>
    </row>
    <row r="22" spans="1:12">
      <c r="A22" s="75"/>
      <c r="B22" s="75"/>
      <c r="C22" s="75"/>
      <c r="D22" s="112"/>
      <c r="E22" s="58">
        <f t="shared" si="0"/>
        <v>0</v>
      </c>
      <c r="F22" s="75"/>
      <c r="G22" s="75"/>
      <c r="H22" s="75"/>
      <c r="I22" s="58">
        <f t="shared" si="1"/>
        <v>0</v>
      </c>
      <c r="J22" s="58">
        <f t="shared" si="2"/>
        <v>0</v>
      </c>
      <c r="K22" s="75"/>
      <c r="L22" s="102">
        <f t="shared" si="3"/>
        <v>0</v>
      </c>
    </row>
    <row r="23" spans="1:12">
      <c r="A23" s="75"/>
      <c r="B23" s="75"/>
      <c r="C23" s="75"/>
      <c r="D23" s="112"/>
      <c r="E23" s="58">
        <f t="shared" si="0"/>
        <v>0</v>
      </c>
      <c r="F23" s="75"/>
      <c r="G23" s="75"/>
      <c r="H23" s="75"/>
      <c r="I23" s="58">
        <f t="shared" si="1"/>
        <v>0</v>
      </c>
      <c r="J23" s="58">
        <f t="shared" si="2"/>
        <v>0</v>
      </c>
      <c r="K23" s="75"/>
      <c r="L23" s="102">
        <f t="shared" si="3"/>
        <v>0</v>
      </c>
    </row>
    <row r="24" spans="1:12">
      <c r="A24" s="75"/>
      <c r="B24" s="75"/>
      <c r="C24" s="75"/>
      <c r="D24" s="112"/>
      <c r="E24" s="58">
        <f t="shared" si="0"/>
        <v>0</v>
      </c>
      <c r="F24" s="75"/>
      <c r="G24" s="75"/>
      <c r="H24" s="75"/>
      <c r="I24" s="58">
        <f t="shared" si="1"/>
        <v>0</v>
      </c>
      <c r="J24" s="58">
        <f t="shared" si="2"/>
        <v>0</v>
      </c>
      <c r="K24" s="75"/>
      <c r="L24" s="102">
        <f t="shared" si="3"/>
        <v>0</v>
      </c>
    </row>
    <row r="25" spans="1:12">
      <c r="A25" s="75"/>
      <c r="B25" s="75"/>
      <c r="C25" s="75"/>
      <c r="D25" s="112"/>
      <c r="E25" s="58">
        <f t="shared" si="0"/>
        <v>0</v>
      </c>
      <c r="F25" s="75"/>
      <c r="G25" s="75"/>
      <c r="H25" s="75"/>
      <c r="I25" s="58">
        <f t="shared" si="1"/>
        <v>0</v>
      </c>
      <c r="J25" s="58">
        <f t="shared" si="2"/>
        <v>0</v>
      </c>
      <c r="K25" s="75"/>
      <c r="L25" s="102">
        <f t="shared" si="3"/>
        <v>0</v>
      </c>
    </row>
    <row r="26" spans="1:12">
      <c r="A26" s="75"/>
      <c r="B26" s="75"/>
      <c r="C26" s="75"/>
      <c r="D26" s="112"/>
      <c r="E26" s="58">
        <f t="shared" si="0"/>
        <v>0</v>
      </c>
      <c r="F26" s="75"/>
      <c r="G26" s="75"/>
      <c r="H26" s="75"/>
      <c r="I26" s="58">
        <f t="shared" si="1"/>
        <v>0</v>
      </c>
      <c r="J26" s="58">
        <f t="shared" si="2"/>
        <v>0</v>
      </c>
      <c r="K26" s="75"/>
      <c r="L26" s="102">
        <f t="shared" si="3"/>
        <v>0</v>
      </c>
    </row>
    <row r="27" spans="1:12">
      <c r="A27" s="75"/>
      <c r="B27" s="75"/>
      <c r="C27" s="75"/>
      <c r="D27" s="112"/>
      <c r="E27" s="58">
        <f t="shared" si="0"/>
        <v>0</v>
      </c>
      <c r="F27" s="75"/>
      <c r="G27" s="75"/>
      <c r="H27" s="75"/>
      <c r="I27" s="58">
        <f t="shared" si="1"/>
        <v>0</v>
      </c>
      <c r="J27" s="58">
        <f t="shared" si="2"/>
        <v>0</v>
      </c>
      <c r="K27" s="75"/>
      <c r="L27" s="102">
        <f t="shared" si="3"/>
        <v>0</v>
      </c>
    </row>
    <row r="28" spans="1:12">
      <c r="A28" s="75"/>
      <c r="B28" s="75"/>
      <c r="C28" s="75"/>
      <c r="D28" s="112"/>
      <c r="E28" s="58">
        <f t="shared" si="0"/>
        <v>0</v>
      </c>
      <c r="F28" s="75"/>
      <c r="G28" s="75"/>
      <c r="H28" s="75"/>
      <c r="I28" s="58">
        <f t="shared" si="1"/>
        <v>0</v>
      </c>
      <c r="J28" s="58">
        <f t="shared" si="2"/>
        <v>0</v>
      </c>
      <c r="K28" s="75"/>
      <c r="L28" s="102">
        <f t="shared" si="3"/>
        <v>0</v>
      </c>
    </row>
    <row r="29" spans="1:12">
      <c r="A29" s="75"/>
      <c r="B29" s="75"/>
      <c r="C29" s="75"/>
      <c r="D29" s="112"/>
      <c r="E29" s="58">
        <f t="shared" si="0"/>
        <v>0</v>
      </c>
      <c r="F29" s="75"/>
      <c r="G29" s="75"/>
      <c r="H29" s="75"/>
      <c r="I29" s="58">
        <f t="shared" si="1"/>
        <v>0</v>
      </c>
      <c r="J29" s="58">
        <f t="shared" si="2"/>
        <v>0</v>
      </c>
      <c r="K29" s="75"/>
      <c r="L29" s="102">
        <f t="shared" si="3"/>
        <v>0</v>
      </c>
    </row>
    <row r="30" spans="1:12">
      <c r="A30" s="75"/>
      <c r="B30" s="75"/>
      <c r="C30" s="75"/>
      <c r="D30" s="112"/>
      <c r="E30" s="58">
        <f t="shared" si="0"/>
        <v>0</v>
      </c>
      <c r="F30" s="75"/>
      <c r="G30" s="75"/>
      <c r="H30" s="75"/>
      <c r="I30" s="58">
        <f t="shared" si="1"/>
        <v>0</v>
      </c>
      <c r="J30" s="58">
        <f t="shared" si="2"/>
        <v>0</v>
      </c>
      <c r="K30" s="75"/>
      <c r="L30" s="102">
        <f t="shared" si="3"/>
        <v>0</v>
      </c>
    </row>
    <row r="31" spans="1:12">
      <c r="A31" s="75"/>
      <c r="B31" s="75"/>
      <c r="C31" s="75"/>
      <c r="D31" s="112"/>
      <c r="E31" s="58">
        <f t="shared" si="0"/>
        <v>0</v>
      </c>
      <c r="F31" s="75"/>
      <c r="G31" s="75"/>
      <c r="H31" s="75"/>
      <c r="I31" s="58">
        <f t="shared" si="1"/>
        <v>0</v>
      </c>
      <c r="J31" s="58">
        <f t="shared" si="2"/>
        <v>0</v>
      </c>
      <c r="K31" s="75"/>
      <c r="L31" s="102">
        <f t="shared" si="3"/>
        <v>0</v>
      </c>
    </row>
    <row r="32" spans="1:12">
      <c r="A32" s="75"/>
      <c r="B32" s="75"/>
      <c r="C32" s="75"/>
      <c r="D32" s="112"/>
      <c r="E32" s="58">
        <f t="shared" si="0"/>
        <v>0</v>
      </c>
      <c r="F32" s="75"/>
      <c r="G32" s="75"/>
      <c r="H32" s="75"/>
      <c r="I32" s="58">
        <f t="shared" si="1"/>
        <v>0</v>
      </c>
      <c r="J32" s="58">
        <f t="shared" si="2"/>
        <v>0</v>
      </c>
      <c r="K32" s="75"/>
      <c r="L32" s="102">
        <f t="shared" si="3"/>
        <v>0</v>
      </c>
    </row>
    <row r="33" spans="1:12">
      <c r="A33" s="75"/>
      <c r="B33" s="75"/>
      <c r="C33" s="75"/>
      <c r="D33" s="112"/>
      <c r="E33" s="58">
        <f t="shared" si="0"/>
        <v>0</v>
      </c>
      <c r="F33" s="75"/>
      <c r="G33" s="75"/>
      <c r="H33" s="75"/>
      <c r="I33" s="58">
        <f t="shared" si="1"/>
        <v>0</v>
      </c>
      <c r="J33" s="58">
        <f t="shared" si="2"/>
        <v>0</v>
      </c>
      <c r="K33" s="75"/>
      <c r="L33" s="102">
        <f t="shared" si="3"/>
        <v>0</v>
      </c>
    </row>
    <row r="34" spans="1:12">
      <c r="A34" s="75"/>
      <c r="B34" s="75"/>
      <c r="C34" s="75"/>
      <c r="D34" s="112"/>
      <c r="E34" s="58">
        <f t="shared" si="0"/>
        <v>0</v>
      </c>
      <c r="F34" s="75"/>
      <c r="G34" s="75"/>
      <c r="H34" s="75"/>
      <c r="I34" s="58">
        <f t="shared" si="1"/>
        <v>0</v>
      </c>
      <c r="J34" s="58">
        <f t="shared" si="2"/>
        <v>0</v>
      </c>
      <c r="K34" s="75"/>
      <c r="L34" s="102">
        <f t="shared" si="3"/>
        <v>0</v>
      </c>
    </row>
    <row r="35" spans="1:12">
      <c r="A35" s="75"/>
      <c r="B35" s="75"/>
      <c r="C35" s="75"/>
      <c r="D35" s="112"/>
      <c r="E35" s="58">
        <f t="shared" si="0"/>
        <v>0</v>
      </c>
      <c r="F35" s="75"/>
      <c r="G35" s="75"/>
      <c r="H35" s="75"/>
      <c r="I35" s="58">
        <f t="shared" si="1"/>
        <v>0</v>
      </c>
      <c r="J35" s="58">
        <f t="shared" si="2"/>
        <v>0</v>
      </c>
      <c r="K35" s="75"/>
      <c r="L35" s="102">
        <f t="shared" si="3"/>
        <v>0</v>
      </c>
    </row>
    <row r="36" spans="1:12">
      <c r="A36" s="75"/>
      <c r="B36" s="75"/>
      <c r="C36" s="75"/>
      <c r="D36" s="112"/>
      <c r="E36" s="58">
        <f t="shared" si="0"/>
        <v>0</v>
      </c>
      <c r="F36" s="75"/>
      <c r="G36" s="75"/>
      <c r="H36" s="75"/>
      <c r="I36" s="58">
        <f t="shared" si="1"/>
        <v>0</v>
      </c>
      <c r="J36" s="58">
        <f t="shared" si="2"/>
        <v>0</v>
      </c>
      <c r="K36" s="75"/>
      <c r="L36" s="102">
        <f t="shared" si="3"/>
        <v>0</v>
      </c>
    </row>
    <row r="37" spans="1:12">
      <c r="A37" s="75"/>
      <c r="B37" s="75"/>
      <c r="C37" s="75"/>
      <c r="D37" s="112"/>
      <c r="E37" s="58">
        <f t="shared" si="0"/>
        <v>0</v>
      </c>
      <c r="F37" s="75"/>
      <c r="G37" s="75"/>
      <c r="H37" s="75"/>
      <c r="I37" s="58">
        <f t="shared" si="1"/>
        <v>0</v>
      </c>
      <c r="J37" s="58">
        <f t="shared" si="2"/>
        <v>0</v>
      </c>
      <c r="K37" s="75"/>
      <c r="L37" s="102">
        <f t="shared" si="3"/>
        <v>0</v>
      </c>
    </row>
    <row r="38" spans="1:12">
      <c r="A38" s="75"/>
      <c r="B38" s="75"/>
      <c r="C38" s="75"/>
      <c r="D38" s="112"/>
      <c r="E38" s="58">
        <f t="shared" si="0"/>
        <v>0</v>
      </c>
      <c r="F38" s="75"/>
      <c r="G38" s="75"/>
      <c r="H38" s="75"/>
      <c r="I38" s="58">
        <f t="shared" si="1"/>
        <v>0</v>
      </c>
      <c r="J38" s="58">
        <f t="shared" si="2"/>
        <v>0</v>
      </c>
      <c r="K38" s="75"/>
      <c r="L38" s="102">
        <f t="shared" si="3"/>
        <v>0</v>
      </c>
    </row>
    <row r="39" spans="1:12">
      <c r="A39" s="75"/>
      <c r="B39" s="75"/>
      <c r="C39" s="75"/>
      <c r="D39" s="112"/>
      <c r="E39" s="58">
        <f t="shared" si="0"/>
        <v>0</v>
      </c>
      <c r="F39" s="75"/>
      <c r="G39" s="75"/>
      <c r="H39" s="75"/>
      <c r="I39" s="58">
        <f t="shared" si="1"/>
        <v>0</v>
      </c>
      <c r="J39" s="58">
        <f t="shared" si="2"/>
        <v>0</v>
      </c>
      <c r="K39" s="75"/>
      <c r="L39" s="102">
        <f t="shared" si="3"/>
        <v>0</v>
      </c>
    </row>
    <row r="40" spans="1:12">
      <c r="A40" s="75"/>
      <c r="B40" s="75"/>
      <c r="C40" s="75"/>
      <c r="D40" s="112"/>
      <c r="E40" s="58">
        <f t="shared" si="0"/>
        <v>0</v>
      </c>
      <c r="F40" s="75"/>
      <c r="G40" s="75"/>
      <c r="H40" s="75"/>
      <c r="I40" s="58">
        <f t="shared" si="1"/>
        <v>0</v>
      </c>
      <c r="J40" s="58">
        <f t="shared" si="2"/>
        <v>0</v>
      </c>
      <c r="K40" s="75"/>
      <c r="L40" s="102">
        <f t="shared" si="3"/>
        <v>0</v>
      </c>
    </row>
    <row r="41" spans="1:12">
      <c r="A41" s="75"/>
      <c r="B41" s="75"/>
      <c r="C41" s="75"/>
      <c r="D41" s="112"/>
      <c r="E41" s="58">
        <f t="shared" si="0"/>
        <v>0</v>
      </c>
      <c r="F41" s="75"/>
      <c r="G41" s="75"/>
      <c r="H41" s="75"/>
      <c r="I41" s="58">
        <f t="shared" si="1"/>
        <v>0</v>
      </c>
      <c r="J41" s="58">
        <f t="shared" si="2"/>
        <v>0</v>
      </c>
      <c r="K41" s="75"/>
      <c r="L41" s="102">
        <f t="shared" si="3"/>
        <v>0</v>
      </c>
    </row>
    <row r="42" spans="1:12">
      <c r="A42" s="75"/>
      <c r="B42" s="75"/>
      <c r="C42" s="75"/>
      <c r="D42" s="112"/>
      <c r="E42" s="58">
        <f t="shared" si="0"/>
        <v>0</v>
      </c>
      <c r="F42" s="75"/>
      <c r="G42" s="75"/>
      <c r="H42" s="75"/>
      <c r="I42" s="58">
        <f t="shared" si="1"/>
        <v>0</v>
      </c>
      <c r="J42" s="58">
        <f t="shared" si="2"/>
        <v>0</v>
      </c>
      <c r="K42" s="75"/>
      <c r="L42" s="102">
        <f t="shared" si="3"/>
        <v>0</v>
      </c>
    </row>
    <row r="43" spans="1:12">
      <c r="A43" s="75"/>
      <c r="B43" s="75"/>
      <c r="C43" s="75"/>
      <c r="D43" s="112"/>
      <c r="E43" s="58">
        <f t="shared" si="0"/>
        <v>0</v>
      </c>
      <c r="F43" s="75"/>
      <c r="G43" s="75"/>
      <c r="H43" s="75"/>
      <c r="I43" s="58">
        <f t="shared" si="1"/>
        <v>0</v>
      </c>
      <c r="J43" s="58">
        <f t="shared" si="2"/>
        <v>0</v>
      </c>
      <c r="K43" s="75"/>
      <c r="L43" s="102">
        <f t="shared" si="3"/>
        <v>0</v>
      </c>
    </row>
    <row r="44" spans="1:12">
      <c r="A44" s="75"/>
      <c r="B44" s="75"/>
      <c r="C44" s="75"/>
      <c r="D44" s="112"/>
      <c r="E44" s="58">
        <f t="shared" si="0"/>
        <v>0</v>
      </c>
      <c r="F44" s="75"/>
      <c r="G44" s="75"/>
      <c r="H44" s="75"/>
      <c r="I44" s="58">
        <f t="shared" si="1"/>
        <v>0</v>
      </c>
      <c r="J44" s="58">
        <f t="shared" si="2"/>
        <v>0</v>
      </c>
      <c r="K44" s="75"/>
      <c r="L44" s="102">
        <f t="shared" si="3"/>
        <v>0</v>
      </c>
    </row>
    <row r="45" spans="1:12">
      <c r="A45" s="75"/>
      <c r="B45" s="75"/>
      <c r="C45" s="75"/>
      <c r="D45" s="112"/>
      <c r="E45" s="58">
        <f t="shared" si="0"/>
        <v>0</v>
      </c>
      <c r="F45" s="75"/>
      <c r="G45" s="75"/>
      <c r="H45" s="75"/>
      <c r="I45" s="58">
        <f t="shared" si="1"/>
        <v>0</v>
      </c>
      <c r="J45" s="58">
        <f t="shared" si="2"/>
        <v>0</v>
      </c>
      <c r="K45" s="75"/>
      <c r="L45" s="102">
        <f t="shared" si="3"/>
        <v>0</v>
      </c>
    </row>
    <row r="46" spans="1:12">
      <c r="A46" s="75"/>
      <c r="B46" s="75"/>
      <c r="C46" s="75"/>
      <c r="D46" s="112"/>
      <c r="E46" s="58">
        <f t="shared" si="0"/>
        <v>0</v>
      </c>
      <c r="F46" s="75"/>
      <c r="G46" s="75"/>
      <c r="H46" s="75"/>
      <c r="I46" s="58">
        <f t="shared" si="1"/>
        <v>0</v>
      </c>
      <c r="J46" s="58">
        <f t="shared" si="2"/>
        <v>0</v>
      </c>
      <c r="K46" s="75"/>
      <c r="L46" s="102">
        <f t="shared" si="3"/>
        <v>0</v>
      </c>
    </row>
    <row r="47" spans="1:12">
      <c r="A47" s="75"/>
      <c r="B47" s="75"/>
      <c r="C47" s="75"/>
      <c r="D47" s="112"/>
      <c r="E47" s="58">
        <f t="shared" si="0"/>
        <v>0</v>
      </c>
      <c r="F47" s="75"/>
      <c r="G47" s="75"/>
      <c r="H47" s="75"/>
      <c r="I47" s="58">
        <f t="shared" si="1"/>
        <v>0</v>
      </c>
      <c r="J47" s="58">
        <f t="shared" si="2"/>
        <v>0</v>
      </c>
      <c r="K47" s="75"/>
      <c r="L47" s="102">
        <f t="shared" si="3"/>
        <v>0</v>
      </c>
    </row>
    <row r="48" spans="1:12">
      <c r="A48" s="75"/>
      <c r="B48" s="75"/>
      <c r="C48" s="75"/>
      <c r="D48" s="112"/>
      <c r="E48" s="58">
        <f t="shared" si="0"/>
        <v>0</v>
      </c>
      <c r="F48" s="75"/>
      <c r="G48" s="75"/>
      <c r="H48" s="75"/>
      <c r="I48" s="58">
        <f t="shared" si="1"/>
        <v>0</v>
      </c>
      <c r="J48" s="58">
        <f t="shared" si="2"/>
        <v>0</v>
      </c>
      <c r="K48" s="75"/>
      <c r="L48" s="102">
        <f t="shared" si="3"/>
        <v>0</v>
      </c>
    </row>
    <row r="49" spans="1:12">
      <c r="A49" s="75"/>
      <c r="B49" s="75"/>
      <c r="C49" s="75"/>
      <c r="D49" s="112"/>
      <c r="E49" s="58">
        <f t="shared" si="0"/>
        <v>0</v>
      </c>
      <c r="F49" s="75"/>
      <c r="G49" s="75"/>
      <c r="H49" s="75"/>
      <c r="I49" s="58">
        <f t="shared" si="1"/>
        <v>0</v>
      </c>
      <c r="J49" s="58">
        <f t="shared" si="2"/>
        <v>0</v>
      </c>
      <c r="K49" s="75"/>
      <c r="L49" s="102">
        <f t="shared" si="3"/>
        <v>0</v>
      </c>
    </row>
    <row r="50" spans="1:12">
      <c r="A50" s="75"/>
      <c r="B50" s="75"/>
      <c r="C50" s="75"/>
      <c r="D50" s="112"/>
      <c r="E50" s="58">
        <f t="shared" si="0"/>
        <v>0</v>
      </c>
      <c r="F50" s="75"/>
      <c r="G50" s="75"/>
      <c r="H50" s="75"/>
      <c r="I50" s="58">
        <f t="shared" si="1"/>
        <v>0</v>
      </c>
      <c r="J50" s="58">
        <f t="shared" si="2"/>
        <v>0</v>
      </c>
      <c r="K50" s="75"/>
      <c r="L50" s="102">
        <f t="shared" si="3"/>
        <v>0</v>
      </c>
    </row>
    <row r="51" spans="1:12">
      <c r="A51" s="75"/>
      <c r="B51" s="75"/>
      <c r="C51" s="75"/>
      <c r="D51" s="112"/>
      <c r="E51" s="58">
        <f t="shared" si="0"/>
        <v>0</v>
      </c>
      <c r="F51" s="75"/>
      <c r="G51" s="75"/>
      <c r="H51" s="75"/>
      <c r="I51" s="58">
        <f t="shared" si="1"/>
        <v>0</v>
      </c>
      <c r="J51" s="58">
        <f t="shared" si="2"/>
        <v>0</v>
      </c>
      <c r="K51" s="75"/>
      <c r="L51" s="102">
        <f t="shared" si="3"/>
        <v>0</v>
      </c>
    </row>
    <row r="52" spans="1:12">
      <c r="A52" s="75"/>
      <c r="B52" s="75"/>
      <c r="C52" s="75"/>
      <c r="D52" s="112"/>
      <c r="E52" s="58">
        <f t="shared" si="0"/>
        <v>0</v>
      </c>
      <c r="F52" s="75"/>
      <c r="G52" s="75"/>
      <c r="H52" s="75"/>
      <c r="I52" s="58">
        <f t="shared" si="1"/>
        <v>0</v>
      </c>
      <c r="J52" s="58">
        <f t="shared" si="2"/>
        <v>0</v>
      </c>
      <c r="K52" s="75"/>
      <c r="L52" s="102">
        <f t="shared" si="3"/>
        <v>0</v>
      </c>
    </row>
    <row r="53" spans="1:12">
      <c r="A53" s="75"/>
      <c r="B53" s="75"/>
      <c r="C53" s="75"/>
      <c r="D53" s="112"/>
      <c r="E53" s="58">
        <f t="shared" si="0"/>
        <v>0</v>
      </c>
      <c r="F53" s="75"/>
      <c r="G53" s="75"/>
      <c r="H53" s="75"/>
      <c r="I53" s="58">
        <f t="shared" si="1"/>
        <v>0</v>
      </c>
      <c r="J53" s="58">
        <f t="shared" si="2"/>
        <v>0</v>
      </c>
      <c r="K53" s="75"/>
      <c r="L53" s="102">
        <f t="shared" si="3"/>
        <v>0</v>
      </c>
    </row>
    <row r="54" spans="1:12">
      <c r="A54" s="75"/>
      <c r="B54" s="75"/>
      <c r="C54" s="75"/>
      <c r="D54" s="112"/>
      <c r="E54" s="58">
        <f t="shared" si="0"/>
        <v>0</v>
      </c>
      <c r="F54" s="75"/>
      <c r="G54" s="75"/>
      <c r="H54" s="75"/>
      <c r="I54" s="58">
        <f t="shared" si="1"/>
        <v>0</v>
      </c>
      <c r="J54" s="58">
        <f t="shared" si="2"/>
        <v>0</v>
      </c>
      <c r="K54" s="75"/>
      <c r="L54" s="102">
        <f t="shared" si="3"/>
        <v>0</v>
      </c>
    </row>
    <row r="55" spans="1:12">
      <c r="A55" s="75"/>
      <c r="B55" s="75"/>
      <c r="C55" s="75"/>
      <c r="D55" s="112"/>
      <c r="E55" s="58">
        <f t="shared" si="0"/>
        <v>0</v>
      </c>
      <c r="F55" s="75"/>
      <c r="G55" s="75"/>
      <c r="H55" s="75"/>
      <c r="I55" s="58">
        <f t="shared" si="1"/>
        <v>0</v>
      </c>
      <c r="J55" s="58">
        <f t="shared" si="2"/>
        <v>0</v>
      </c>
      <c r="K55" s="75"/>
      <c r="L55" s="102">
        <f t="shared" si="3"/>
        <v>0</v>
      </c>
    </row>
    <row r="56" spans="1:12">
      <c r="A56" s="75"/>
      <c r="B56" s="75"/>
      <c r="C56" s="75"/>
      <c r="D56" s="112"/>
      <c r="E56" s="58">
        <f t="shared" si="0"/>
        <v>0</v>
      </c>
      <c r="F56" s="75"/>
      <c r="G56" s="75"/>
      <c r="H56" s="75"/>
      <c r="I56" s="58">
        <f t="shared" si="1"/>
        <v>0</v>
      </c>
      <c r="J56" s="58">
        <f t="shared" si="2"/>
        <v>0</v>
      </c>
      <c r="K56" s="75"/>
      <c r="L56" s="102">
        <f t="shared" si="3"/>
        <v>0</v>
      </c>
    </row>
    <row r="57" spans="1:12">
      <c r="A57" s="75"/>
      <c r="B57" s="75"/>
      <c r="C57" s="75"/>
      <c r="D57" s="112"/>
      <c r="E57" s="58">
        <f t="shared" si="0"/>
        <v>0</v>
      </c>
      <c r="F57" s="75"/>
      <c r="G57" s="75"/>
      <c r="H57" s="75"/>
      <c r="I57" s="58">
        <f t="shared" si="1"/>
        <v>0</v>
      </c>
      <c r="J57" s="58">
        <f t="shared" si="2"/>
        <v>0</v>
      </c>
      <c r="K57" s="75"/>
      <c r="L57" s="102">
        <f t="shared" si="3"/>
        <v>0</v>
      </c>
    </row>
    <row r="58" spans="1:12">
      <c r="A58" s="75"/>
      <c r="B58" s="75"/>
      <c r="C58" s="75"/>
      <c r="D58" s="112"/>
      <c r="E58" s="58">
        <f t="shared" si="0"/>
        <v>0</v>
      </c>
      <c r="F58" s="75"/>
      <c r="G58" s="75"/>
      <c r="H58" s="75"/>
      <c r="I58" s="58">
        <f t="shared" si="1"/>
        <v>0</v>
      </c>
      <c r="J58" s="58">
        <f t="shared" si="2"/>
        <v>0</v>
      </c>
      <c r="K58" s="75"/>
      <c r="L58" s="102">
        <f t="shared" si="3"/>
        <v>0</v>
      </c>
    </row>
    <row r="59" spans="1:12">
      <c r="A59" s="75"/>
      <c r="B59" s="75"/>
      <c r="C59" s="75"/>
      <c r="D59" s="112"/>
      <c r="E59" s="58">
        <f t="shared" si="0"/>
        <v>0</v>
      </c>
      <c r="F59" s="75"/>
      <c r="G59" s="75"/>
      <c r="H59" s="75"/>
      <c r="I59" s="58">
        <f t="shared" si="1"/>
        <v>0</v>
      </c>
      <c r="J59" s="58">
        <f t="shared" si="2"/>
        <v>0</v>
      </c>
      <c r="K59" s="75"/>
      <c r="L59" s="102">
        <f t="shared" si="3"/>
        <v>0</v>
      </c>
    </row>
    <row r="60" spans="1:12">
      <c r="A60" s="75"/>
      <c r="B60" s="75"/>
      <c r="C60" s="75"/>
      <c r="D60" s="112"/>
      <c r="E60" s="58">
        <f t="shared" si="0"/>
        <v>0</v>
      </c>
      <c r="F60" s="75"/>
      <c r="G60" s="75"/>
      <c r="H60" s="75"/>
      <c r="I60" s="58">
        <f t="shared" si="1"/>
        <v>0</v>
      </c>
      <c r="J60" s="58">
        <f t="shared" si="2"/>
        <v>0</v>
      </c>
      <c r="K60" s="75"/>
      <c r="L60" s="102">
        <f t="shared" si="3"/>
        <v>0</v>
      </c>
    </row>
    <row r="61" spans="1:12">
      <c r="A61" s="75"/>
      <c r="B61" s="75"/>
      <c r="C61" s="75"/>
      <c r="D61" s="112"/>
      <c r="E61" s="58">
        <f t="shared" si="0"/>
        <v>0</v>
      </c>
      <c r="F61" s="75"/>
      <c r="G61" s="75"/>
      <c r="H61" s="75"/>
      <c r="I61" s="58">
        <f t="shared" si="1"/>
        <v>0</v>
      </c>
      <c r="J61" s="58">
        <f t="shared" si="2"/>
        <v>0</v>
      </c>
      <c r="K61" s="75"/>
      <c r="L61" s="102">
        <f t="shared" si="3"/>
        <v>0</v>
      </c>
    </row>
    <row r="62" spans="1:12">
      <c r="A62" s="75"/>
      <c r="B62" s="75"/>
      <c r="C62" s="75"/>
      <c r="D62" s="112"/>
      <c r="E62" s="58">
        <f t="shared" si="0"/>
        <v>0</v>
      </c>
      <c r="F62" s="75"/>
      <c r="G62" s="75"/>
      <c r="H62" s="75"/>
      <c r="I62" s="58">
        <f t="shared" si="1"/>
        <v>0</v>
      </c>
      <c r="J62" s="58">
        <f t="shared" si="2"/>
        <v>0</v>
      </c>
      <c r="K62" s="75"/>
      <c r="L62" s="102">
        <f t="shared" si="3"/>
        <v>0</v>
      </c>
    </row>
    <row r="63" spans="1:12">
      <c r="A63" s="75"/>
      <c r="B63" s="75"/>
      <c r="C63" s="75"/>
      <c r="D63" s="112"/>
      <c r="E63" s="58">
        <f t="shared" si="0"/>
        <v>0</v>
      </c>
      <c r="F63" s="75"/>
      <c r="G63" s="75"/>
      <c r="H63" s="75"/>
      <c r="I63" s="58">
        <f t="shared" si="1"/>
        <v>0</v>
      </c>
      <c r="J63" s="58">
        <f t="shared" si="2"/>
        <v>0</v>
      </c>
      <c r="K63" s="75"/>
      <c r="L63" s="102">
        <f t="shared" si="3"/>
        <v>0</v>
      </c>
    </row>
    <row r="64" spans="1:12">
      <c r="A64" s="75"/>
      <c r="B64" s="75"/>
      <c r="C64" s="75"/>
      <c r="D64" s="112"/>
      <c r="E64" s="58">
        <f t="shared" si="0"/>
        <v>0</v>
      </c>
      <c r="F64" s="75"/>
      <c r="G64" s="75"/>
      <c r="H64" s="75"/>
      <c r="I64" s="58">
        <f t="shared" si="1"/>
        <v>0</v>
      </c>
      <c r="J64" s="58">
        <f t="shared" si="2"/>
        <v>0</v>
      </c>
      <c r="K64" s="75"/>
      <c r="L64" s="102">
        <f t="shared" si="3"/>
        <v>0</v>
      </c>
    </row>
    <row r="65" spans="1:12">
      <c r="A65" s="75"/>
      <c r="B65" s="75"/>
      <c r="C65" s="75"/>
      <c r="D65" s="112"/>
      <c r="E65" s="58">
        <f t="shared" si="0"/>
        <v>0</v>
      </c>
      <c r="F65" s="75"/>
      <c r="G65" s="75"/>
      <c r="H65" s="75"/>
      <c r="I65" s="58">
        <f t="shared" si="1"/>
        <v>0</v>
      </c>
      <c r="J65" s="58">
        <f t="shared" si="2"/>
        <v>0</v>
      </c>
      <c r="K65" s="75"/>
      <c r="L65" s="102">
        <f t="shared" si="3"/>
        <v>0</v>
      </c>
    </row>
    <row r="66" spans="1:12">
      <c r="A66" s="75"/>
      <c r="B66" s="75"/>
      <c r="C66" s="75"/>
      <c r="D66" s="112"/>
      <c r="E66" s="58">
        <f t="shared" si="0"/>
        <v>0</v>
      </c>
      <c r="F66" s="75"/>
      <c r="G66" s="75"/>
      <c r="H66" s="75"/>
      <c r="I66" s="58">
        <f t="shared" si="1"/>
        <v>0</v>
      </c>
      <c r="J66" s="58">
        <f t="shared" si="2"/>
        <v>0</v>
      </c>
      <c r="K66" s="75"/>
      <c r="L66" s="102">
        <f t="shared" si="3"/>
        <v>0</v>
      </c>
    </row>
    <row r="67" spans="1:12">
      <c r="A67" s="75"/>
      <c r="B67" s="75"/>
      <c r="C67" s="75"/>
      <c r="D67" s="112"/>
      <c r="E67" s="58">
        <f t="shared" si="0"/>
        <v>0</v>
      </c>
      <c r="F67" s="75"/>
      <c r="G67" s="75"/>
      <c r="H67" s="75"/>
      <c r="I67" s="58">
        <f t="shared" si="1"/>
        <v>0</v>
      </c>
      <c r="J67" s="58">
        <f t="shared" si="2"/>
        <v>0</v>
      </c>
      <c r="K67" s="75"/>
      <c r="L67" s="102">
        <f t="shared" si="3"/>
        <v>0</v>
      </c>
    </row>
    <row r="68" spans="1:12">
      <c r="A68" s="75"/>
      <c r="B68" s="75"/>
      <c r="C68" s="75"/>
      <c r="D68" s="112"/>
      <c r="E68" s="58">
        <f t="shared" ref="E68:E131" si="4">(B68*(C68+0.5))+D68</f>
        <v>0</v>
      </c>
      <c r="F68" s="75"/>
      <c r="G68" s="75"/>
      <c r="H68" s="75"/>
      <c r="I68" s="58">
        <f t="shared" ref="I68:I131" si="5">SUM(F68:H68)</f>
        <v>0</v>
      </c>
      <c r="J68" s="58">
        <f t="shared" ref="J68:J131" si="6">E68*I68</f>
        <v>0</v>
      </c>
      <c r="K68" s="75"/>
      <c r="L68" s="102">
        <f t="shared" ref="L68:L131" si="7" xml:space="preserve"> IF(K68="yes",J68* 1.5,J68)</f>
        <v>0</v>
      </c>
    </row>
    <row r="69" spans="1:12">
      <c r="A69" s="75"/>
      <c r="B69" s="75"/>
      <c r="C69" s="75"/>
      <c r="D69" s="112"/>
      <c r="E69" s="58">
        <f t="shared" si="4"/>
        <v>0</v>
      </c>
      <c r="F69" s="75"/>
      <c r="G69" s="75"/>
      <c r="H69" s="75"/>
      <c r="I69" s="58">
        <f t="shared" si="5"/>
        <v>0</v>
      </c>
      <c r="J69" s="58">
        <f t="shared" si="6"/>
        <v>0</v>
      </c>
      <c r="K69" s="75"/>
      <c r="L69" s="102">
        <f t="shared" si="7"/>
        <v>0</v>
      </c>
    </row>
    <row r="70" spans="1:12">
      <c r="A70" s="75"/>
      <c r="B70" s="75"/>
      <c r="C70" s="75"/>
      <c r="D70" s="112"/>
      <c r="E70" s="58">
        <f t="shared" si="4"/>
        <v>0</v>
      </c>
      <c r="F70" s="75"/>
      <c r="G70" s="75"/>
      <c r="H70" s="75"/>
      <c r="I70" s="58">
        <f t="shared" si="5"/>
        <v>0</v>
      </c>
      <c r="J70" s="58">
        <f t="shared" si="6"/>
        <v>0</v>
      </c>
      <c r="K70" s="75"/>
      <c r="L70" s="102">
        <f t="shared" si="7"/>
        <v>0</v>
      </c>
    </row>
    <row r="71" spans="1:12">
      <c r="A71" s="75"/>
      <c r="B71" s="75"/>
      <c r="C71" s="75"/>
      <c r="D71" s="112"/>
      <c r="E71" s="58">
        <f t="shared" si="4"/>
        <v>0</v>
      </c>
      <c r="F71" s="75"/>
      <c r="G71" s="75"/>
      <c r="H71" s="75"/>
      <c r="I71" s="58">
        <f t="shared" si="5"/>
        <v>0</v>
      </c>
      <c r="J71" s="58">
        <f t="shared" si="6"/>
        <v>0</v>
      </c>
      <c r="K71" s="75"/>
      <c r="L71" s="102">
        <f t="shared" si="7"/>
        <v>0</v>
      </c>
    </row>
    <row r="72" spans="1:12">
      <c r="A72" s="75"/>
      <c r="B72" s="75"/>
      <c r="C72" s="75"/>
      <c r="D72" s="112"/>
      <c r="E72" s="58">
        <f t="shared" si="4"/>
        <v>0</v>
      </c>
      <c r="F72" s="75"/>
      <c r="G72" s="75"/>
      <c r="H72" s="75"/>
      <c r="I72" s="58">
        <f t="shared" si="5"/>
        <v>0</v>
      </c>
      <c r="J72" s="58">
        <f t="shared" si="6"/>
        <v>0</v>
      </c>
      <c r="K72" s="75"/>
      <c r="L72" s="102">
        <f t="shared" si="7"/>
        <v>0</v>
      </c>
    </row>
    <row r="73" spans="1:12">
      <c r="A73" s="75"/>
      <c r="B73" s="75"/>
      <c r="C73" s="75"/>
      <c r="D73" s="112"/>
      <c r="E73" s="58">
        <f t="shared" si="4"/>
        <v>0</v>
      </c>
      <c r="F73" s="75"/>
      <c r="G73" s="75"/>
      <c r="H73" s="75"/>
      <c r="I73" s="58">
        <f t="shared" si="5"/>
        <v>0</v>
      </c>
      <c r="J73" s="58">
        <f t="shared" si="6"/>
        <v>0</v>
      </c>
      <c r="K73" s="75"/>
      <c r="L73" s="102">
        <f t="shared" si="7"/>
        <v>0</v>
      </c>
    </row>
    <row r="74" spans="1:12">
      <c r="A74" s="75"/>
      <c r="B74" s="75"/>
      <c r="C74" s="75"/>
      <c r="D74" s="112"/>
      <c r="E74" s="58">
        <f t="shared" si="4"/>
        <v>0</v>
      </c>
      <c r="F74" s="75"/>
      <c r="G74" s="75"/>
      <c r="H74" s="75"/>
      <c r="I74" s="58">
        <f t="shared" si="5"/>
        <v>0</v>
      </c>
      <c r="J74" s="58">
        <f t="shared" si="6"/>
        <v>0</v>
      </c>
      <c r="K74" s="75"/>
      <c r="L74" s="102">
        <f t="shared" si="7"/>
        <v>0</v>
      </c>
    </row>
    <row r="75" spans="1:12">
      <c r="A75" s="75"/>
      <c r="B75" s="75"/>
      <c r="C75" s="75"/>
      <c r="D75" s="112"/>
      <c r="E75" s="58">
        <f t="shared" si="4"/>
        <v>0</v>
      </c>
      <c r="F75" s="75"/>
      <c r="G75" s="75"/>
      <c r="H75" s="75"/>
      <c r="I75" s="58">
        <f t="shared" si="5"/>
        <v>0</v>
      </c>
      <c r="J75" s="58">
        <f t="shared" si="6"/>
        <v>0</v>
      </c>
      <c r="K75" s="75"/>
      <c r="L75" s="102">
        <f t="shared" si="7"/>
        <v>0</v>
      </c>
    </row>
    <row r="76" spans="1:12">
      <c r="A76" s="75"/>
      <c r="B76" s="75"/>
      <c r="C76" s="75"/>
      <c r="D76" s="112"/>
      <c r="E76" s="58">
        <f t="shared" si="4"/>
        <v>0</v>
      </c>
      <c r="F76" s="75"/>
      <c r="G76" s="75"/>
      <c r="H76" s="75"/>
      <c r="I76" s="58">
        <f t="shared" si="5"/>
        <v>0</v>
      </c>
      <c r="J76" s="58">
        <f t="shared" si="6"/>
        <v>0</v>
      </c>
      <c r="K76" s="75"/>
      <c r="L76" s="102">
        <f t="shared" si="7"/>
        <v>0</v>
      </c>
    </row>
    <row r="77" spans="1:12">
      <c r="A77" s="75"/>
      <c r="B77" s="75"/>
      <c r="C77" s="75"/>
      <c r="D77" s="112"/>
      <c r="E77" s="58">
        <f t="shared" si="4"/>
        <v>0</v>
      </c>
      <c r="F77" s="75"/>
      <c r="G77" s="75"/>
      <c r="H77" s="75"/>
      <c r="I77" s="58">
        <f t="shared" si="5"/>
        <v>0</v>
      </c>
      <c r="J77" s="58">
        <f t="shared" si="6"/>
        <v>0</v>
      </c>
      <c r="K77" s="75"/>
      <c r="L77" s="102">
        <f t="shared" si="7"/>
        <v>0</v>
      </c>
    </row>
    <row r="78" spans="1:12">
      <c r="A78" s="75"/>
      <c r="B78" s="75"/>
      <c r="C78" s="75"/>
      <c r="D78" s="112"/>
      <c r="E78" s="58">
        <f t="shared" si="4"/>
        <v>0</v>
      </c>
      <c r="F78" s="75"/>
      <c r="G78" s="75"/>
      <c r="H78" s="75"/>
      <c r="I78" s="58">
        <f t="shared" si="5"/>
        <v>0</v>
      </c>
      <c r="J78" s="58">
        <f t="shared" si="6"/>
        <v>0</v>
      </c>
      <c r="K78" s="75"/>
      <c r="L78" s="102">
        <f t="shared" si="7"/>
        <v>0</v>
      </c>
    </row>
    <row r="79" spans="1:12">
      <c r="A79" s="75"/>
      <c r="B79" s="75"/>
      <c r="C79" s="75"/>
      <c r="D79" s="112"/>
      <c r="E79" s="58">
        <f t="shared" si="4"/>
        <v>0</v>
      </c>
      <c r="F79" s="75"/>
      <c r="G79" s="75"/>
      <c r="H79" s="75"/>
      <c r="I79" s="58">
        <f t="shared" si="5"/>
        <v>0</v>
      </c>
      <c r="J79" s="58">
        <f t="shared" si="6"/>
        <v>0</v>
      </c>
      <c r="K79" s="75"/>
      <c r="L79" s="102">
        <f t="shared" si="7"/>
        <v>0</v>
      </c>
    </row>
    <row r="80" spans="1:12">
      <c r="A80" s="75"/>
      <c r="B80" s="75"/>
      <c r="C80" s="75"/>
      <c r="D80" s="112"/>
      <c r="E80" s="58">
        <f t="shared" si="4"/>
        <v>0</v>
      </c>
      <c r="F80" s="75"/>
      <c r="G80" s="75"/>
      <c r="H80" s="75"/>
      <c r="I80" s="58">
        <f t="shared" si="5"/>
        <v>0</v>
      </c>
      <c r="J80" s="58">
        <f t="shared" si="6"/>
        <v>0</v>
      </c>
      <c r="K80" s="75"/>
      <c r="L80" s="102">
        <f t="shared" si="7"/>
        <v>0</v>
      </c>
    </row>
    <row r="81" spans="1:12">
      <c r="A81" s="75"/>
      <c r="B81" s="75"/>
      <c r="C81" s="75"/>
      <c r="D81" s="112"/>
      <c r="E81" s="58">
        <f t="shared" si="4"/>
        <v>0</v>
      </c>
      <c r="F81" s="75"/>
      <c r="G81" s="75"/>
      <c r="H81" s="75"/>
      <c r="I81" s="58">
        <f t="shared" si="5"/>
        <v>0</v>
      </c>
      <c r="J81" s="58">
        <f t="shared" si="6"/>
        <v>0</v>
      </c>
      <c r="K81" s="75"/>
      <c r="L81" s="102">
        <f t="shared" si="7"/>
        <v>0</v>
      </c>
    </row>
    <row r="82" spans="1:12">
      <c r="A82" s="75"/>
      <c r="B82" s="75"/>
      <c r="C82" s="75"/>
      <c r="D82" s="112"/>
      <c r="E82" s="58">
        <f t="shared" si="4"/>
        <v>0</v>
      </c>
      <c r="F82" s="75"/>
      <c r="G82" s="75"/>
      <c r="H82" s="75"/>
      <c r="I82" s="58">
        <f t="shared" si="5"/>
        <v>0</v>
      </c>
      <c r="J82" s="58">
        <f t="shared" si="6"/>
        <v>0</v>
      </c>
      <c r="K82" s="75"/>
      <c r="L82" s="102">
        <f t="shared" si="7"/>
        <v>0</v>
      </c>
    </row>
    <row r="83" spans="1:12">
      <c r="A83" s="75"/>
      <c r="B83" s="75"/>
      <c r="C83" s="75"/>
      <c r="D83" s="112"/>
      <c r="E83" s="58">
        <f t="shared" si="4"/>
        <v>0</v>
      </c>
      <c r="F83" s="75"/>
      <c r="G83" s="75"/>
      <c r="H83" s="75"/>
      <c r="I83" s="58">
        <f t="shared" si="5"/>
        <v>0</v>
      </c>
      <c r="J83" s="58">
        <f t="shared" si="6"/>
        <v>0</v>
      </c>
      <c r="K83" s="75"/>
      <c r="L83" s="102">
        <f t="shared" si="7"/>
        <v>0</v>
      </c>
    </row>
    <row r="84" spans="1:12">
      <c r="A84" s="75"/>
      <c r="B84" s="75"/>
      <c r="C84" s="75"/>
      <c r="D84" s="112"/>
      <c r="E84" s="58">
        <f t="shared" si="4"/>
        <v>0</v>
      </c>
      <c r="F84" s="75"/>
      <c r="G84" s="75"/>
      <c r="H84" s="75"/>
      <c r="I84" s="58">
        <f t="shared" si="5"/>
        <v>0</v>
      </c>
      <c r="J84" s="58">
        <f t="shared" si="6"/>
        <v>0</v>
      </c>
      <c r="K84" s="75"/>
      <c r="L84" s="102">
        <f t="shared" si="7"/>
        <v>0</v>
      </c>
    </row>
    <row r="85" spans="1:12">
      <c r="A85" s="75"/>
      <c r="B85" s="75"/>
      <c r="C85" s="75"/>
      <c r="D85" s="112"/>
      <c r="E85" s="58">
        <f t="shared" si="4"/>
        <v>0</v>
      </c>
      <c r="F85" s="75"/>
      <c r="G85" s="75"/>
      <c r="H85" s="75"/>
      <c r="I85" s="58">
        <f t="shared" si="5"/>
        <v>0</v>
      </c>
      <c r="J85" s="58">
        <f t="shared" si="6"/>
        <v>0</v>
      </c>
      <c r="K85" s="75"/>
      <c r="L85" s="102">
        <f t="shared" si="7"/>
        <v>0</v>
      </c>
    </row>
    <row r="86" spans="1:12">
      <c r="A86" s="75"/>
      <c r="B86" s="75"/>
      <c r="C86" s="75"/>
      <c r="D86" s="112"/>
      <c r="E86" s="58">
        <f t="shared" si="4"/>
        <v>0</v>
      </c>
      <c r="F86" s="75"/>
      <c r="G86" s="75"/>
      <c r="H86" s="75"/>
      <c r="I86" s="58">
        <f t="shared" si="5"/>
        <v>0</v>
      </c>
      <c r="J86" s="58">
        <f t="shared" si="6"/>
        <v>0</v>
      </c>
      <c r="K86" s="75"/>
      <c r="L86" s="102">
        <f t="shared" si="7"/>
        <v>0</v>
      </c>
    </row>
    <row r="87" spans="1:12">
      <c r="A87" s="75"/>
      <c r="B87" s="75"/>
      <c r="C87" s="75"/>
      <c r="D87" s="112"/>
      <c r="E87" s="58">
        <f t="shared" si="4"/>
        <v>0</v>
      </c>
      <c r="F87" s="75"/>
      <c r="G87" s="75"/>
      <c r="H87" s="75"/>
      <c r="I87" s="58">
        <f t="shared" si="5"/>
        <v>0</v>
      </c>
      <c r="J87" s="58">
        <f t="shared" si="6"/>
        <v>0</v>
      </c>
      <c r="K87" s="75"/>
      <c r="L87" s="102">
        <f t="shared" si="7"/>
        <v>0</v>
      </c>
    </row>
    <row r="88" spans="1:12">
      <c r="A88" s="75"/>
      <c r="B88" s="75"/>
      <c r="C88" s="75"/>
      <c r="D88" s="112"/>
      <c r="E88" s="58">
        <f t="shared" si="4"/>
        <v>0</v>
      </c>
      <c r="F88" s="75"/>
      <c r="G88" s="75"/>
      <c r="H88" s="75"/>
      <c r="I88" s="58">
        <f t="shared" si="5"/>
        <v>0</v>
      </c>
      <c r="J88" s="58">
        <f t="shared" si="6"/>
        <v>0</v>
      </c>
      <c r="K88" s="75"/>
      <c r="L88" s="102">
        <f t="shared" si="7"/>
        <v>0</v>
      </c>
    </row>
    <row r="89" spans="1:12">
      <c r="A89" s="75"/>
      <c r="B89" s="75"/>
      <c r="C89" s="75"/>
      <c r="D89" s="112"/>
      <c r="E89" s="58">
        <f t="shared" si="4"/>
        <v>0</v>
      </c>
      <c r="F89" s="75"/>
      <c r="G89" s="75"/>
      <c r="H89" s="75"/>
      <c r="I89" s="58">
        <f t="shared" si="5"/>
        <v>0</v>
      </c>
      <c r="J89" s="58">
        <f t="shared" si="6"/>
        <v>0</v>
      </c>
      <c r="K89" s="75"/>
      <c r="L89" s="102">
        <f t="shared" si="7"/>
        <v>0</v>
      </c>
    </row>
    <row r="90" spans="1:12">
      <c r="A90" s="75"/>
      <c r="B90" s="75"/>
      <c r="C90" s="75"/>
      <c r="D90" s="112"/>
      <c r="E90" s="58">
        <f t="shared" si="4"/>
        <v>0</v>
      </c>
      <c r="F90" s="75"/>
      <c r="G90" s="75"/>
      <c r="H90" s="75"/>
      <c r="I90" s="58">
        <f t="shared" si="5"/>
        <v>0</v>
      </c>
      <c r="J90" s="58">
        <f t="shared" si="6"/>
        <v>0</v>
      </c>
      <c r="K90" s="75"/>
      <c r="L90" s="102">
        <f t="shared" si="7"/>
        <v>0</v>
      </c>
    </row>
    <row r="91" spans="1:12">
      <c r="A91" s="75"/>
      <c r="B91" s="75"/>
      <c r="C91" s="75"/>
      <c r="D91" s="112"/>
      <c r="E91" s="58">
        <f t="shared" si="4"/>
        <v>0</v>
      </c>
      <c r="F91" s="75"/>
      <c r="G91" s="75"/>
      <c r="H91" s="75"/>
      <c r="I91" s="58">
        <f t="shared" si="5"/>
        <v>0</v>
      </c>
      <c r="J91" s="58">
        <f t="shared" si="6"/>
        <v>0</v>
      </c>
      <c r="K91" s="75"/>
      <c r="L91" s="102">
        <f t="shared" si="7"/>
        <v>0</v>
      </c>
    </row>
    <row r="92" spans="1:12">
      <c r="A92" s="75"/>
      <c r="B92" s="75"/>
      <c r="C92" s="75"/>
      <c r="D92" s="112"/>
      <c r="E92" s="58">
        <f t="shared" si="4"/>
        <v>0</v>
      </c>
      <c r="F92" s="75"/>
      <c r="G92" s="75"/>
      <c r="H92" s="75"/>
      <c r="I92" s="58">
        <f t="shared" si="5"/>
        <v>0</v>
      </c>
      <c r="J92" s="58">
        <f t="shared" si="6"/>
        <v>0</v>
      </c>
      <c r="K92" s="75"/>
      <c r="L92" s="102">
        <f t="shared" si="7"/>
        <v>0</v>
      </c>
    </row>
    <row r="93" spans="1:12">
      <c r="A93" s="75"/>
      <c r="B93" s="75"/>
      <c r="C93" s="75"/>
      <c r="D93" s="112"/>
      <c r="E93" s="58">
        <f t="shared" si="4"/>
        <v>0</v>
      </c>
      <c r="F93" s="75"/>
      <c r="G93" s="75"/>
      <c r="H93" s="75"/>
      <c r="I93" s="58">
        <f t="shared" si="5"/>
        <v>0</v>
      </c>
      <c r="J93" s="58">
        <f t="shared" si="6"/>
        <v>0</v>
      </c>
      <c r="K93" s="75"/>
      <c r="L93" s="102">
        <f t="shared" si="7"/>
        <v>0</v>
      </c>
    </row>
    <row r="94" spans="1:12">
      <c r="A94" s="75"/>
      <c r="B94" s="75"/>
      <c r="C94" s="75"/>
      <c r="D94" s="112"/>
      <c r="E94" s="58">
        <f t="shared" si="4"/>
        <v>0</v>
      </c>
      <c r="F94" s="75"/>
      <c r="G94" s="75"/>
      <c r="H94" s="75"/>
      <c r="I94" s="58">
        <f t="shared" si="5"/>
        <v>0</v>
      </c>
      <c r="J94" s="58">
        <f t="shared" si="6"/>
        <v>0</v>
      </c>
      <c r="K94" s="75"/>
      <c r="L94" s="102">
        <f t="shared" si="7"/>
        <v>0</v>
      </c>
    </row>
    <row r="95" spans="1:12">
      <c r="A95" s="75"/>
      <c r="B95" s="75"/>
      <c r="C95" s="75"/>
      <c r="D95" s="112"/>
      <c r="E95" s="58">
        <f t="shared" si="4"/>
        <v>0</v>
      </c>
      <c r="F95" s="75"/>
      <c r="G95" s="75"/>
      <c r="H95" s="75"/>
      <c r="I95" s="58">
        <f t="shared" si="5"/>
        <v>0</v>
      </c>
      <c r="J95" s="58">
        <f t="shared" si="6"/>
        <v>0</v>
      </c>
      <c r="K95" s="75"/>
      <c r="L95" s="102">
        <f t="shared" si="7"/>
        <v>0</v>
      </c>
    </row>
    <row r="96" spans="1:12">
      <c r="A96" s="75"/>
      <c r="B96" s="75"/>
      <c r="C96" s="75"/>
      <c r="D96" s="112"/>
      <c r="E96" s="58">
        <f t="shared" si="4"/>
        <v>0</v>
      </c>
      <c r="F96" s="75"/>
      <c r="G96" s="75"/>
      <c r="H96" s="75"/>
      <c r="I96" s="58">
        <f t="shared" si="5"/>
        <v>0</v>
      </c>
      <c r="J96" s="58">
        <f t="shared" si="6"/>
        <v>0</v>
      </c>
      <c r="K96" s="75"/>
      <c r="L96" s="102">
        <f t="shared" si="7"/>
        <v>0</v>
      </c>
    </row>
    <row r="97" spans="1:12">
      <c r="A97" s="75"/>
      <c r="B97" s="75"/>
      <c r="C97" s="75"/>
      <c r="D97" s="112"/>
      <c r="E97" s="58">
        <f t="shared" si="4"/>
        <v>0</v>
      </c>
      <c r="F97" s="75"/>
      <c r="G97" s="75"/>
      <c r="H97" s="75"/>
      <c r="I97" s="58">
        <f t="shared" si="5"/>
        <v>0</v>
      </c>
      <c r="J97" s="58">
        <f t="shared" si="6"/>
        <v>0</v>
      </c>
      <c r="K97" s="75"/>
      <c r="L97" s="102">
        <f t="shared" si="7"/>
        <v>0</v>
      </c>
    </row>
    <row r="98" spans="1:12">
      <c r="A98" s="75"/>
      <c r="B98" s="75"/>
      <c r="C98" s="75"/>
      <c r="D98" s="112"/>
      <c r="E98" s="58">
        <f t="shared" si="4"/>
        <v>0</v>
      </c>
      <c r="F98" s="75"/>
      <c r="G98" s="75"/>
      <c r="H98" s="75"/>
      <c r="I98" s="58">
        <f t="shared" si="5"/>
        <v>0</v>
      </c>
      <c r="J98" s="58">
        <f t="shared" si="6"/>
        <v>0</v>
      </c>
      <c r="K98" s="75"/>
      <c r="L98" s="102">
        <f t="shared" si="7"/>
        <v>0</v>
      </c>
    </row>
    <row r="99" spans="1:12">
      <c r="A99" s="75"/>
      <c r="B99" s="75"/>
      <c r="C99" s="75"/>
      <c r="D99" s="112"/>
      <c r="E99" s="58">
        <f t="shared" si="4"/>
        <v>0</v>
      </c>
      <c r="F99" s="75"/>
      <c r="G99" s="75"/>
      <c r="H99" s="75"/>
      <c r="I99" s="58">
        <f t="shared" si="5"/>
        <v>0</v>
      </c>
      <c r="J99" s="58">
        <f t="shared" si="6"/>
        <v>0</v>
      </c>
      <c r="K99" s="75"/>
      <c r="L99" s="102">
        <f t="shared" si="7"/>
        <v>0</v>
      </c>
    </row>
    <row r="100" spans="1:12">
      <c r="A100" s="75"/>
      <c r="B100" s="75"/>
      <c r="C100" s="75"/>
      <c r="D100" s="112"/>
      <c r="E100" s="58">
        <f t="shared" si="4"/>
        <v>0</v>
      </c>
      <c r="F100" s="75"/>
      <c r="G100" s="75"/>
      <c r="H100" s="75"/>
      <c r="I100" s="58">
        <f t="shared" si="5"/>
        <v>0</v>
      </c>
      <c r="J100" s="58">
        <f t="shared" si="6"/>
        <v>0</v>
      </c>
      <c r="K100" s="75"/>
      <c r="L100" s="102">
        <f t="shared" si="7"/>
        <v>0</v>
      </c>
    </row>
    <row r="101" spans="1:12">
      <c r="A101" s="75"/>
      <c r="B101" s="75"/>
      <c r="C101" s="75"/>
      <c r="D101" s="112"/>
      <c r="E101" s="58">
        <f t="shared" si="4"/>
        <v>0</v>
      </c>
      <c r="F101" s="75"/>
      <c r="G101" s="75"/>
      <c r="H101" s="75"/>
      <c r="I101" s="58">
        <f t="shared" si="5"/>
        <v>0</v>
      </c>
      <c r="J101" s="58">
        <f t="shared" si="6"/>
        <v>0</v>
      </c>
      <c r="K101" s="75"/>
      <c r="L101" s="102">
        <f t="shared" si="7"/>
        <v>0</v>
      </c>
    </row>
    <row r="102" spans="1:12">
      <c r="A102" s="75"/>
      <c r="B102" s="75"/>
      <c r="C102" s="75"/>
      <c r="D102" s="112"/>
      <c r="E102" s="58">
        <f t="shared" si="4"/>
        <v>0</v>
      </c>
      <c r="F102" s="75"/>
      <c r="G102" s="75"/>
      <c r="H102" s="75"/>
      <c r="I102" s="58">
        <f t="shared" si="5"/>
        <v>0</v>
      </c>
      <c r="J102" s="58">
        <f t="shared" si="6"/>
        <v>0</v>
      </c>
      <c r="K102" s="75"/>
      <c r="L102" s="102">
        <f t="shared" si="7"/>
        <v>0</v>
      </c>
    </row>
    <row r="103" spans="1:12">
      <c r="A103" s="75"/>
      <c r="B103" s="75"/>
      <c r="C103" s="75"/>
      <c r="D103" s="112"/>
      <c r="E103" s="58">
        <f t="shared" si="4"/>
        <v>0</v>
      </c>
      <c r="F103" s="75"/>
      <c r="G103" s="75"/>
      <c r="H103" s="75"/>
      <c r="I103" s="58">
        <f t="shared" si="5"/>
        <v>0</v>
      </c>
      <c r="J103" s="58">
        <f t="shared" si="6"/>
        <v>0</v>
      </c>
      <c r="K103" s="75"/>
      <c r="L103" s="102">
        <f t="shared" si="7"/>
        <v>0</v>
      </c>
    </row>
    <row r="104" spans="1:12">
      <c r="A104" s="75"/>
      <c r="B104" s="75"/>
      <c r="C104" s="75"/>
      <c r="D104" s="112"/>
      <c r="E104" s="58">
        <f t="shared" si="4"/>
        <v>0</v>
      </c>
      <c r="F104" s="75"/>
      <c r="G104" s="75"/>
      <c r="H104" s="75"/>
      <c r="I104" s="58">
        <f t="shared" si="5"/>
        <v>0</v>
      </c>
      <c r="J104" s="58">
        <f t="shared" si="6"/>
        <v>0</v>
      </c>
      <c r="K104" s="75"/>
      <c r="L104" s="102">
        <f t="shared" si="7"/>
        <v>0</v>
      </c>
    </row>
    <row r="105" spans="1:12">
      <c r="A105" s="75"/>
      <c r="B105" s="75"/>
      <c r="C105" s="75"/>
      <c r="D105" s="112"/>
      <c r="E105" s="58">
        <f t="shared" si="4"/>
        <v>0</v>
      </c>
      <c r="F105" s="75"/>
      <c r="G105" s="75"/>
      <c r="H105" s="75"/>
      <c r="I105" s="58">
        <f t="shared" si="5"/>
        <v>0</v>
      </c>
      <c r="J105" s="58">
        <f t="shared" si="6"/>
        <v>0</v>
      </c>
      <c r="K105" s="75"/>
      <c r="L105" s="102">
        <f t="shared" si="7"/>
        <v>0</v>
      </c>
    </row>
    <row r="106" spans="1:12">
      <c r="A106" s="75"/>
      <c r="B106" s="75"/>
      <c r="C106" s="75"/>
      <c r="D106" s="112"/>
      <c r="E106" s="58">
        <f t="shared" si="4"/>
        <v>0</v>
      </c>
      <c r="F106" s="75"/>
      <c r="G106" s="75"/>
      <c r="H106" s="75"/>
      <c r="I106" s="58">
        <f t="shared" si="5"/>
        <v>0</v>
      </c>
      <c r="J106" s="58">
        <f t="shared" si="6"/>
        <v>0</v>
      </c>
      <c r="K106" s="75"/>
      <c r="L106" s="102">
        <f t="shared" si="7"/>
        <v>0</v>
      </c>
    </row>
    <row r="107" spans="1:12">
      <c r="A107" s="75"/>
      <c r="B107" s="75"/>
      <c r="C107" s="75"/>
      <c r="D107" s="112"/>
      <c r="E107" s="58">
        <f t="shared" si="4"/>
        <v>0</v>
      </c>
      <c r="F107" s="75"/>
      <c r="G107" s="75"/>
      <c r="H107" s="75"/>
      <c r="I107" s="58">
        <f t="shared" si="5"/>
        <v>0</v>
      </c>
      <c r="J107" s="58">
        <f t="shared" si="6"/>
        <v>0</v>
      </c>
      <c r="K107" s="75"/>
      <c r="L107" s="102">
        <f t="shared" si="7"/>
        <v>0</v>
      </c>
    </row>
    <row r="108" spans="1:12">
      <c r="A108" s="75"/>
      <c r="B108" s="75"/>
      <c r="C108" s="75"/>
      <c r="D108" s="112"/>
      <c r="E108" s="58">
        <f t="shared" si="4"/>
        <v>0</v>
      </c>
      <c r="F108" s="75"/>
      <c r="G108" s="75"/>
      <c r="H108" s="75"/>
      <c r="I108" s="58">
        <f t="shared" si="5"/>
        <v>0</v>
      </c>
      <c r="J108" s="58">
        <f t="shared" si="6"/>
        <v>0</v>
      </c>
      <c r="K108" s="75"/>
      <c r="L108" s="102">
        <f t="shared" si="7"/>
        <v>0</v>
      </c>
    </row>
    <row r="109" spans="1:12">
      <c r="A109" s="75"/>
      <c r="B109" s="75"/>
      <c r="C109" s="75"/>
      <c r="D109" s="112"/>
      <c r="E109" s="58">
        <f t="shared" si="4"/>
        <v>0</v>
      </c>
      <c r="F109" s="75"/>
      <c r="G109" s="75"/>
      <c r="H109" s="75"/>
      <c r="I109" s="58">
        <f t="shared" si="5"/>
        <v>0</v>
      </c>
      <c r="J109" s="58">
        <f t="shared" si="6"/>
        <v>0</v>
      </c>
      <c r="K109" s="75"/>
      <c r="L109" s="102">
        <f t="shared" si="7"/>
        <v>0</v>
      </c>
    </row>
    <row r="110" spans="1:12">
      <c r="A110" s="75"/>
      <c r="B110" s="75"/>
      <c r="C110" s="75"/>
      <c r="D110" s="112"/>
      <c r="E110" s="58">
        <f t="shared" si="4"/>
        <v>0</v>
      </c>
      <c r="F110" s="75"/>
      <c r="G110" s="75"/>
      <c r="H110" s="75"/>
      <c r="I110" s="58">
        <f t="shared" si="5"/>
        <v>0</v>
      </c>
      <c r="J110" s="58">
        <f t="shared" si="6"/>
        <v>0</v>
      </c>
      <c r="K110" s="75"/>
      <c r="L110" s="102">
        <f t="shared" si="7"/>
        <v>0</v>
      </c>
    </row>
    <row r="111" spans="1:12">
      <c r="A111" s="75"/>
      <c r="B111" s="75"/>
      <c r="C111" s="75"/>
      <c r="D111" s="112"/>
      <c r="E111" s="58">
        <f t="shared" si="4"/>
        <v>0</v>
      </c>
      <c r="F111" s="75"/>
      <c r="G111" s="75"/>
      <c r="H111" s="75"/>
      <c r="I111" s="58">
        <f t="shared" si="5"/>
        <v>0</v>
      </c>
      <c r="J111" s="58">
        <f t="shared" si="6"/>
        <v>0</v>
      </c>
      <c r="K111" s="75"/>
      <c r="L111" s="102">
        <f t="shared" si="7"/>
        <v>0</v>
      </c>
    </row>
    <row r="112" spans="1:12">
      <c r="A112" s="75"/>
      <c r="B112" s="75"/>
      <c r="C112" s="75"/>
      <c r="D112" s="112"/>
      <c r="E112" s="58">
        <f t="shared" si="4"/>
        <v>0</v>
      </c>
      <c r="F112" s="75"/>
      <c r="G112" s="75"/>
      <c r="H112" s="75"/>
      <c r="I112" s="58">
        <f t="shared" si="5"/>
        <v>0</v>
      </c>
      <c r="J112" s="58">
        <f t="shared" si="6"/>
        <v>0</v>
      </c>
      <c r="K112" s="75"/>
      <c r="L112" s="102">
        <f t="shared" si="7"/>
        <v>0</v>
      </c>
    </row>
    <row r="113" spans="1:12">
      <c r="A113" s="75"/>
      <c r="B113" s="75"/>
      <c r="C113" s="75"/>
      <c r="D113" s="112"/>
      <c r="E113" s="58">
        <f t="shared" si="4"/>
        <v>0</v>
      </c>
      <c r="F113" s="75"/>
      <c r="G113" s="75"/>
      <c r="H113" s="75"/>
      <c r="I113" s="58">
        <f t="shared" si="5"/>
        <v>0</v>
      </c>
      <c r="J113" s="58">
        <f t="shared" si="6"/>
        <v>0</v>
      </c>
      <c r="K113" s="75"/>
      <c r="L113" s="102">
        <f t="shared" si="7"/>
        <v>0</v>
      </c>
    </row>
    <row r="114" spans="1:12">
      <c r="A114" s="75"/>
      <c r="B114" s="75"/>
      <c r="C114" s="75"/>
      <c r="D114" s="112"/>
      <c r="E114" s="58">
        <f t="shared" si="4"/>
        <v>0</v>
      </c>
      <c r="F114" s="75"/>
      <c r="G114" s="75"/>
      <c r="H114" s="75"/>
      <c r="I114" s="58">
        <f t="shared" si="5"/>
        <v>0</v>
      </c>
      <c r="J114" s="58">
        <f t="shared" si="6"/>
        <v>0</v>
      </c>
      <c r="K114" s="75"/>
      <c r="L114" s="102">
        <f t="shared" si="7"/>
        <v>0</v>
      </c>
    </row>
    <row r="115" spans="1:12">
      <c r="A115" s="75"/>
      <c r="B115" s="75"/>
      <c r="C115" s="75"/>
      <c r="D115" s="112"/>
      <c r="E115" s="58">
        <f t="shared" si="4"/>
        <v>0</v>
      </c>
      <c r="F115" s="75"/>
      <c r="G115" s="75"/>
      <c r="H115" s="75"/>
      <c r="I115" s="58">
        <f t="shared" si="5"/>
        <v>0</v>
      </c>
      <c r="J115" s="58">
        <f t="shared" si="6"/>
        <v>0</v>
      </c>
      <c r="K115" s="75"/>
      <c r="L115" s="102">
        <f t="shared" si="7"/>
        <v>0</v>
      </c>
    </row>
    <row r="116" spans="1:12">
      <c r="A116" s="75"/>
      <c r="B116" s="75"/>
      <c r="C116" s="75"/>
      <c r="D116" s="112"/>
      <c r="E116" s="58">
        <f t="shared" si="4"/>
        <v>0</v>
      </c>
      <c r="F116" s="75"/>
      <c r="G116" s="75"/>
      <c r="H116" s="75"/>
      <c r="I116" s="58">
        <f t="shared" si="5"/>
        <v>0</v>
      </c>
      <c r="J116" s="58">
        <f t="shared" si="6"/>
        <v>0</v>
      </c>
      <c r="K116" s="75"/>
      <c r="L116" s="102">
        <f t="shared" si="7"/>
        <v>0</v>
      </c>
    </row>
    <row r="117" spans="1:12">
      <c r="A117" s="75"/>
      <c r="B117" s="75"/>
      <c r="C117" s="75"/>
      <c r="D117" s="112"/>
      <c r="E117" s="58">
        <f t="shared" si="4"/>
        <v>0</v>
      </c>
      <c r="F117" s="75"/>
      <c r="G117" s="75"/>
      <c r="H117" s="75"/>
      <c r="I117" s="58">
        <f t="shared" si="5"/>
        <v>0</v>
      </c>
      <c r="J117" s="58">
        <f t="shared" si="6"/>
        <v>0</v>
      </c>
      <c r="K117" s="75"/>
      <c r="L117" s="102">
        <f t="shared" si="7"/>
        <v>0</v>
      </c>
    </row>
    <row r="118" spans="1:12">
      <c r="A118" s="75"/>
      <c r="B118" s="75"/>
      <c r="C118" s="75"/>
      <c r="D118" s="112"/>
      <c r="E118" s="58">
        <f t="shared" si="4"/>
        <v>0</v>
      </c>
      <c r="F118" s="75"/>
      <c r="G118" s="75"/>
      <c r="H118" s="75"/>
      <c r="I118" s="58">
        <f t="shared" si="5"/>
        <v>0</v>
      </c>
      <c r="J118" s="58">
        <f t="shared" si="6"/>
        <v>0</v>
      </c>
      <c r="K118" s="75"/>
      <c r="L118" s="102">
        <f t="shared" si="7"/>
        <v>0</v>
      </c>
    </row>
    <row r="119" spans="1:12">
      <c r="A119" s="75"/>
      <c r="B119" s="75"/>
      <c r="C119" s="75"/>
      <c r="D119" s="112"/>
      <c r="E119" s="58">
        <f t="shared" si="4"/>
        <v>0</v>
      </c>
      <c r="F119" s="75"/>
      <c r="G119" s="75"/>
      <c r="H119" s="75"/>
      <c r="I119" s="58">
        <f t="shared" si="5"/>
        <v>0</v>
      </c>
      <c r="J119" s="58">
        <f t="shared" si="6"/>
        <v>0</v>
      </c>
      <c r="K119" s="75"/>
      <c r="L119" s="102">
        <f t="shared" si="7"/>
        <v>0</v>
      </c>
    </row>
    <row r="120" spans="1:12">
      <c r="A120" s="75"/>
      <c r="B120" s="75"/>
      <c r="C120" s="75"/>
      <c r="D120" s="112"/>
      <c r="E120" s="58">
        <f t="shared" si="4"/>
        <v>0</v>
      </c>
      <c r="F120" s="75"/>
      <c r="G120" s="75"/>
      <c r="H120" s="75"/>
      <c r="I120" s="58">
        <f t="shared" si="5"/>
        <v>0</v>
      </c>
      <c r="J120" s="58">
        <f t="shared" si="6"/>
        <v>0</v>
      </c>
      <c r="K120" s="75"/>
      <c r="L120" s="102">
        <f t="shared" si="7"/>
        <v>0</v>
      </c>
    </row>
    <row r="121" spans="1:12">
      <c r="A121" s="75"/>
      <c r="B121" s="75"/>
      <c r="C121" s="75"/>
      <c r="D121" s="112"/>
      <c r="E121" s="58">
        <f t="shared" si="4"/>
        <v>0</v>
      </c>
      <c r="F121" s="75"/>
      <c r="G121" s="75"/>
      <c r="H121" s="75"/>
      <c r="I121" s="58">
        <f t="shared" si="5"/>
        <v>0</v>
      </c>
      <c r="J121" s="58">
        <f t="shared" si="6"/>
        <v>0</v>
      </c>
      <c r="K121" s="75"/>
      <c r="L121" s="102">
        <f t="shared" si="7"/>
        <v>0</v>
      </c>
    </row>
    <row r="122" spans="1:12">
      <c r="A122" s="75"/>
      <c r="B122" s="75"/>
      <c r="C122" s="75"/>
      <c r="D122" s="112"/>
      <c r="E122" s="58">
        <f t="shared" si="4"/>
        <v>0</v>
      </c>
      <c r="F122" s="75"/>
      <c r="G122" s="75"/>
      <c r="H122" s="75"/>
      <c r="I122" s="58">
        <f t="shared" si="5"/>
        <v>0</v>
      </c>
      <c r="J122" s="58">
        <f t="shared" si="6"/>
        <v>0</v>
      </c>
      <c r="K122" s="75"/>
      <c r="L122" s="102">
        <f t="shared" si="7"/>
        <v>0</v>
      </c>
    </row>
    <row r="123" spans="1:12">
      <c r="A123" s="75"/>
      <c r="B123" s="75"/>
      <c r="C123" s="75"/>
      <c r="D123" s="112"/>
      <c r="E123" s="58">
        <f t="shared" si="4"/>
        <v>0</v>
      </c>
      <c r="F123" s="75"/>
      <c r="G123" s="75"/>
      <c r="H123" s="75"/>
      <c r="I123" s="58">
        <f t="shared" si="5"/>
        <v>0</v>
      </c>
      <c r="J123" s="58">
        <f t="shared" si="6"/>
        <v>0</v>
      </c>
      <c r="K123" s="75"/>
      <c r="L123" s="102">
        <f t="shared" si="7"/>
        <v>0</v>
      </c>
    </row>
    <row r="124" spans="1:12">
      <c r="A124" s="75"/>
      <c r="B124" s="75"/>
      <c r="C124" s="75"/>
      <c r="D124" s="112"/>
      <c r="E124" s="58">
        <f t="shared" si="4"/>
        <v>0</v>
      </c>
      <c r="F124" s="75"/>
      <c r="G124" s="75"/>
      <c r="H124" s="75"/>
      <c r="I124" s="58">
        <f t="shared" si="5"/>
        <v>0</v>
      </c>
      <c r="J124" s="58">
        <f t="shared" si="6"/>
        <v>0</v>
      </c>
      <c r="K124" s="75"/>
      <c r="L124" s="102">
        <f t="shared" si="7"/>
        <v>0</v>
      </c>
    </row>
    <row r="125" spans="1:12">
      <c r="A125" s="75"/>
      <c r="B125" s="75"/>
      <c r="C125" s="75"/>
      <c r="D125" s="112"/>
      <c r="E125" s="58">
        <f t="shared" si="4"/>
        <v>0</v>
      </c>
      <c r="F125" s="75"/>
      <c r="G125" s="75"/>
      <c r="H125" s="75"/>
      <c r="I125" s="58">
        <f t="shared" si="5"/>
        <v>0</v>
      </c>
      <c r="J125" s="58">
        <f t="shared" si="6"/>
        <v>0</v>
      </c>
      <c r="K125" s="75"/>
      <c r="L125" s="102">
        <f t="shared" si="7"/>
        <v>0</v>
      </c>
    </row>
    <row r="126" spans="1:12">
      <c r="A126" s="75"/>
      <c r="B126" s="75"/>
      <c r="C126" s="75"/>
      <c r="D126" s="112"/>
      <c r="E126" s="58">
        <f t="shared" si="4"/>
        <v>0</v>
      </c>
      <c r="F126" s="75"/>
      <c r="G126" s="75"/>
      <c r="H126" s="75"/>
      <c r="I126" s="58">
        <f t="shared" si="5"/>
        <v>0</v>
      </c>
      <c r="J126" s="58">
        <f t="shared" si="6"/>
        <v>0</v>
      </c>
      <c r="K126" s="75"/>
      <c r="L126" s="102">
        <f t="shared" si="7"/>
        <v>0</v>
      </c>
    </row>
    <row r="127" spans="1:12">
      <c r="A127" s="75"/>
      <c r="B127" s="75"/>
      <c r="C127" s="75"/>
      <c r="D127" s="112"/>
      <c r="E127" s="58">
        <f t="shared" si="4"/>
        <v>0</v>
      </c>
      <c r="F127" s="75"/>
      <c r="G127" s="75"/>
      <c r="H127" s="75"/>
      <c r="I127" s="58">
        <f t="shared" si="5"/>
        <v>0</v>
      </c>
      <c r="J127" s="58">
        <f t="shared" si="6"/>
        <v>0</v>
      </c>
      <c r="K127" s="75"/>
      <c r="L127" s="102">
        <f t="shared" si="7"/>
        <v>0</v>
      </c>
    </row>
    <row r="128" spans="1:12">
      <c r="A128" s="75"/>
      <c r="B128" s="75"/>
      <c r="C128" s="75"/>
      <c r="D128" s="112"/>
      <c r="E128" s="58">
        <f t="shared" si="4"/>
        <v>0</v>
      </c>
      <c r="F128" s="75"/>
      <c r="G128" s="75"/>
      <c r="H128" s="75"/>
      <c r="I128" s="58">
        <f t="shared" si="5"/>
        <v>0</v>
      </c>
      <c r="J128" s="58">
        <f t="shared" si="6"/>
        <v>0</v>
      </c>
      <c r="K128" s="75"/>
      <c r="L128" s="102">
        <f t="shared" si="7"/>
        <v>0</v>
      </c>
    </row>
    <row r="129" spans="1:12">
      <c r="A129" s="75"/>
      <c r="B129" s="75"/>
      <c r="C129" s="75"/>
      <c r="D129" s="112"/>
      <c r="E129" s="58">
        <f t="shared" si="4"/>
        <v>0</v>
      </c>
      <c r="F129" s="75"/>
      <c r="G129" s="75"/>
      <c r="H129" s="75"/>
      <c r="I129" s="58">
        <f t="shared" si="5"/>
        <v>0</v>
      </c>
      <c r="J129" s="58">
        <f t="shared" si="6"/>
        <v>0</v>
      </c>
      <c r="K129" s="75"/>
      <c r="L129" s="102">
        <f t="shared" si="7"/>
        <v>0</v>
      </c>
    </row>
    <row r="130" spans="1:12">
      <c r="A130" s="75"/>
      <c r="B130" s="75"/>
      <c r="C130" s="75"/>
      <c r="D130" s="112"/>
      <c r="E130" s="58">
        <f t="shared" si="4"/>
        <v>0</v>
      </c>
      <c r="F130" s="75"/>
      <c r="G130" s="75"/>
      <c r="H130" s="75"/>
      <c r="I130" s="58">
        <f t="shared" si="5"/>
        <v>0</v>
      </c>
      <c r="J130" s="58">
        <f t="shared" si="6"/>
        <v>0</v>
      </c>
      <c r="K130" s="75"/>
      <c r="L130" s="102">
        <f t="shared" si="7"/>
        <v>0</v>
      </c>
    </row>
    <row r="131" spans="1:12">
      <c r="A131" s="75"/>
      <c r="B131" s="75"/>
      <c r="C131" s="75"/>
      <c r="D131" s="112"/>
      <c r="E131" s="58">
        <f t="shared" si="4"/>
        <v>0</v>
      </c>
      <c r="F131" s="75"/>
      <c r="G131" s="75"/>
      <c r="H131" s="75"/>
      <c r="I131" s="58">
        <f t="shared" si="5"/>
        <v>0</v>
      </c>
      <c r="J131" s="58">
        <f t="shared" si="6"/>
        <v>0</v>
      </c>
      <c r="K131" s="75"/>
      <c r="L131" s="102">
        <f t="shared" si="7"/>
        <v>0</v>
      </c>
    </row>
    <row r="132" spans="1:12">
      <c r="A132" s="75"/>
      <c r="B132" s="75"/>
      <c r="C132" s="75"/>
      <c r="D132" s="112"/>
      <c r="E132" s="58">
        <f t="shared" ref="E132:E195" si="8">(B132*(C132+0.5))+D132</f>
        <v>0</v>
      </c>
      <c r="F132" s="75"/>
      <c r="G132" s="75"/>
      <c r="H132" s="75"/>
      <c r="I132" s="58">
        <f t="shared" ref="I132:I195" si="9">SUM(F132:H132)</f>
        <v>0</v>
      </c>
      <c r="J132" s="58">
        <f t="shared" ref="J132:J195" si="10">E132*I132</f>
        <v>0</v>
      </c>
      <c r="K132" s="75"/>
      <c r="L132" s="102">
        <f t="shared" ref="L132:L195" si="11" xml:space="preserve"> IF(K132="yes",J132* 1.5,J132)</f>
        <v>0</v>
      </c>
    </row>
    <row r="133" spans="1:12">
      <c r="A133" s="75"/>
      <c r="B133" s="75"/>
      <c r="C133" s="75"/>
      <c r="D133" s="112"/>
      <c r="E133" s="58">
        <f t="shared" si="8"/>
        <v>0</v>
      </c>
      <c r="F133" s="75"/>
      <c r="G133" s="75"/>
      <c r="H133" s="75"/>
      <c r="I133" s="58">
        <f t="shared" si="9"/>
        <v>0</v>
      </c>
      <c r="J133" s="58">
        <f t="shared" si="10"/>
        <v>0</v>
      </c>
      <c r="K133" s="75"/>
      <c r="L133" s="102">
        <f t="shared" si="11"/>
        <v>0</v>
      </c>
    </row>
    <row r="134" spans="1:12">
      <c r="A134" s="75"/>
      <c r="B134" s="75"/>
      <c r="C134" s="75"/>
      <c r="D134" s="112"/>
      <c r="E134" s="58">
        <f t="shared" si="8"/>
        <v>0</v>
      </c>
      <c r="F134" s="75"/>
      <c r="G134" s="75"/>
      <c r="H134" s="75"/>
      <c r="I134" s="58">
        <f t="shared" si="9"/>
        <v>0</v>
      </c>
      <c r="J134" s="58">
        <f t="shared" si="10"/>
        <v>0</v>
      </c>
      <c r="K134" s="75"/>
      <c r="L134" s="102">
        <f t="shared" si="11"/>
        <v>0</v>
      </c>
    </row>
    <row r="135" spans="1:12">
      <c r="A135" s="75"/>
      <c r="B135" s="75"/>
      <c r="C135" s="75"/>
      <c r="D135" s="112"/>
      <c r="E135" s="58">
        <f t="shared" si="8"/>
        <v>0</v>
      </c>
      <c r="F135" s="75"/>
      <c r="G135" s="75"/>
      <c r="H135" s="75"/>
      <c r="I135" s="58">
        <f t="shared" si="9"/>
        <v>0</v>
      </c>
      <c r="J135" s="58">
        <f t="shared" si="10"/>
        <v>0</v>
      </c>
      <c r="K135" s="75"/>
      <c r="L135" s="102">
        <f t="shared" si="11"/>
        <v>0</v>
      </c>
    </row>
    <row r="136" spans="1:12">
      <c r="A136" s="75"/>
      <c r="B136" s="75"/>
      <c r="C136" s="75"/>
      <c r="D136" s="112"/>
      <c r="E136" s="58">
        <f t="shared" si="8"/>
        <v>0</v>
      </c>
      <c r="F136" s="75"/>
      <c r="G136" s="75"/>
      <c r="H136" s="75"/>
      <c r="I136" s="58">
        <f t="shared" si="9"/>
        <v>0</v>
      </c>
      <c r="J136" s="58">
        <f t="shared" si="10"/>
        <v>0</v>
      </c>
      <c r="K136" s="75"/>
      <c r="L136" s="102">
        <f t="shared" si="11"/>
        <v>0</v>
      </c>
    </row>
    <row r="137" spans="1:12">
      <c r="A137" s="75"/>
      <c r="B137" s="75"/>
      <c r="C137" s="75"/>
      <c r="D137" s="112"/>
      <c r="E137" s="58">
        <f t="shared" si="8"/>
        <v>0</v>
      </c>
      <c r="F137" s="75"/>
      <c r="G137" s="75"/>
      <c r="H137" s="75"/>
      <c r="I137" s="58">
        <f t="shared" si="9"/>
        <v>0</v>
      </c>
      <c r="J137" s="58">
        <f t="shared" si="10"/>
        <v>0</v>
      </c>
      <c r="K137" s="75"/>
      <c r="L137" s="102">
        <f t="shared" si="11"/>
        <v>0</v>
      </c>
    </row>
    <row r="138" spans="1:12">
      <c r="A138" s="75"/>
      <c r="B138" s="75"/>
      <c r="C138" s="75"/>
      <c r="D138" s="112"/>
      <c r="E138" s="58">
        <f t="shared" si="8"/>
        <v>0</v>
      </c>
      <c r="F138" s="75"/>
      <c r="G138" s="75"/>
      <c r="H138" s="75"/>
      <c r="I138" s="58">
        <f t="shared" si="9"/>
        <v>0</v>
      </c>
      <c r="J138" s="58">
        <f t="shared" si="10"/>
        <v>0</v>
      </c>
      <c r="K138" s="75"/>
      <c r="L138" s="102">
        <f t="shared" si="11"/>
        <v>0</v>
      </c>
    </row>
    <row r="139" spans="1:12">
      <c r="A139" s="75"/>
      <c r="B139" s="75"/>
      <c r="C139" s="75"/>
      <c r="D139" s="112"/>
      <c r="E139" s="58">
        <f t="shared" si="8"/>
        <v>0</v>
      </c>
      <c r="F139" s="75"/>
      <c r="G139" s="75"/>
      <c r="H139" s="75"/>
      <c r="I139" s="58">
        <f t="shared" si="9"/>
        <v>0</v>
      </c>
      <c r="J139" s="58">
        <f t="shared" si="10"/>
        <v>0</v>
      </c>
      <c r="K139" s="75"/>
      <c r="L139" s="102">
        <f t="shared" si="11"/>
        <v>0</v>
      </c>
    </row>
    <row r="140" spans="1:12">
      <c r="A140" s="75"/>
      <c r="B140" s="75"/>
      <c r="C140" s="75"/>
      <c r="D140" s="112"/>
      <c r="E140" s="58">
        <f t="shared" si="8"/>
        <v>0</v>
      </c>
      <c r="F140" s="75"/>
      <c r="G140" s="75"/>
      <c r="H140" s="75"/>
      <c r="I140" s="58">
        <f t="shared" si="9"/>
        <v>0</v>
      </c>
      <c r="J140" s="58">
        <f t="shared" si="10"/>
        <v>0</v>
      </c>
      <c r="K140" s="75"/>
      <c r="L140" s="102">
        <f t="shared" si="11"/>
        <v>0</v>
      </c>
    </row>
    <row r="141" spans="1:12">
      <c r="A141" s="75"/>
      <c r="B141" s="75"/>
      <c r="C141" s="75"/>
      <c r="D141" s="112"/>
      <c r="E141" s="58">
        <f t="shared" si="8"/>
        <v>0</v>
      </c>
      <c r="F141" s="75"/>
      <c r="G141" s="75"/>
      <c r="H141" s="75"/>
      <c r="I141" s="58">
        <f t="shared" si="9"/>
        <v>0</v>
      </c>
      <c r="J141" s="58">
        <f t="shared" si="10"/>
        <v>0</v>
      </c>
      <c r="K141" s="75"/>
      <c r="L141" s="102">
        <f t="shared" si="11"/>
        <v>0</v>
      </c>
    </row>
    <row r="142" spans="1:12">
      <c r="A142" s="75"/>
      <c r="B142" s="75"/>
      <c r="C142" s="75"/>
      <c r="D142" s="112"/>
      <c r="E142" s="58">
        <f t="shared" si="8"/>
        <v>0</v>
      </c>
      <c r="F142" s="75"/>
      <c r="G142" s="75"/>
      <c r="H142" s="75"/>
      <c r="I142" s="58">
        <f t="shared" si="9"/>
        <v>0</v>
      </c>
      <c r="J142" s="58">
        <f t="shared" si="10"/>
        <v>0</v>
      </c>
      <c r="K142" s="75"/>
      <c r="L142" s="102">
        <f t="shared" si="11"/>
        <v>0</v>
      </c>
    </row>
    <row r="143" spans="1:12">
      <c r="A143" s="75"/>
      <c r="B143" s="75"/>
      <c r="C143" s="75"/>
      <c r="D143" s="112"/>
      <c r="E143" s="58">
        <f t="shared" si="8"/>
        <v>0</v>
      </c>
      <c r="F143" s="75"/>
      <c r="G143" s="75"/>
      <c r="H143" s="75"/>
      <c r="I143" s="58">
        <f t="shared" si="9"/>
        <v>0</v>
      </c>
      <c r="J143" s="58">
        <f t="shared" si="10"/>
        <v>0</v>
      </c>
      <c r="K143" s="75"/>
      <c r="L143" s="102">
        <f t="shared" si="11"/>
        <v>0</v>
      </c>
    </row>
    <row r="144" spans="1:12">
      <c r="A144" s="75"/>
      <c r="B144" s="75"/>
      <c r="C144" s="75"/>
      <c r="D144" s="112"/>
      <c r="E144" s="58">
        <f t="shared" si="8"/>
        <v>0</v>
      </c>
      <c r="F144" s="75"/>
      <c r="G144" s="75"/>
      <c r="H144" s="75"/>
      <c r="I144" s="58">
        <f t="shared" si="9"/>
        <v>0</v>
      </c>
      <c r="J144" s="58">
        <f t="shared" si="10"/>
        <v>0</v>
      </c>
      <c r="K144" s="75"/>
      <c r="L144" s="102">
        <f t="shared" si="11"/>
        <v>0</v>
      </c>
    </row>
    <row r="145" spans="1:12">
      <c r="A145" s="75"/>
      <c r="B145" s="75"/>
      <c r="C145" s="75"/>
      <c r="D145" s="112"/>
      <c r="E145" s="58">
        <f t="shared" si="8"/>
        <v>0</v>
      </c>
      <c r="F145" s="75"/>
      <c r="G145" s="75"/>
      <c r="H145" s="75"/>
      <c r="I145" s="58">
        <f t="shared" si="9"/>
        <v>0</v>
      </c>
      <c r="J145" s="58">
        <f t="shared" si="10"/>
        <v>0</v>
      </c>
      <c r="K145" s="75"/>
      <c r="L145" s="102">
        <f t="shared" si="11"/>
        <v>0</v>
      </c>
    </row>
    <row r="146" spans="1:12">
      <c r="A146" s="75"/>
      <c r="B146" s="75"/>
      <c r="C146" s="75"/>
      <c r="D146" s="112"/>
      <c r="E146" s="58">
        <f t="shared" si="8"/>
        <v>0</v>
      </c>
      <c r="F146" s="75"/>
      <c r="G146" s="75"/>
      <c r="H146" s="75"/>
      <c r="I146" s="58">
        <f t="shared" si="9"/>
        <v>0</v>
      </c>
      <c r="J146" s="58">
        <f t="shared" si="10"/>
        <v>0</v>
      </c>
      <c r="K146" s="75"/>
      <c r="L146" s="102">
        <f t="shared" si="11"/>
        <v>0</v>
      </c>
    </row>
    <row r="147" spans="1:12">
      <c r="A147" s="75"/>
      <c r="B147" s="75"/>
      <c r="C147" s="75"/>
      <c r="D147" s="112"/>
      <c r="E147" s="58">
        <f t="shared" si="8"/>
        <v>0</v>
      </c>
      <c r="F147" s="75"/>
      <c r="G147" s="75"/>
      <c r="H147" s="75"/>
      <c r="I147" s="58">
        <f t="shared" si="9"/>
        <v>0</v>
      </c>
      <c r="J147" s="58">
        <f t="shared" si="10"/>
        <v>0</v>
      </c>
      <c r="K147" s="75"/>
      <c r="L147" s="102">
        <f t="shared" si="11"/>
        <v>0</v>
      </c>
    </row>
    <row r="148" spans="1:12">
      <c r="A148" s="75"/>
      <c r="B148" s="75"/>
      <c r="C148" s="75"/>
      <c r="D148" s="112"/>
      <c r="E148" s="58">
        <f t="shared" si="8"/>
        <v>0</v>
      </c>
      <c r="F148" s="75"/>
      <c r="G148" s="75"/>
      <c r="H148" s="75"/>
      <c r="I148" s="58">
        <f t="shared" si="9"/>
        <v>0</v>
      </c>
      <c r="J148" s="58">
        <f t="shared" si="10"/>
        <v>0</v>
      </c>
      <c r="K148" s="75"/>
      <c r="L148" s="102">
        <f t="shared" si="11"/>
        <v>0</v>
      </c>
    </row>
    <row r="149" spans="1:12">
      <c r="A149" s="75"/>
      <c r="B149" s="75"/>
      <c r="C149" s="75"/>
      <c r="D149" s="112"/>
      <c r="E149" s="58">
        <f t="shared" si="8"/>
        <v>0</v>
      </c>
      <c r="F149" s="75"/>
      <c r="G149" s="75"/>
      <c r="H149" s="75"/>
      <c r="I149" s="58">
        <f t="shared" si="9"/>
        <v>0</v>
      </c>
      <c r="J149" s="58">
        <f t="shared" si="10"/>
        <v>0</v>
      </c>
      <c r="K149" s="75"/>
      <c r="L149" s="102">
        <f t="shared" si="11"/>
        <v>0</v>
      </c>
    </row>
    <row r="150" spans="1:12">
      <c r="A150" s="75"/>
      <c r="B150" s="75"/>
      <c r="C150" s="75"/>
      <c r="D150" s="112"/>
      <c r="E150" s="58">
        <f t="shared" si="8"/>
        <v>0</v>
      </c>
      <c r="F150" s="75"/>
      <c r="G150" s="75"/>
      <c r="H150" s="75"/>
      <c r="I150" s="58">
        <f t="shared" si="9"/>
        <v>0</v>
      </c>
      <c r="J150" s="58">
        <f t="shared" si="10"/>
        <v>0</v>
      </c>
      <c r="K150" s="75"/>
      <c r="L150" s="102">
        <f t="shared" si="11"/>
        <v>0</v>
      </c>
    </row>
    <row r="151" spans="1:12">
      <c r="A151" s="75"/>
      <c r="B151" s="75"/>
      <c r="C151" s="75"/>
      <c r="D151" s="112"/>
      <c r="E151" s="58">
        <f t="shared" si="8"/>
        <v>0</v>
      </c>
      <c r="F151" s="75"/>
      <c r="G151" s="75"/>
      <c r="H151" s="75"/>
      <c r="I151" s="58">
        <f t="shared" si="9"/>
        <v>0</v>
      </c>
      <c r="J151" s="58">
        <f t="shared" si="10"/>
        <v>0</v>
      </c>
      <c r="K151" s="75"/>
      <c r="L151" s="102">
        <f t="shared" si="11"/>
        <v>0</v>
      </c>
    </row>
    <row r="152" spans="1:12">
      <c r="A152" s="75"/>
      <c r="B152" s="75"/>
      <c r="C152" s="75"/>
      <c r="D152" s="112"/>
      <c r="E152" s="58">
        <f t="shared" si="8"/>
        <v>0</v>
      </c>
      <c r="F152" s="75"/>
      <c r="G152" s="75"/>
      <c r="H152" s="75"/>
      <c r="I152" s="58">
        <f t="shared" si="9"/>
        <v>0</v>
      </c>
      <c r="J152" s="58">
        <f t="shared" si="10"/>
        <v>0</v>
      </c>
      <c r="K152" s="75"/>
      <c r="L152" s="102">
        <f t="shared" si="11"/>
        <v>0</v>
      </c>
    </row>
    <row r="153" spans="1:12">
      <c r="A153" s="75"/>
      <c r="B153" s="75"/>
      <c r="C153" s="75"/>
      <c r="D153" s="112"/>
      <c r="E153" s="58">
        <f t="shared" si="8"/>
        <v>0</v>
      </c>
      <c r="F153" s="75"/>
      <c r="G153" s="75"/>
      <c r="H153" s="75"/>
      <c r="I153" s="58">
        <f t="shared" si="9"/>
        <v>0</v>
      </c>
      <c r="J153" s="58">
        <f t="shared" si="10"/>
        <v>0</v>
      </c>
      <c r="K153" s="75"/>
      <c r="L153" s="102">
        <f t="shared" si="11"/>
        <v>0</v>
      </c>
    </row>
    <row r="154" spans="1:12">
      <c r="A154" s="75"/>
      <c r="B154" s="75"/>
      <c r="C154" s="75"/>
      <c r="D154" s="112"/>
      <c r="E154" s="58">
        <f t="shared" si="8"/>
        <v>0</v>
      </c>
      <c r="F154" s="75"/>
      <c r="G154" s="75"/>
      <c r="H154" s="75"/>
      <c r="I154" s="58">
        <f t="shared" si="9"/>
        <v>0</v>
      </c>
      <c r="J154" s="58">
        <f t="shared" si="10"/>
        <v>0</v>
      </c>
      <c r="K154" s="75"/>
      <c r="L154" s="102">
        <f t="shared" si="11"/>
        <v>0</v>
      </c>
    </row>
    <row r="155" spans="1:12">
      <c r="A155" s="75"/>
      <c r="B155" s="75"/>
      <c r="C155" s="75"/>
      <c r="D155" s="112"/>
      <c r="E155" s="58">
        <f t="shared" si="8"/>
        <v>0</v>
      </c>
      <c r="F155" s="75"/>
      <c r="G155" s="75"/>
      <c r="H155" s="75"/>
      <c r="I155" s="58">
        <f t="shared" si="9"/>
        <v>0</v>
      </c>
      <c r="J155" s="58">
        <f t="shared" si="10"/>
        <v>0</v>
      </c>
      <c r="K155" s="75"/>
      <c r="L155" s="102">
        <f t="shared" si="11"/>
        <v>0</v>
      </c>
    </row>
    <row r="156" spans="1:12">
      <c r="A156" s="75"/>
      <c r="B156" s="75"/>
      <c r="C156" s="75"/>
      <c r="D156" s="112"/>
      <c r="E156" s="58">
        <f t="shared" si="8"/>
        <v>0</v>
      </c>
      <c r="F156" s="75"/>
      <c r="G156" s="75"/>
      <c r="H156" s="75"/>
      <c r="I156" s="58">
        <f t="shared" si="9"/>
        <v>0</v>
      </c>
      <c r="J156" s="58">
        <f t="shared" si="10"/>
        <v>0</v>
      </c>
      <c r="K156" s="75"/>
      <c r="L156" s="102">
        <f t="shared" si="11"/>
        <v>0</v>
      </c>
    </row>
    <row r="157" spans="1:12">
      <c r="A157" s="75"/>
      <c r="B157" s="75"/>
      <c r="C157" s="75"/>
      <c r="D157" s="112"/>
      <c r="E157" s="58">
        <f t="shared" si="8"/>
        <v>0</v>
      </c>
      <c r="F157" s="75"/>
      <c r="G157" s="75"/>
      <c r="H157" s="75"/>
      <c r="I157" s="58">
        <f t="shared" si="9"/>
        <v>0</v>
      </c>
      <c r="J157" s="58">
        <f t="shared" si="10"/>
        <v>0</v>
      </c>
      <c r="K157" s="75"/>
      <c r="L157" s="102">
        <f t="shared" si="11"/>
        <v>0</v>
      </c>
    </row>
    <row r="158" spans="1:12">
      <c r="A158" s="75"/>
      <c r="B158" s="75"/>
      <c r="C158" s="75"/>
      <c r="D158" s="112"/>
      <c r="E158" s="58">
        <f t="shared" si="8"/>
        <v>0</v>
      </c>
      <c r="F158" s="75"/>
      <c r="G158" s="75"/>
      <c r="H158" s="75"/>
      <c r="I158" s="58">
        <f t="shared" si="9"/>
        <v>0</v>
      </c>
      <c r="J158" s="58">
        <f t="shared" si="10"/>
        <v>0</v>
      </c>
      <c r="K158" s="75"/>
      <c r="L158" s="102">
        <f t="shared" si="11"/>
        <v>0</v>
      </c>
    </row>
    <row r="159" spans="1:12">
      <c r="A159" s="75"/>
      <c r="B159" s="75"/>
      <c r="C159" s="75"/>
      <c r="D159" s="112"/>
      <c r="E159" s="58">
        <f t="shared" si="8"/>
        <v>0</v>
      </c>
      <c r="F159" s="75"/>
      <c r="G159" s="75"/>
      <c r="H159" s="75"/>
      <c r="I159" s="58">
        <f t="shared" si="9"/>
        <v>0</v>
      </c>
      <c r="J159" s="58">
        <f t="shared" si="10"/>
        <v>0</v>
      </c>
      <c r="K159" s="75"/>
      <c r="L159" s="102">
        <f t="shared" si="11"/>
        <v>0</v>
      </c>
    </row>
    <row r="160" spans="1:12">
      <c r="A160" s="75"/>
      <c r="B160" s="75"/>
      <c r="C160" s="75"/>
      <c r="D160" s="112"/>
      <c r="E160" s="58">
        <f t="shared" si="8"/>
        <v>0</v>
      </c>
      <c r="F160" s="75"/>
      <c r="G160" s="75"/>
      <c r="H160" s="75"/>
      <c r="I160" s="58">
        <f t="shared" si="9"/>
        <v>0</v>
      </c>
      <c r="J160" s="58">
        <f t="shared" si="10"/>
        <v>0</v>
      </c>
      <c r="K160" s="75"/>
      <c r="L160" s="102">
        <f t="shared" si="11"/>
        <v>0</v>
      </c>
    </row>
    <row r="161" spans="1:12">
      <c r="A161" s="75"/>
      <c r="B161" s="75"/>
      <c r="C161" s="75"/>
      <c r="D161" s="112"/>
      <c r="E161" s="58">
        <f t="shared" si="8"/>
        <v>0</v>
      </c>
      <c r="F161" s="75"/>
      <c r="G161" s="75"/>
      <c r="H161" s="75"/>
      <c r="I161" s="58">
        <f t="shared" si="9"/>
        <v>0</v>
      </c>
      <c r="J161" s="58">
        <f t="shared" si="10"/>
        <v>0</v>
      </c>
      <c r="K161" s="75"/>
      <c r="L161" s="102">
        <f t="shared" si="11"/>
        <v>0</v>
      </c>
    </row>
    <row r="162" spans="1:12">
      <c r="A162" s="75"/>
      <c r="B162" s="75"/>
      <c r="C162" s="75"/>
      <c r="D162" s="112"/>
      <c r="E162" s="58">
        <f t="shared" si="8"/>
        <v>0</v>
      </c>
      <c r="F162" s="75"/>
      <c r="G162" s="75"/>
      <c r="H162" s="75"/>
      <c r="I162" s="58">
        <f t="shared" si="9"/>
        <v>0</v>
      </c>
      <c r="J162" s="58">
        <f t="shared" si="10"/>
        <v>0</v>
      </c>
      <c r="K162" s="75"/>
      <c r="L162" s="102">
        <f t="shared" si="11"/>
        <v>0</v>
      </c>
    </row>
    <row r="163" spans="1:12">
      <c r="A163" s="75"/>
      <c r="B163" s="75"/>
      <c r="C163" s="75"/>
      <c r="D163" s="112"/>
      <c r="E163" s="58">
        <f t="shared" si="8"/>
        <v>0</v>
      </c>
      <c r="F163" s="75"/>
      <c r="G163" s="75"/>
      <c r="H163" s="75"/>
      <c r="I163" s="58">
        <f t="shared" si="9"/>
        <v>0</v>
      </c>
      <c r="J163" s="58">
        <f t="shared" si="10"/>
        <v>0</v>
      </c>
      <c r="K163" s="75"/>
      <c r="L163" s="102">
        <f t="shared" si="11"/>
        <v>0</v>
      </c>
    </row>
    <row r="164" spans="1:12">
      <c r="A164" s="75"/>
      <c r="B164" s="75"/>
      <c r="C164" s="75"/>
      <c r="D164" s="112"/>
      <c r="E164" s="58">
        <f t="shared" si="8"/>
        <v>0</v>
      </c>
      <c r="F164" s="75"/>
      <c r="G164" s="75"/>
      <c r="H164" s="75"/>
      <c r="I164" s="58">
        <f t="shared" si="9"/>
        <v>0</v>
      </c>
      <c r="J164" s="58">
        <f t="shared" si="10"/>
        <v>0</v>
      </c>
      <c r="K164" s="75"/>
      <c r="L164" s="102">
        <f t="shared" si="11"/>
        <v>0</v>
      </c>
    </row>
    <row r="165" spans="1:12">
      <c r="A165" s="75"/>
      <c r="B165" s="75"/>
      <c r="C165" s="75"/>
      <c r="D165" s="112"/>
      <c r="E165" s="58">
        <f t="shared" si="8"/>
        <v>0</v>
      </c>
      <c r="F165" s="75"/>
      <c r="G165" s="75"/>
      <c r="H165" s="75"/>
      <c r="I165" s="58">
        <f t="shared" si="9"/>
        <v>0</v>
      </c>
      <c r="J165" s="58">
        <f t="shared" si="10"/>
        <v>0</v>
      </c>
      <c r="K165" s="75"/>
      <c r="L165" s="102">
        <f t="shared" si="11"/>
        <v>0</v>
      </c>
    </row>
    <row r="166" spans="1:12">
      <c r="A166" s="75"/>
      <c r="B166" s="75"/>
      <c r="C166" s="75"/>
      <c r="D166" s="112"/>
      <c r="E166" s="58">
        <f t="shared" si="8"/>
        <v>0</v>
      </c>
      <c r="F166" s="75"/>
      <c r="G166" s="75"/>
      <c r="H166" s="75"/>
      <c r="I166" s="58">
        <f t="shared" si="9"/>
        <v>0</v>
      </c>
      <c r="J166" s="58">
        <f t="shared" si="10"/>
        <v>0</v>
      </c>
      <c r="K166" s="75"/>
      <c r="L166" s="102">
        <f t="shared" si="11"/>
        <v>0</v>
      </c>
    </row>
    <row r="167" spans="1:12">
      <c r="A167" s="75"/>
      <c r="B167" s="75"/>
      <c r="C167" s="75"/>
      <c r="D167" s="112"/>
      <c r="E167" s="58">
        <f t="shared" si="8"/>
        <v>0</v>
      </c>
      <c r="F167" s="75"/>
      <c r="G167" s="75"/>
      <c r="H167" s="75"/>
      <c r="I167" s="58">
        <f t="shared" si="9"/>
        <v>0</v>
      </c>
      <c r="J167" s="58">
        <f t="shared" si="10"/>
        <v>0</v>
      </c>
      <c r="K167" s="75"/>
      <c r="L167" s="102">
        <f t="shared" si="11"/>
        <v>0</v>
      </c>
    </row>
    <row r="168" spans="1:12">
      <c r="A168" s="75"/>
      <c r="B168" s="75"/>
      <c r="C168" s="75"/>
      <c r="D168" s="112"/>
      <c r="E168" s="58">
        <f t="shared" si="8"/>
        <v>0</v>
      </c>
      <c r="F168" s="75"/>
      <c r="G168" s="75"/>
      <c r="H168" s="75"/>
      <c r="I168" s="58">
        <f t="shared" si="9"/>
        <v>0</v>
      </c>
      <c r="J168" s="58">
        <f t="shared" si="10"/>
        <v>0</v>
      </c>
      <c r="K168" s="75"/>
      <c r="L168" s="102">
        <f t="shared" si="11"/>
        <v>0</v>
      </c>
    </row>
    <row r="169" spans="1:12">
      <c r="A169" s="75"/>
      <c r="B169" s="75"/>
      <c r="C169" s="75"/>
      <c r="D169" s="112"/>
      <c r="E169" s="58">
        <f t="shared" si="8"/>
        <v>0</v>
      </c>
      <c r="F169" s="75"/>
      <c r="G169" s="75"/>
      <c r="H169" s="75"/>
      <c r="I169" s="58">
        <f t="shared" si="9"/>
        <v>0</v>
      </c>
      <c r="J169" s="58">
        <f t="shared" si="10"/>
        <v>0</v>
      </c>
      <c r="K169" s="75"/>
      <c r="L169" s="102">
        <f t="shared" si="11"/>
        <v>0</v>
      </c>
    </row>
    <row r="170" spans="1:12">
      <c r="A170" s="75"/>
      <c r="B170" s="75"/>
      <c r="C170" s="75"/>
      <c r="D170" s="112"/>
      <c r="E170" s="58">
        <f t="shared" si="8"/>
        <v>0</v>
      </c>
      <c r="F170" s="75"/>
      <c r="G170" s="75"/>
      <c r="H170" s="75"/>
      <c r="I170" s="58">
        <f t="shared" si="9"/>
        <v>0</v>
      </c>
      <c r="J170" s="58">
        <f t="shared" si="10"/>
        <v>0</v>
      </c>
      <c r="K170" s="75"/>
      <c r="L170" s="102">
        <f t="shared" si="11"/>
        <v>0</v>
      </c>
    </row>
    <row r="171" spans="1:12">
      <c r="A171" s="75"/>
      <c r="B171" s="75"/>
      <c r="C171" s="75"/>
      <c r="D171" s="112"/>
      <c r="E171" s="58">
        <f t="shared" si="8"/>
        <v>0</v>
      </c>
      <c r="F171" s="75"/>
      <c r="G171" s="75"/>
      <c r="H171" s="75"/>
      <c r="I171" s="58">
        <f t="shared" si="9"/>
        <v>0</v>
      </c>
      <c r="J171" s="58">
        <f t="shared" si="10"/>
        <v>0</v>
      </c>
      <c r="K171" s="75"/>
      <c r="L171" s="102">
        <f t="shared" si="11"/>
        <v>0</v>
      </c>
    </row>
    <row r="172" spans="1:12">
      <c r="A172" s="75"/>
      <c r="B172" s="75"/>
      <c r="C172" s="75"/>
      <c r="D172" s="112"/>
      <c r="E172" s="58">
        <f t="shared" si="8"/>
        <v>0</v>
      </c>
      <c r="F172" s="75"/>
      <c r="G172" s="75"/>
      <c r="H172" s="75"/>
      <c r="I172" s="58">
        <f t="shared" si="9"/>
        <v>0</v>
      </c>
      <c r="J172" s="58">
        <f t="shared" si="10"/>
        <v>0</v>
      </c>
      <c r="K172" s="75"/>
      <c r="L172" s="102">
        <f t="shared" si="11"/>
        <v>0</v>
      </c>
    </row>
    <row r="173" spans="1:12">
      <c r="A173" s="75"/>
      <c r="B173" s="75"/>
      <c r="C173" s="75"/>
      <c r="D173" s="112"/>
      <c r="E173" s="58">
        <f t="shared" si="8"/>
        <v>0</v>
      </c>
      <c r="F173" s="75"/>
      <c r="G173" s="75"/>
      <c r="H173" s="75"/>
      <c r="I173" s="58">
        <f t="shared" si="9"/>
        <v>0</v>
      </c>
      <c r="J173" s="58">
        <f t="shared" si="10"/>
        <v>0</v>
      </c>
      <c r="K173" s="75"/>
      <c r="L173" s="102">
        <f t="shared" si="11"/>
        <v>0</v>
      </c>
    </row>
    <row r="174" spans="1:12">
      <c r="A174" s="75"/>
      <c r="B174" s="75"/>
      <c r="C174" s="75"/>
      <c r="D174" s="112"/>
      <c r="E174" s="58">
        <f t="shared" si="8"/>
        <v>0</v>
      </c>
      <c r="F174" s="75"/>
      <c r="G174" s="75"/>
      <c r="H174" s="75"/>
      <c r="I174" s="58">
        <f t="shared" si="9"/>
        <v>0</v>
      </c>
      <c r="J174" s="58">
        <f t="shared" si="10"/>
        <v>0</v>
      </c>
      <c r="K174" s="75"/>
      <c r="L174" s="102">
        <f t="shared" si="11"/>
        <v>0</v>
      </c>
    </row>
    <row r="175" spans="1:12">
      <c r="A175" s="75"/>
      <c r="B175" s="75"/>
      <c r="C175" s="75"/>
      <c r="D175" s="112"/>
      <c r="E175" s="58">
        <f t="shared" si="8"/>
        <v>0</v>
      </c>
      <c r="F175" s="75"/>
      <c r="G175" s="75"/>
      <c r="H175" s="75"/>
      <c r="I175" s="58">
        <f t="shared" si="9"/>
        <v>0</v>
      </c>
      <c r="J175" s="58">
        <f t="shared" si="10"/>
        <v>0</v>
      </c>
      <c r="K175" s="75"/>
      <c r="L175" s="102">
        <f t="shared" si="11"/>
        <v>0</v>
      </c>
    </row>
    <row r="176" spans="1:12">
      <c r="A176" s="75"/>
      <c r="B176" s="75"/>
      <c r="C176" s="75"/>
      <c r="D176" s="112"/>
      <c r="E176" s="58">
        <f t="shared" si="8"/>
        <v>0</v>
      </c>
      <c r="F176" s="75"/>
      <c r="G176" s="75"/>
      <c r="H176" s="75"/>
      <c r="I176" s="58">
        <f t="shared" si="9"/>
        <v>0</v>
      </c>
      <c r="J176" s="58">
        <f t="shared" si="10"/>
        <v>0</v>
      </c>
      <c r="K176" s="75"/>
      <c r="L176" s="102">
        <f t="shared" si="11"/>
        <v>0</v>
      </c>
    </row>
    <row r="177" spans="1:12">
      <c r="A177" s="75"/>
      <c r="B177" s="75"/>
      <c r="C177" s="75"/>
      <c r="D177" s="112"/>
      <c r="E177" s="58">
        <f t="shared" si="8"/>
        <v>0</v>
      </c>
      <c r="F177" s="75"/>
      <c r="G177" s="75"/>
      <c r="H177" s="75"/>
      <c r="I177" s="58">
        <f t="shared" si="9"/>
        <v>0</v>
      </c>
      <c r="J177" s="58">
        <f t="shared" si="10"/>
        <v>0</v>
      </c>
      <c r="K177" s="75"/>
      <c r="L177" s="102">
        <f t="shared" si="11"/>
        <v>0</v>
      </c>
    </row>
    <row r="178" spans="1:12">
      <c r="A178" s="75"/>
      <c r="B178" s="75"/>
      <c r="C178" s="75"/>
      <c r="D178" s="112"/>
      <c r="E178" s="58">
        <f t="shared" si="8"/>
        <v>0</v>
      </c>
      <c r="F178" s="75"/>
      <c r="G178" s="75"/>
      <c r="H178" s="75"/>
      <c r="I178" s="58">
        <f t="shared" si="9"/>
        <v>0</v>
      </c>
      <c r="J178" s="58">
        <f t="shared" si="10"/>
        <v>0</v>
      </c>
      <c r="K178" s="75"/>
      <c r="L178" s="102">
        <f t="shared" si="11"/>
        <v>0</v>
      </c>
    </row>
    <row r="179" spans="1:12">
      <c r="A179" s="75"/>
      <c r="B179" s="75"/>
      <c r="C179" s="75"/>
      <c r="D179" s="112"/>
      <c r="E179" s="58">
        <f t="shared" si="8"/>
        <v>0</v>
      </c>
      <c r="F179" s="75"/>
      <c r="G179" s="75"/>
      <c r="H179" s="75"/>
      <c r="I179" s="58">
        <f t="shared" si="9"/>
        <v>0</v>
      </c>
      <c r="J179" s="58">
        <f t="shared" si="10"/>
        <v>0</v>
      </c>
      <c r="K179" s="75"/>
      <c r="L179" s="102">
        <f t="shared" si="11"/>
        <v>0</v>
      </c>
    </row>
    <row r="180" spans="1:12">
      <c r="A180" s="75"/>
      <c r="B180" s="75"/>
      <c r="C180" s="75"/>
      <c r="D180" s="112"/>
      <c r="E180" s="58">
        <f t="shared" si="8"/>
        <v>0</v>
      </c>
      <c r="F180" s="75"/>
      <c r="G180" s="75"/>
      <c r="H180" s="75"/>
      <c r="I180" s="58">
        <f t="shared" si="9"/>
        <v>0</v>
      </c>
      <c r="J180" s="58">
        <f t="shared" si="10"/>
        <v>0</v>
      </c>
      <c r="K180" s="75"/>
      <c r="L180" s="102">
        <f t="shared" si="11"/>
        <v>0</v>
      </c>
    </row>
    <row r="181" spans="1:12">
      <c r="A181" s="75"/>
      <c r="B181" s="75"/>
      <c r="C181" s="75"/>
      <c r="D181" s="112"/>
      <c r="E181" s="58">
        <f t="shared" si="8"/>
        <v>0</v>
      </c>
      <c r="F181" s="75"/>
      <c r="G181" s="75"/>
      <c r="H181" s="75"/>
      <c r="I181" s="58">
        <f t="shared" si="9"/>
        <v>0</v>
      </c>
      <c r="J181" s="58">
        <f t="shared" si="10"/>
        <v>0</v>
      </c>
      <c r="K181" s="75"/>
      <c r="L181" s="102">
        <f t="shared" si="11"/>
        <v>0</v>
      </c>
    </row>
    <row r="182" spans="1:12">
      <c r="A182" s="75"/>
      <c r="B182" s="75"/>
      <c r="C182" s="75"/>
      <c r="D182" s="112"/>
      <c r="E182" s="58">
        <f t="shared" si="8"/>
        <v>0</v>
      </c>
      <c r="F182" s="75"/>
      <c r="G182" s="75"/>
      <c r="H182" s="75"/>
      <c r="I182" s="58">
        <f t="shared" si="9"/>
        <v>0</v>
      </c>
      <c r="J182" s="58">
        <f t="shared" si="10"/>
        <v>0</v>
      </c>
      <c r="K182" s="75"/>
      <c r="L182" s="102">
        <f t="shared" si="11"/>
        <v>0</v>
      </c>
    </row>
    <row r="183" spans="1:12">
      <c r="A183" s="75"/>
      <c r="B183" s="75"/>
      <c r="C183" s="75"/>
      <c r="D183" s="112"/>
      <c r="E183" s="58">
        <f t="shared" si="8"/>
        <v>0</v>
      </c>
      <c r="F183" s="75"/>
      <c r="G183" s="75"/>
      <c r="H183" s="75"/>
      <c r="I183" s="58">
        <f t="shared" si="9"/>
        <v>0</v>
      </c>
      <c r="J183" s="58">
        <f t="shared" si="10"/>
        <v>0</v>
      </c>
      <c r="K183" s="75"/>
      <c r="L183" s="102">
        <f t="shared" si="11"/>
        <v>0</v>
      </c>
    </row>
    <row r="184" spans="1:12">
      <c r="A184" s="75"/>
      <c r="B184" s="75"/>
      <c r="C184" s="75"/>
      <c r="D184" s="112"/>
      <c r="E184" s="58">
        <f t="shared" si="8"/>
        <v>0</v>
      </c>
      <c r="F184" s="75"/>
      <c r="G184" s="75"/>
      <c r="H184" s="75"/>
      <c r="I184" s="58">
        <f t="shared" si="9"/>
        <v>0</v>
      </c>
      <c r="J184" s="58">
        <f t="shared" si="10"/>
        <v>0</v>
      </c>
      <c r="K184" s="75"/>
      <c r="L184" s="102">
        <f t="shared" si="11"/>
        <v>0</v>
      </c>
    </row>
    <row r="185" spans="1:12">
      <c r="A185" s="75"/>
      <c r="B185" s="75"/>
      <c r="C185" s="75"/>
      <c r="D185" s="112"/>
      <c r="E185" s="58">
        <f t="shared" si="8"/>
        <v>0</v>
      </c>
      <c r="F185" s="75"/>
      <c r="G185" s="75"/>
      <c r="H185" s="75"/>
      <c r="I185" s="58">
        <f t="shared" si="9"/>
        <v>0</v>
      </c>
      <c r="J185" s="58">
        <f t="shared" si="10"/>
        <v>0</v>
      </c>
      <c r="K185" s="75"/>
      <c r="L185" s="102">
        <f t="shared" si="11"/>
        <v>0</v>
      </c>
    </row>
    <row r="186" spans="1:12">
      <c r="A186" s="75"/>
      <c r="B186" s="75"/>
      <c r="C186" s="75"/>
      <c r="D186" s="112"/>
      <c r="E186" s="58">
        <f t="shared" si="8"/>
        <v>0</v>
      </c>
      <c r="F186" s="75"/>
      <c r="G186" s="75"/>
      <c r="H186" s="75"/>
      <c r="I186" s="58">
        <f t="shared" si="9"/>
        <v>0</v>
      </c>
      <c r="J186" s="58">
        <f t="shared" si="10"/>
        <v>0</v>
      </c>
      <c r="K186" s="75"/>
      <c r="L186" s="102">
        <f t="shared" si="11"/>
        <v>0</v>
      </c>
    </row>
    <row r="187" spans="1:12">
      <c r="A187" s="75"/>
      <c r="B187" s="75"/>
      <c r="C187" s="75"/>
      <c r="D187" s="112"/>
      <c r="E187" s="58">
        <f t="shared" si="8"/>
        <v>0</v>
      </c>
      <c r="F187" s="75"/>
      <c r="G187" s="75"/>
      <c r="H187" s="75"/>
      <c r="I187" s="58">
        <f t="shared" si="9"/>
        <v>0</v>
      </c>
      <c r="J187" s="58">
        <f t="shared" si="10"/>
        <v>0</v>
      </c>
      <c r="K187" s="75"/>
      <c r="L187" s="102">
        <f t="shared" si="11"/>
        <v>0</v>
      </c>
    </row>
    <row r="188" spans="1:12">
      <c r="A188" s="75"/>
      <c r="B188" s="75"/>
      <c r="C188" s="75"/>
      <c r="D188" s="112"/>
      <c r="E188" s="58">
        <f t="shared" si="8"/>
        <v>0</v>
      </c>
      <c r="F188" s="75"/>
      <c r="G188" s="75"/>
      <c r="H188" s="75"/>
      <c r="I188" s="58">
        <f t="shared" si="9"/>
        <v>0</v>
      </c>
      <c r="J188" s="58">
        <f t="shared" si="10"/>
        <v>0</v>
      </c>
      <c r="K188" s="75"/>
      <c r="L188" s="102">
        <f t="shared" si="11"/>
        <v>0</v>
      </c>
    </row>
    <row r="189" spans="1:12">
      <c r="A189" s="75"/>
      <c r="B189" s="75"/>
      <c r="C189" s="75"/>
      <c r="D189" s="112"/>
      <c r="E189" s="58">
        <f t="shared" si="8"/>
        <v>0</v>
      </c>
      <c r="F189" s="75"/>
      <c r="G189" s="75"/>
      <c r="H189" s="75"/>
      <c r="I189" s="58">
        <f t="shared" si="9"/>
        <v>0</v>
      </c>
      <c r="J189" s="58">
        <f t="shared" si="10"/>
        <v>0</v>
      </c>
      <c r="K189" s="75"/>
      <c r="L189" s="102">
        <f t="shared" si="11"/>
        <v>0</v>
      </c>
    </row>
    <row r="190" spans="1:12">
      <c r="A190" s="75"/>
      <c r="B190" s="75"/>
      <c r="C190" s="75"/>
      <c r="D190" s="112"/>
      <c r="E190" s="58">
        <f t="shared" si="8"/>
        <v>0</v>
      </c>
      <c r="F190" s="75"/>
      <c r="G190" s="75"/>
      <c r="H190" s="75"/>
      <c r="I190" s="58">
        <f t="shared" si="9"/>
        <v>0</v>
      </c>
      <c r="J190" s="58">
        <f t="shared" si="10"/>
        <v>0</v>
      </c>
      <c r="K190" s="75"/>
      <c r="L190" s="102">
        <f t="shared" si="11"/>
        <v>0</v>
      </c>
    </row>
    <row r="191" spans="1:12">
      <c r="A191" s="75"/>
      <c r="B191" s="75"/>
      <c r="C191" s="75"/>
      <c r="D191" s="112"/>
      <c r="E191" s="58">
        <f t="shared" si="8"/>
        <v>0</v>
      </c>
      <c r="F191" s="75"/>
      <c r="G191" s="75"/>
      <c r="H191" s="75"/>
      <c r="I191" s="58">
        <f t="shared" si="9"/>
        <v>0</v>
      </c>
      <c r="J191" s="58">
        <f t="shared" si="10"/>
        <v>0</v>
      </c>
      <c r="K191" s="75"/>
      <c r="L191" s="102">
        <f t="shared" si="11"/>
        <v>0</v>
      </c>
    </row>
    <row r="192" spans="1:12">
      <c r="A192" s="75"/>
      <c r="B192" s="75"/>
      <c r="C192" s="75"/>
      <c r="D192" s="112"/>
      <c r="E192" s="58">
        <f t="shared" si="8"/>
        <v>0</v>
      </c>
      <c r="F192" s="75"/>
      <c r="G192" s="75"/>
      <c r="H192" s="75"/>
      <c r="I192" s="58">
        <f t="shared" si="9"/>
        <v>0</v>
      </c>
      <c r="J192" s="58">
        <f t="shared" si="10"/>
        <v>0</v>
      </c>
      <c r="K192" s="75"/>
      <c r="L192" s="102">
        <f t="shared" si="11"/>
        <v>0</v>
      </c>
    </row>
    <row r="193" spans="1:12">
      <c r="A193" s="75"/>
      <c r="B193" s="75"/>
      <c r="C193" s="75"/>
      <c r="D193" s="112"/>
      <c r="E193" s="58">
        <f t="shared" si="8"/>
        <v>0</v>
      </c>
      <c r="F193" s="75"/>
      <c r="G193" s="75"/>
      <c r="H193" s="75"/>
      <c r="I193" s="58">
        <f t="shared" si="9"/>
        <v>0</v>
      </c>
      <c r="J193" s="58">
        <f t="shared" si="10"/>
        <v>0</v>
      </c>
      <c r="K193" s="75"/>
      <c r="L193" s="102">
        <f t="shared" si="11"/>
        <v>0</v>
      </c>
    </row>
    <row r="194" spans="1:12">
      <c r="A194" s="75"/>
      <c r="B194" s="75"/>
      <c r="C194" s="75"/>
      <c r="D194" s="112"/>
      <c r="E194" s="58">
        <f t="shared" si="8"/>
        <v>0</v>
      </c>
      <c r="F194" s="75"/>
      <c r="G194" s="75"/>
      <c r="H194" s="75"/>
      <c r="I194" s="58">
        <f t="shared" si="9"/>
        <v>0</v>
      </c>
      <c r="J194" s="58">
        <f t="shared" si="10"/>
        <v>0</v>
      </c>
      <c r="K194" s="75"/>
      <c r="L194" s="102">
        <f t="shared" si="11"/>
        <v>0</v>
      </c>
    </row>
    <row r="195" spans="1:12">
      <c r="A195" s="75"/>
      <c r="B195" s="75"/>
      <c r="C195" s="75"/>
      <c r="D195" s="112"/>
      <c r="E195" s="58">
        <f t="shared" si="8"/>
        <v>0</v>
      </c>
      <c r="F195" s="75"/>
      <c r="G195" s="75"/>
      <c r="H195" s="75"/>
      <c r="I195" s="58">
        <f t="shared" si="9"/>
        <v>0</v>
      </c>
      <c r="J195" s="58">
        <f t="shared" si="10"/>
        <v>0</v>
      </c>
      <c r="K195" s="75"/>
      <c r="L195" s="102">
        <f t="shared" si="11"/>
        <v>0</v>
      </c>
    </row>
    <row r="196" spans="1:12">
      <c r="A196" s="75"/>
      <c r="B196" s="75"/>
      <c r="C196" s="75"/>
      <c r="D196" s="112"/>
      <c r="E196" s="58">
        <f t="shared" ref="E196:E259" si="12">(B196*(C196+0.5))+D196</f>
        <v>0</v>
      </c>
      <c r="F196" s="75"/>
      <c r="G196" s="75"/>
      <c r="H196" s="75"/>
      <c r="I196" s="58">
        <f t="shared" ref="I196:I259" si="13">SUM(F196:H196)</f>
        <v>0</v>
      </c>
      <c r="J196" s="58">
        <f t="shared" ref="J196:J259" si="14">E196*I196</f>
        <v>0</v>
      </c>
      <c r="K196" s="75"/>
      <c r="L196" s="102">
        <f t="shared" ref="L196:L259" si="15" xml:space="preserve"> IF(K196="yes",J196* 1.5,J196)</f>
        <v>0</v>
      </c>
    </row>
    <row r="197" spans="1:12">
      <c r="A197" s="75"/>
      <c r="B197" s="75"/>
      <c r="C197" s="75"/>
      <c r="D197" s="112"/>
      <c r="E197" s="58">
        <f t="shared" si="12"/>
        <v>0</v>
      </c>
      <c r="F197" s="75"/>
      <c r="G197" s="75"/>
      <c r="H197" s="75"/>
      <c r="I197" s="58">
        <f t="shared" si="13"/>
        <v>0</v>
      </c>
      <c r="J197" s="58">
        <f t="shared" si="14"/>
        <v>0</v>
      </c>
      <c r="K197" s="75"/>
      <c r="L197" s="102">
        <f t="shared" si="15"/>
        <v>0</v>
      </c>
    </row>
    <row r="198" spans="1:12">
      <c r="A198" s="75"/>
      <c r="B198" s="75"/>
      <c r="C198" s="75"/>
      <c r="D198" s="112"/>
      <c r="E198" s="58">
        <f t="shared" si="12"/>
        <v>0</v>
      </c>
      <c r="F198" s="75"/>
      <c r="G198" s="75"/>
      <c r="H198" s="75"/>
      <c r="I198" s="58">
        <f t="shared" si="13"/>
        <v>0</v>
      </c>
      <c r="J198" s="58">
        <f t="shared" si="14"/>
        <v>0</v>
      </c>
      <c r="K198" s="75"/>
      <c r="L198" s="102">
        <f t="shared" si="15"/>
        <v>0</v>
      </c>
    </row>
    <row r="199" spans="1:12">
      <c r="A199" s="75"/>
      <c r="B199" s="75"/>
      <c r="C199" s="75"/>
      <c r="D199" s="112"/>
      <c r="E199" s="58">
        <f t="shared" si="12"/>
        <v>0</v>
      </c>
      <c r="F199" s="75"/>
      <c r="G199" s="75"/>
      <c r="H199" s="75"/>
      <c r="I199" s="58">
        <f t="shared" si="13"/>
        <v>0</v>
      </c>
      <c r="J199" s="58">
        <f t="shared" si="14"/>
        <v>0</v>
      </c>
      <c r="K199" s="75"/>
      <c r="L199" s="102">
        <f t="shared" si="15"/>
        <v>0</v>
      </c>
    </row>
    <row r="200" spans="1:12">
      <c r="A200" s="75"/>
      <c r="B200" s="75"/>
      <c r="C200" s="75"/>
      <c r="D200" s="112"/>
      <c r="E200" s="58">
        <f t="shared" si="12"/>
        <v>0</v>
      </c>
      <c r="F200" s="75"/>
      <c r="G200" s="75"/>
      <c r="H200" s="75"/>
      <c r="I200" s="58">
        <f t="shared" si="13"/>
        <v>0</v>
      </c>
      <c r="J200" s="58">
        <f t="shared" si="14"/>
        <v>0</v>
      </c>
      <c r="K200" s="75"/>
      <c r="L200" s="102">
        <f t="shared" si="15"/>
        <v>0</v>
      </c>
    </row>
    <row r="201" spans="1:12">
      <c r="A201" s="75"/>
      <c r="B201" s="75"/>
      <c r="C201" s="75"/>
      <c r="D201" s="112"/>
      <c r="E201" s="58">
        <f t="shared" si="12"/>
        <v>0</v>
      </c>
      <c r="F201" s="75"/>
      <c r="G201" s="75"/>
      <c r="H201" s="75"/>
      <c r="I201" s="58">
        <f t="shared" si="13"/>
        <v>0</v>
      </c>
      <c r="J201" s="58">
        <f t="shared" si="14"/>
        <v>0</v>
      </c>
      <c r="K201" s="75"/>
      <c r="L201" s="102">
        <f t="shared" si="15"/>
        <v>0</v>
      </c>
    </row>
    <row r="202" spans="1:12">
      <c r="A202" s="75"/>
      <c r="B202" s="75"/>
      <c r="C202" s="75"/>
      <c r="D202" s="112"/>
      <c r="E202" s="58">
        <f t="shared" si="12"/>
        <v>0</v>
      </c>
      <c r="F202" s="75"/>
      <c r="G202" s="75"/>
      <c r="H202" s="75"/>
      <c r="I202" s="58">
        <f t="shared" si="13"/>
        <v>0</v>
      </c>
      <c r="J202" s="58">
        <f t="shared" si="14"/>
        <v>0</v>
      </c>
      <c r="K202" s="75"/>
      <c r="L202" s="102">
        <f t="shared" si="15"/>
        <v>0</v>
      </c>
    </row>
    <row r="203" spans="1:12">
      <c r="A203" s="75"/>
      <c r="B203" s="75"/>
      <c r="C203" s="75"/>
      <c r="D203" s="112"/>
      <c r="E203" s="58">
        <f t="shared" si="12"/>
        <v>0</v>
      </c>
      <c r="F203" s="75"/>
      <c r="G203" s="75"/>
      <c r="H203" s="75"/>
      <c r="I203" s="58">
        <f t="shared" si="13"/>
        <v>0</v>
      </c>
      <c r="J203" s="58">
        <f t="shared" si="14"/>
        <v>0</v>
      </c>
      <c r="K203" s="75"/>
      <c r="L203" s="102">
        <f t="shared" si="15"/>
        <v>0</v>
      </c>
    </row>
    <row r="204" spans="1:12">
      <c r="A204" s="75"/>
      <c r="B204" s="75"/>
      <c r="C204" s="75"/>
      <c r="D204" s="112"/>
      <c r="E204" s="58">
        <f t="shared" si="12"/>
        <v>0</v>
      </c>
      <c r="F204" s="75"/>
      <c r="G204" s="75"/>
      <c r="H204" s="75"/>
      <c r="I204" s="58">
        <f t="shared" si="13"/>
        <v>0</v>
      </c>
      <c r="J204" s="58">
        <f t="shared" si="14"/>
        <v>0</v>
      </c>
      <c r="K204" s="75"/>
      <c r="L204" s="102">
        <f t="shared" si="15"/>
        <v>0</v>
      </c>
    </row>
    <row r="205" spans="1:12">
      <c r="A205" s="75"/>
      <c r="B205" s="75"/>
      <c r="C205" s="75"/>
      <c r="D205" s="112"/>
      <c r="E205" s="58">
        <f t="shared" si="12"/>
        <v>0</v>
      </c>
      <c r="F205" s="75"/>
      <c r="G205" s="75"/>
      <c r="H205" s="75"/>
      <c r="I205" s="58">
        <f t="shared" si="13"/>
        <v>0</v>
      </c>
      <c r="J205" s="58">
        <f t="shared" si="14"/>
        <v>0</v>
      </c>
      <c r="K205" s="75"/>
      <c r="L205" s="102">
        <f t="shared" si="15"/>
        <v>0</v>
      </c>
    </row>
    <row r="206" spans="1:12">
      <c r="A206" s="75"/>
      <c r="B206" s="75"/>
      <c r="C206" s="75"/>
      <c r="D206" s="112"/>
      <c r="E206" s="58">
        <f t="shared" si="12"/>
        <v>0</v>
      </c>
      <c r="F206" s="75"/>
      <c r="G206" s="75"/>
      <c r="H206" s="75"/>
      <c r="I206" s="58">
        <f t="shared" si="13"/>
        <v>0</v>
      </c>
      <c r="J206" s="58">
        <f t="shared" si="14"/>
        <v>0</v>
      </c>
      <c r="K206" s="75"/>
      <c r="L206" s="102">
        <f t="shared" si="15"/>
        <v>0</v>
      </c>
    </row>
    <row r="207" spans="1:12">
      <c r="A207" s="75"/>
      <c r="B207" s="75"/>
      <c r="C207" s="75"/>
      <c r="D207" s="112"/>
      <c r="E207" s="58">
        <f t="shared" si="12"/>
        <v>0</v>
      </c>
      <c r="F207" s="75"/>
      <c r="G207" s="75"/>
      <c r="H207" s="75"/>
      <c r="I207" s="58">
        <f t="shared" si="13"/>
        <v>0</v>
      </c>
      <c r="J207" s="58">
        <f t="shared" si="14"/>
        <v>0</v>
      </c>
      <c r="K207" s="75"/>
      <c r="L207" s="102">
        <f t="shared" si="15"/>
        <v>0</v>
      </c>
    </row>
    <row r="208" spans="1:12">
      <c r="A208" s="75"/>
      <c r="B208" s="75"/>
      <c r="C208" s="75"/>
      <c r="D208" s="112"/>
      <c r="E208" s="58">
        <f t="shared" si="12"/>
        <v>0</v>
      </c>
      <c r="F208" s="75"/>
      <c r="G208" s="75"/>
      <c r="H208" s="75"/>
      <c r="I208" s="58">
        <f t="shared" si="13"/>
        <v>0</v>
      </c>
      <c r="J208" s="58">
        <f t="shared" si="14"/>
        <v>0</v>
      </c>
      <c r="K208" s="75"/>
      <c r="L208" s="102">
        <f t="shared" si="15"/>
        <v>0</v>
      </c>
    </row>
    <row r="209" spans="1:12">
      <c r="A209" s="75"/>
      <c r="B209" s="75"/>
      <c r="C209" s="75"/>
      <c r="D209" s="112"/>
      <c r="E209" s="58">
        <f t="shared" si="12"/>
        <v>0</v>
      </c>
      <c r="F209" s="75"/>
      <c r="G209" s="75"/>
      <c r="H209" s="75"/>
      <c r="I209" s="58">
        <f t="shared" si="13"/>
        <v>0</v>
      </c>
      <c r="J209" s="58">
        <f t="shared" si="14"/>
        <v>0</v>
      </c>
      <c r="K209" s="75"/>
      <c r="L209" s="102">
        <f t="shared" si="15"/>
        <v>0</v>
      </c>
    </row>
    <row r="210" spans="1:12">
      <c r="A210" s="75"/>
      <c r="B210" s="75"/>
      <c r="C210" s="75"/>
      <c r="D210" s="112"/>
      <c r="E210" s="58">
        <f t="shared" si="12"/>
        <v>0</v>
      </c>
      <c r="F210" s="75"/>
      <c r="G210" s="75"/>
      <c r="H210" s="75"/>
      <c r="I210" s="58">
        <f t="shared" si="13"/>
        <v>0</v>
      </c>
      <c r="J210" s="58">
        <f t="shared" si="14"/>
        <v>0</v>
      </c>
      <c r="K210" s="75"/>
      <c r="L210" s="102">
        <f t="shared" si="15"/>
        <v>0</v>
      </c>
    </row>
    <row r="211" spans="1:12">
      <c r="A211" s="75"/>
      <c r="B211" s="75"/>
      <c r="C211" s="75"/>
      <c r="D211" s="112"/>
      <c r="E211" s="58">
        <f t="shared" si="12"/>
        <v>0</v>
      </c>
      <c r="F211" s="75"/>
      <c r="G211" s="75"/>
      <c r="H211" s="75"/>
      <c r="I211" s="58">
        <f t="shared" si="13"/>
        <v>0</v>
      </c>
      <c r="J211" s="58">
        <f t="shared" si="14"/>
        <v>0</v>
      </c>
      <c r="K211" s="75"/>
      <c r="L211" s="102">
        <f t="shared" si="15"/>
        <v>0</v>
      </c>
    </row>
    <row r="212" spans="1:12">
      <c r="A212" s="75"/>
      <c r="B212" s="75"/>
      <c r="C212" s="75"/>
      <c r="D212" s="112"/>
      <c r="E212" s="58">
        <f t="shared" si="12"/>
        <v>0</v>
      </c>
      <c r="F212" s="75"/>
      <c r="G212" s="75"/>
      <c r="H212" s="75"/>
      <c r="I212" s="58">
        <f t="shared" si="13"/>
        <v>0</v>
      </c>
      <c r="J212" s="58">
        <f t="shared" si="14"/>
        <v>0</v>
      </c>
      <c r="K212" s="75"/>
      <c r="L212" s="102">
        <f t="shared" si="15"/>
        <v>0</v>
      </c>
    </row>
    <row r="213" spans="1:12">
      <c r="A213" s="75"/>
      <c r="B213" s="75"/>
      <c r="C213" s="75"/>
      <c r="D213" s="112"/>
      <c r="E213" s="58">
        <f t="shared" si="12"/>
        <v>0</v>
      </c>
      <c r="F213" s="75"/>
      <c r="G213" s="75"/>
      <c r="H213" s="75"/>
      <c r="I213" s="58">
        <f t="shared" si="13"/>
        <v>0</v>
      </c>
      <c r="J213" s="58">
        <f t="shared" si="14"/>
        <v>0</v>
      </c>
      <c r="K213" s="75"/>
      <c r="L213" s="102">
        <f t="shared" si="15"/>
        <v>0</v>
      </c>
    </row>
    <row r="214" spans="1:12">
      <c r="A214" s="75"/>
      <c r="B214" s="75"/>
      <c r="C214" s="75"/>
      <c r="D214" s="112"/>
      <c r="E214" s="58">
        <f t="shared" si="12"/>
        <v>0</v>
      </c>
      <c r="F214" s="75"/>
      <c r="G214" s="75"/>
      <c r="H214" s="75"/>
      <c r="I214" s="58">
        <f t="shared" si="13"/>
        <v>0</v>
      </c>
      <c r="J214" s="58">
        <f t="shared" si="14"/>
        <v>0</v>
      </c>
      <c r="K214" s="75"/>
      <c r="L214" s="102">
        <f t="shared" si="15"/>
        <v>0</v>
      </c>
    </row>
    <row r="215" spans="1:12">
      <c r="A215" s="75"/>
      <c r="B215" s="75"/>
      <c r="C215" s="75"/>
      <c r="D215" s="112"/>
      <c r="E215" s="58">
        <f t="shared" si="12"/>
        <v>0</v>
      </c>
      <c r="F215" s="75"/>
      <c r="G215" s="75"/>
      <c r="H215" s="75"/>
      <c r="I215" s="58">
        <f t="shared" si="13"/>
        <v>0</v>
      </c>
      <c r="J215" s="58">
        <f t="shared" si="14"/>
        <v>0</v>
      </c>
      <c r="K215" s="75"/>
      <c r="L215" s="102">
        <f t="shared" si="15"/>
        <v>0</v>
      </c>
    </row>
    <row r="216" spans="1:12">
      <c r="A216" s="75"/>
      <c r="B216" s="75"/>
      <c r="C216" s="75"/>
      <c r="D216" s="112"/>
      <c r="E216" s="58">
        <f t="shared" si="12"/>
        <v>0</v>
      </c>
      <c r="F216" s="75"/>
      <c r="G216" s="75"/>
      <c r="H216" s="75"/>
      <c r="I216" s="58">
        <f t="shared" si="13"/>
        <v>0</v>
      </c>
      <c r="J216" s="58">
        <f t="shared" si="14"/>
        <v>0</v>
      </c>
      <c r="K216" s="75"/>
      <c r="L216" s="102">
        <f t="shared" si="15"/>
        <v>0</v>
      </c>
    </row>
    <row r="217" spans="1:12">
      <c r="A217" s="75"/>
      <c r="B217" s="75"/>
      <c r="C217" s="75"/>
      <c r="D217" s="112"/>
      <c r="E217" s="58">
        <f t="shared" si="12"/>
        <v>0</v>
      </c>
      <c r="F217" s="75"/>
      <c r="G217" s="75"/>
      <c r="H217" s="75"/>
      <c r="I217" s="58">
        <f t="shared" si="13"/>
        <v>0</v>
      </c>
      <c r="J217" s="58">
        <f t="shared" si="14"/>
        <v>0</v>
      </c>
      <c r="K217" s="75"/>
      <c r="L217" s="102">
        <f t="shared" si="15"/>
        <v>0</v>
      </c>
    </row>
    <row r="218" spans="1:12">
      <c r="A218" s="75"/>
      <c r="B218" s="75"/>
      <c r="C218" s="75"/>
      <c r="D218" s="112"/>
      <c r="E218" s="58">
        <f t="shared" si="12"/>
        <v>0</v>
      </c>
      <c r="F218" s="75"/>
      <c r="G218" s="75"/>
      <c r="H218" s="75"/>
      <c r="I218" s="58">
        <f t="shared" si="13"/>
        <v>0</v>
      </c>
      <c r="J218" s="58">
        <f t="shared" si="14"/>
        <v>0</v>
      </c>
      <c r="K218" s="75"/>
      <c r="L218" s="102">
        <f t="shared" si="15"/>
        <v>0</v>
      </c>
    </row>
    <row r="219" spans="1:12">
      <c r="A219" s="75"/>
      <c r="B219" s="75"/>
      <c r="C219" s="75"/>
      <c r="D219" s="112"/>
      <c r="E219" s="58">
        <f t="shared" si="12"/>
        <v>0</v>
      </c>
      <c r="F219" s="75"/>
      <c r="G219" s="75"/>
      <c r="H219" s="75"/>
      <c r="I219" s="58">
        <f t="shared" si="13"/>
        <v>0</v>
      </c>
      <c r="J219" s="58">
        <f t="shared" si="14"/>
        <v>0</v>
      </c>
      <c r="K219" s="75"/>
      <c r="L219" s="102">
        <f t="shared" si="15"/>
        <v>0</v>
      </c>
    </row>
    <row r="220" spans="1:12">
      <c r="A220" s="75"/>
      <c r="B220" s="75"/>
      <c r="C220" s="75"/>
      <c r="D220" s="112"/>
      <c r="E220" s="58">
        <f t="shared" si="12"/>
        <v>0</v>
      </c>
      <c r="F220" s="75"/>
      <c r="G220" s="75"/>
      <c r="H220" s="75"/>
      <c r="I220" s="58">
        <f t="shared" si="13"/>
        <v>0</v>
      </c>
      <c r="J220" s="58">
        <f t="shared" si="14"/>
        <v>0</v>
      </c>
      <c r="K220" s="75"/>
      <c r="L220" s="102">
        <f t="shared" si="15"/>
        <v>0</v>
      </c>
    </row>
    <row r="221" spans="1:12">
      <c r="A221" s="75"/>
      <c r="B221" s="75"/>
      <c r="C221" s="75"/>
      <c r="D221" s="112"/>
      <c r="E221" s="58">
        <f t="shared" si="12"/>
        <v>0</v>
      </c>
      <c r="F221" s="75"/>
      <c r="G221" s="75"/>
      <c r="H221" s="75"/>
      <c r="I221" s="58">
        <f t="shared" si="13"/>
        <v>0</v>
      </c>
      <c r="J221" s="58">
        <f t="shared" si="14"/>
        <v>0</v>
      </c>
      <c r="K221" s="75"/>
      <c r="L221" s="102">
        <f t="shared" si="15"/>
        <v>0</v>
      </c>
    </row>
    <row r="222" spans="1:12">
      <c r="A222" s="75"/>
      <c r="B222" s="75"/>
      <c r="C222" s="75"/>
      <c r="D222" s="112"/>
      <c r="E222" s="58">
        <f t="shared" si="12"/>
        <v>0</v>
      </c>
      <c r="F222" s="75"/>
      <c r="G222" s="75"/>
      <c r="H222" s="75"/>
      <c r="I222" s="58">
        <f t="shared" si="13"/>
        <v>0</v>
      </c>
      <c r="J222" s="58">
        <f t="shared" si="14"/>
        <v>0</v>
      </c>
      <c r="K222" s="75"/>
      <c r="L222" s="102">
        <f t="shared" si="15"/>
        <v>0</v>
      </c>
    </row>
    <row r="223" spans="1:12">
      <c r="A223" s="75"/>
      <c r="B223" s="75"/>
      <c r="C223" s="75"/>
      <c r="D223" s="112"/>
      <c r="E223" s="58">
        <f t="shared" si="12"/>
        <v>0</v>
      </c>
      <c r="F223" s="75"/>
      <c r="G223" s="75"/>
      <c r="H223" s="75"/>
      <c r="I223" s="58">
        <f t="shared" si="13"/>
        <v>0</v>
      </c>
      <c r="J223" s="58">
        <f t="shared" si="14"/>
        <v>0</v>
      </c>
      <c r="K223" s="75"/>
      <c r="L223" s="102">
        <f t="shared" si="15"/>
        <v>0</v>
      </c>
    </row>
    <row r="224" spans="1:12">
      <c r="A224" s="75"/>
      <c r="B224" s="75"/>
      <c r="C224" s="75"/>
      <c r="D224" s="112"/>
      <c r="E224" s="58">
        <f t="shared" si="12"/>
        <v>0</v>
      </c>
      <c r="F224" s="75"/>
      <c r="G224" s="75"/>
      <c r="H224" s="75"/>
      <c r="I224" s="58">
        <f t="shared" si="13"/>
        <v>0</v>
      </c>
      <c r="J224" s="58">
        <f t="shared" si="14"/>
        <v>0</v>
      </c>
      <c r="K224" s="75"/>
      <c r="L224" s="102">
        <f t="shared" si="15"/>
        <v>0</v>
      </c>
    </row>
    <row r="225" spans="1:12">
      <c r="A225" s="75"/>
      <c r="B225" s="75"/>
      <c r="C225" s="75"/>
      <c r="D225" s="112"/>
      <c r="E225" s="58">
        <f t="shared" si="12"/>
        <v>0</v>
      </c>
      <c r="F225" s="75"/>
      <c r="G225" s="75"/>
      <c r="H225" s="75"/>
      <c r="I225" s="58">
        <f t="shared" si="13"/>
        <v>0</v>
      </c>
      <c r="J225" s="58">
        <f t="shared" si="14"/>
        <v>0</v>
      </c>
      <c r="K225" s="75"/>
      <c r="L225" s="102">
        <f t="shared" si="15"/>
        <v>0</v>
      </c>
    </row>
    <row r="226" spans="1:12">
      <c r="A226" s="75"/>
      <c r="B226" s="75"/>
      <c r="C226" s="75"/>
      <c r="D226" s="112"/>
      <c r="E226" s="58">
        <f t="shared" si="12"/>
        <v>0</v>
      </c>
      <c r="F226" s="75"/>
      <c r="G226" s="75"/>
      <c r="H226" s="75"/>
      <c r="I226" s="58">
        <f t="shared" si="13"/>
        <v>0</v>
      </c>
      <c r="J226" s="58">
        <f t="shared" si="14"/>
        <v>0</v>
      </c>
      <c r="K226" s="75"/>
      <c r="L226" s="102">
        <f t="shared" si="15"/>
        <v>0</v>
      </c>
    </row>
    <row r="227" spans="1:12">
      <c r="A227" s="75"/>
      <c r="B227" s="75"/>
      <c r="C227" s="75"/>
      <c r="D227" s="112"/>
      <c r="E227" s="58">
        <f t="shared" si="12"/>
        <v>0</v>
      </c>
      <c r="F227" s="75"/>
      <c r="G227" s="75"/>
      <c r="H227" s="75"/>
      <c r="I227" s="58">
        <f t="shared" si="13"/>
        <v>0</v>
      </c>
      <c r="J227" s="58">
        <f t="shared" si="14"/>
        <v>0</v>
      </c>
      <c r="K227" s="75"/>
      <c r="L227" s="102">
        <f t="shared" si="15"/>
        <v>0</v>
      </c>
    </row>
    <row r="228" spans="1:12">
      <c r="A228" s="75"/>
      <c r="B228" s="75"/>
      <c r="C228" s="75"/>
      <c r="D228" s="112"/>
      <c r="E228" s="58">
        <f t="shared" si="12"/>
        <v>0</v>
      </c>
      <c r="F228" s="75"/>
      <c r="G228" s="75"/>
      <c r="H228" s="75"/>
      <c r="I228" s="58">
        <f t="shared" si="13"/>
        <v>0</v>
      </c>
      <c r="J228" s="58">
        <f t="shared" si="14"/>
        <v>0</v>
      </c>
      <c r="K228" s="75"/>
      <c r="L228" s="102">
        <f t="shared" si="15"/>
        <v>0</v>
      </c>
    </row>
    <row r="229" spans="1:12">
      <c r="A229" s="75"/>
      <c r="B229" s="75"/>
      <c r="C229" s="75"/>
      <c r="D229" s="112"/>
      <c r="E229" s="58">
        <f t="shared" si="12"/>
        <v>0</v>
      </c>
      <c r="F229" s="75"/>
      <c r="G229" s="75"/>
      <c r="H229" s="75"/>
      <c r="I229" s="58">
        <f t="shared" si="13"/>
        <v>0</v>
      </c>
      <c r="J229" s="58">
        <f t="shared" si="14"/>
        <v>0</v>
      </c>
      <c r="K229" s="75"/>
      <c r="L229" s="102">
        <f t="shared" si="15"/>
        <v>0</v>
      </c>
    </row>
    <row r="230" spans="1:12">
      <c r="A230" s="75"/>
      <c r="B230" s="75"/>
      <c r="C230" s="75"/>
      <c r="D230" s="112"/>
      <c r="E230" s="58">
        <f t="shared" si="12"/>
        <v>0</v>
      </c>
      <c r="F230" s="75"/>
      <c r="G230" s="75"/>
      <c r="H230" s="75"/>
      <c r="I230" s="58">
        <f t="shared" si="13"/>
        <v>0</v>
      </c>
      <c r="J230" s="58">
        <f t="shared" si="14"/>
        <v>0</v>
      </c>
      <c r="K230" s="75"/>
      <c r="L230" s="102">
        <f t="shared" si="15"/>
        <v>0</v>
      </c>
    </row>
    <row r="231" spans="1:12">
      <c r="A231" s="75"/>
      <c r="B231" s="75"/>
      <c r="C231" s="75"/>
      <c r="D231" s="112"/>
      <c r="E231" s="58">
        <f t="shared" si="12"/>
        <v>0</v>
      </c>
      <c r="F231" s="75"/>
      <c r="G231" s="75"/>
      <c r="H231" s="75"/>
      <c r="I231" s="58">
        <f t="shared" si="13"/>
        <v>0</v>
      </c>
      <c r="J231" s="58">
        <f t="shared" si="14"/>
        <v>0</v>
      </c>
      <c r="K231" s="75"/>
      <c r="L231" s="102">
        <f t="shared" si="15"/>
        <v>0</v>
      </c>
    </row>
    <row r="232" spans="1:12">
      <c r="A232" s="75"/>
      <c r="B232" s="75"/>
      <c r="C232" s="75"/>
      <c r="D232" s="112"/>
      <c r="E232" s="58">
        <f t="shared" si="12"/>
        <v>0</v>
      </c>
      <c r="F232" s="75"/>
      <c r="G232" s="75"/>
      <c r="H232" s="75"/>
      <c r="I232" s="58">
        <f t="shared" si="13"/>
        <v>0</v>
      </c>
      <c r="J232" s="58">
        <f t="shared" si="14"/>
        <v>0</v>
      </c>
      <c r="K232" s="75"/>
      <c r="L232" s="102">
        <f t="shared" si="15"/>
        <v>0</v>
      </c>
    </row>
    <row r="233" spans="1:12">
      <c r="A233" s="75"/>
      <c r="B233" s="75"/>
      <c r="C233" s="75"/>
      <c r="D233" s="112"/>
      <c r="E233" s="58">
        <f t="shared" si="12"/>
        <v>0</v>
      </c>
      <c r="F233" s="75"/>
      <c r="G233" s="75"/>
      <c r="H233" s="75"/>
      <c r="I233" s="58">
        <f t="shared" si="13"/>
        <v>0</v>
      </c>
      <c r="J233" s="58">
        <f t="shared" si="14"/>
        <v>0</v>
      </c>
      <c r="K233" s="75"/>
      <c r="L233" s="102">
        <f t="shared" si="15"/>
        <v>0</v>
      </c>
    </row>
    <row r="234" spans="1:12">
      <c r="A234" s="75"/>
      <c r="B234" s="75"/>
      <c r="C234" s="75"/>
      <c r="D234" s="112"/>
      <c r="E234" s="58">
        <f t="shared" si="12"/>
        <v>0</v>
      </c>
      <c r="F234" s="75"/>
      <c r="G234" s="75"/>
      <c r="H234" s="75"/>
      <c r="I234" s="58">
        <f t="shared" si="13"/>
        <v>0</v>
      </c>
      <c r="J234" s="58">
        <f t="shared" si="14"/>
        <v>0</v>
      </c>
      <c r="K234" s="75"/>
      <c r="L234" s="102">
        <f t="shared" si="15"/>
        <v>0</v>
      </c>
    </row>
    <row r="235" spans="1:12">
      <c r="A235" s="75"/>
      <c r="B235" s="75"/>
      <c r="C235" s="75"/>
      <c r="D235" s="112"/>
      <c r="E235" s="58">
        <f t="shared" si="12"/>
        <v>0</v>
      </c>
      <c r="F235" s="75"/>
      <c r="G235" s="75"/>
      <c r="H235" s="75"/>
      <c r="I235" s="58">
        <f t="shared" si="13"/>
        <v>0</v>
      </c>
      <c r="J235" s="58">
        <f t="shared" si="14"/>
        <v>0</v>
      </c>
      <c r="K235" s="75"/>
      <c r="L235" s="102">
        <f t="shared" si="15"/>
        <v>0</v>
      </c>
    </row>
    <row r="236" spans="1:12">
      <c r="A236" s="75"/>
      <c r="B236" s="75"/>
      <c r="C236" s="75"/>
      <c r="D236" s="112"/>
      <c r="E236" s="58">
        <f t="shared" si="12"/>
        <v>0</v>
      </c>
      <c r="F236" s="75"/>
      <c r="G236" s="75"/>
      <c r="H236" s="75"/>
      <c r="I236" s="58">
        <f t="shared" si="13"/>
        <v>0</v>
      </c>
      <c r="J236" s="58">
        <f t="shared" si="14"/>
        <v>0</v>
      </c>
      <c r="K236" s="75"/>
      <c r="L236" s="102">
        <f t="shared" si="15"/>
        <v>0</v>
      </c>
    </row>
    <row r="237" spans="1:12">
      <c r="A237" s="75"/>
      <c r="B237" s="75"/>
      <c r="C237" s="75"/>
      <c r="D237" s="112"/>
      <c r="E237" s="58">
        <f t="shared" si="12"/>
        <v>0</v>
      </c>
      <c r="F237" s="75"/>
      <c r="G237" s="75"/>
      <c r="H237" s="75"/>
      <c r="I237" s="58">
        <f t="shared" si="13"/>
        <v>0</v>
      </c>
      <c r="J237" s="58">
        <f t="shared" si="14"/>
        <v>0</v>
      </c>
      <c r="K237" s="75"/>
      <c r="L237" s="102">
        <f t="shared" si="15"/>
        <v>0</v>
      </c>
    </row>
    <row r="238" spans="1:12">
      <c r="A238" s="75"/>
      <c r="B238" s="75"/>
      <c r="C238" s="75"/>
      <c r="D238" s="112"/>
      <c r="E238" s="58">
        <f t="shared" si="12"/>
        <v>0</v>
      </c>
      <c r="F238" s="75"/>
      <c r="G238" s="75"/>
      <c r="H238" s="75"/>
      <c r="I238" s="58">
        <f t="shared" si="13"/>
        <v>0</v>
      </c>
      <c r="J238" s="58">
        <f t="shared" si="14"/>
        <v>0</v>
      </c>
      <c r="K238" s="75"/>
      <c r="L238" s="102">
        <f t="shared" si="15"/>
        <v>0</v>
      </c>
    </row>
    <row r="239" spans="1:12">
      <c r="A239" s="75"/>
      <c r="B239" s="75"/>
      <c r="C239" s="75"/>
      <c r="D239" s="112"/>
      <c r="E239" s="58">
        <f t="shared" si="12"/>
        <v>0</v>
      </c>
      <c r="F239" s="75"/>
      <c r="G239" s="75"/>
      <c r="H239" s="75"/>
      <c r="I239" s="58">
        <f t="shared" si="13"/>
        <v>0</v>
      </c>
      <c r="J239" s="58">
        <f t="shared" si="14"/>
        <v>0</v>
      </c>
      <c r="K239" s="75"/>
      <c r="L239" s="102">
        <f t="shared" si="15"/>
        <v>0</v>
      </c>
    </row>
    <row r="240" spans="1:12">
      <c r="A240" s="75"/>
      <c r="B240" s="75"/>
      <c r="C240" s="75"/>
      <c r="D240" s="112"/>
      <c r="E240" s="58">
        <f t="shared" si="12"/>
        <v>0</v>
      </c>
      <c r="F240" s="75"/>
      <c r="G240" s="75"/>
      <c r="H240" s="75"/>
      <c r="I240" s="58">
        <f t="shared" si="13"/>
        <v>0</v>
      </c>
      <c r="J240" s="58">
        <f t="shared" si="14"/>
        <v>0</v>
      </c>
      <c r="K240" s="75"/>
      <c r="L240" s="102">
        <f t="shared" si="15"/>
        <v>0</v>
      </c>
    </row>
    <row r="241" spans="1:12">
      <c r="A241" s="75"/>
      <c r="B241" s="75"/>
      <c r="C241" s="75"/>
      <c r="D241" s="112"/>
      <c r="E241" s="58">
        <f t="shared" si="12"/>
        <v>0</v>
      </c>
      <c r="F241" s="75"/>
      <c r="G241" s="75"/>
      <c r="H241" s="75"/>
      <c r="I241" s="58">
        <f t="shared" si="13"/>
        <v>0</v>
      </c>
      <c r="J241" s="58">
        <f t="shared" si="14"/>
        <v>0</v>
      </c>
      <c r="K241" s="75"/>
      <c r="L241" s="102">
        <f t="shared" si="15"/>
        <v>0</v>
      </c>
    </row>
    <row r="242" spans="1:12">
      <c r="A242" s="75"/>
      <c r="B242" s="75"/>
      <c r="C242" s="75"/>
      <c r="D242" s="112"/>
      <c r="E242" s="58">
        <f t="shared" si="12"/>
        <v>0</v>
      </c>
      <c r="F242" s="75"/>
      <c r="G242" s="75"/>
      <c r="H242" s="75"/>
      <c r="I242" s="58">
        <f t="shared" si="13"/>
        <v>0</v>
      </c>
      <c r="J242" s="58">
        <f t="shared" si="14"/>
        <v>0</v>
      </c>
      <c r="K242" s="75"/>
      <c r="L242" s="102">
        <f t="shared" si="15"/>
        <v>0</v>
      </c>
    </row>
    <row r="243" spans="1:12">
      <c r="A243" s="75"/>
      <c r="B243" s="75"/>
      <c r="C243" s="75"/>
      <c r="D243" s="112"/>
      <c r="E243" s="58">
        <f t="shared" si="12"/>
        <v>0</v>
      </c>
      <c r="F243" s="75"/>
      <c r="G243" s="75"/>
      <c r="H243" s="75"/>
      <c r="I243" s="58">
        <f t="shared" si="13"/>
        <v>0</v>
      </c>
      <c r="J243" s="58">
        <f t="shared" si="14"/>
        <v>0</v>
      </c>
      <c r="K243" s="75"/>
      <c r="L243" s="102">
        <f t="shared" si="15"/>
        <v>0</v>
      </c>
    </row>
    <row r="244" spans="1:12">
      <c r="A244" s="75"/>
      <c r="B244" s="75"/>
      <c r="C244" s="75"/>
      <c r="D244" s="112"/>
      <c r="E244" s="58">
        <f t="shared" si="12"/>
        <v>0</v>
      </c>
      <c r="F244" s="75"/>
      <c r="G244" s="75"/>
      <c r="H244" s="75"/>
      <c r="I244" s="58">
        <f t="shared" si="13"/>
        <v>0</v>
      </c>
      <c r="J244" s="58">
        <f t="shared" si="14"/>
        <v>0</v>
      </c>
      <c r="K244" s="75"/>
      <c r="L244" s="102">
        <f t="shared" si="15"/>
        <v>0</v>
      </c>
    </row>
    <row r="245" spans="1:12">
      <c r="A245" s="75"/>
      <c r="B245" s="75"/>
      <c r="C245" s="75"/>
      <c r="D245" s="112"/>
      <c r="E245" s="58">
        <f t="shared" si="12"/>
        <v>0</v>
      </c>
      <c r="F245" s="75"/>
      <c r="G245" s="75"/>
      <c r="H245" s="75"/>
      <c r="I245" s="58">
        <f t="shared" si="13"/>
        <v>0</v>
      </c>
      <c r="J245" s="58">
        <f t="shared" si="14"/>
        <v>0</v>
      </c>
      <c r="K245" s="75"/>
      <c r="L245" s="102">
        <f t="shared" si="15"/>
        <v>0</v>
      </c>
    </row>
    <row r="246" spans="1:12">
      <c r="A246" s="75"/>
      <c r="B246" s="75"/>
      <c r="C246" s="75"/>
      <c r="D246" s="112"/>
      <c r="E246" s="58">
        <f t="shared" si="12"/>
        <v>0</v>
      </c>
      <c r="F246" s="75"/>
      <c r="G246" s="75"/>
      <c r="H246" s="75"/>
      <c r="I246" s="58">
        <f t="shared" si="13"/>
        <v>0</v>
      </c>
      <c r="J246" s="58">
        <f t="shared" si="14"/>
        <v>0</v>
      </c>
      <c r="K246" s="75"/>
      <c r="L246" s="102">
        <f t="shared" si="15"/>
        <v>0</v>
      </c>
    </row>
    <row r="247" spans="1:12">
      <c r="A247" s="75"/>
      <c r="B247" s="75"/>
      <c r="C247" s="75"/>
      <c r="D247" s="112"/>
      <c r="E247" s="58">
        <f t="shared" si="12"/>
        <v>0</v>
      </c>
      <c r="F247" s="75"/>
      <c r="G247" s="75"/>
      <c r="H247" s="75"/>
      <c r="I247" s="58">
        <f t="shared" si="13"/>
        <v>0</v>
      </c>
      <c r="J247" s="58">
        <f t="shared" si="14"/>
        <v>0</v>
      </c>
      <c r="K247" s="75"/>
      <c r="L247" s="102">
        <f t="shared" si="15"/>
        <v>0</v>
      </c>
    </row>
    <row r="248" spans="1:12">
      <c r="A248" s="75"/>
      <c r="B248" s="75"/>
      <c r="C248" s="75"/>
      <c r="D248" s="112"/>
      <c r="E248" s="58">
        <f t="shared" si="12"/>
        <v>0</v>
      </c>
      <c r="F248" s="75"/>
      <c r="G248" s="75"/>
      <c r="H248" s="75"/>
      <c r="I248" s="58">
        <f t="shared" si="13"/>
        <v>0</v>
      </c>
      <c r="J248" s="58">
        <f t="shared" si="14"/>
        <v>0</v>
      </c>
      <c r="K248" s="75"/>
      <c r="L248" s="102">
        <f t="shared" si="15"/>
        <v>0</v>
      </c>
    </row>
    <row r="249" spans="1:12">
      <c r="A249" s="75"/>
      <c r="B249" s="75"/>
      <c r="C249" s="75"/>
      <c r="D249" s="112"/>
      <c r="E249" s="58">
        <f t="shared" si="12"/>
        <v>0</v>
      </c>
      <c r="F249" s="75"/>
      <c r="G249" s="75"/>
      <c r="H249" s="75"/>
      <c r="I249" s="58">
        <f t="shared" si="13"/>
        <v>0</v>
      </c>
      <c r="J249" s="58">
        <f t="shared" si="14"/>
        <v>0</v>
      </c>
      <c r="K249" s="75"/>
      <c r="L249" s="102">
        <f t="shared" si="15"/>
        <v>0</v>
      </c>
    </row>
    <row r="250" spans="1:12">
      <c r="A250" s="75"/>
      <c r="B250" s="75"/>
      <c r="C250" s="75"/>
      <c r="D250" s="112"/>
      <c r="E250" s="58">
        <f t="shared" si="12"/>
        <v>0</v>
      </c>
      <c r="F250" s="75"/>
      <c r="G250" s="75"/>
      <c r="H250" s="75"/>
      <c r="I250" s="58">
        <f t="shared" si="13"/>
        <v>0</v>
      </c>
      <c r="J250" s="58">
        <f t="shared" si="14"/>
        <v>0</v>
      </c>
      <c r="K250" s="75"/>
      <c r="L250" s="102">
        <f t="shared" si="15"/>
        <v>0</v>
      </c>
    </row>
    <row r="251" spans="1:12">
      <c r="A251" s="75"/>
      <c r="B251" s="75"/>
      <c r="C251" s="75"/>
      <c r="D251" s="112"/>
      <c r="E251" s="58">
        <f t="shared" si="12"/>
        <v>0</v>
      </c>
      <c r="F251" s="75"/>
      <c r="G251" s="75"/>
      <c r="H251" s="75"/>
      <c r="I251" s="58">
        <f t="shared" si="13"/>
        <v>0</v>
      </c>
      <c r="J251" s="58">
        <f t="shared" si="14"/>
        <v>0</v>
      </c>
      <c r="K251" s="75"/>
      <c r="L251" s="102">
        <f t="shared" si="15"/>
        <v>0</v>
      </c>
    </row>
    <row r="252" spans="1:12">
      <c r="A252" s="75"/>
      <c r="B252" s="75"/>
      <c r="C252" s="75"/>
      <c r="D252" s="112"/>
      <c r="E252" s="58">
        <f t="shared" si="12"/>
        <v>0</v>
      </c>
      <c r="F252" s="75"/>
      <c r="G252" s="75"/>
      <c r="H252" s="75"/>
      <c r="I252" s="58">
        <f t="shared" si="13"/>
        <v>0</v>
      </c>
      <c r="J252" s="58">
        <f t="shared" si="14"/>
        <v>0</v>
      </c>
      <c r="K252" s="75"/>
      <c r="L252" s="102">
        <f t="shared" si="15"/>
        <v>0</v>
      </c>
    </row>
    <row r="253" spans="1:12">
      <c r="A253" s="75"/>
      <c r="B253" s="75"/>
      <c r="C253" s="75"/>
      <c r="D253" s="112"/>
      <c r="E253" s="58">
        <f t="shared" si="12"/>
        <v>0</v>
      </c>
      <c r="F253" s="75"/>
      <c r="G253" s="75"/>
      <c r="H253" s="75"/>
      <c r="I253" s="58">
        <f t="shared" si="13"/>
        <v>0</v>
      </c>
      <c r="J253" s="58">
        <f t="shared" si="14"/>
        <v>0</v>
      </c>
      <c r="K253" s="75"/>
      <c r="L253" s="102">
        <f t="shared" si="15"/>
        <v>0</v>
      </c>
    </row>
    <row r="254" spans="1:12">
      <c r="A254" s="75"/>
      <c r="B254" s="75"/>
      <c r="C254" s="75"/>
      <c r="D254" s="112"/>
      <c r="E254" s="58">
        <f t="shared" si="12"/>
        <v>0</v>
      </c>
      <c r="F254" s="75"/>
      <c r="G254" s="75"/>
      <c r="H254" s="75"/>
      <c r="I254" s="58">
        <f t="shared" si="13"/>
        <v>0</v>
      </c>
      <c r="J254" s="58">
        <f t="shared" si="14"/>
        <v>0</v>
      </c>
      <c r="K254" s="75"/>
      <c r="L254" s="102">
        <f t="shared" si="15"/>
        <v>0</v>
      </c>
    </row>
    <row r="255" spans="1:12">
      <c r="A255" s="75"/>
      <c r="B255" s="75"/>
      <c r="C255" s="75"/>
      <c r="D255" s="112"/>
      <c r="E255" s="58">
        <f t="shared" si="12"/>
        <v>0</v>
      </c>
      <c r="F255" s="75"/>
      <c r="G255" s="75"/>
      <c r="H255" s="75"/>
      <c r="I255" s="58">
        <f t="shared" si="13"/>
        <v>0</v>
      </c>
      <c r="J255" s="58">
        <f t="shared" si="14"/>
        <v>0</v>
      </c>
      <c r="K255" s="75"/>
      <c r="L255" s="102">
        <f t="shared" si="15"/>
        <v>0</v>
      </c>
    </row>
    <row r="256" spans="1:12">
      <c r="A256" s="75"/>
      <c r="B256" s="75"/>
      <c r="C256" s="75"/>
      <c r="D256" s="112"/>
      <c r="E256" s="58">
        <f t="shared" si="12"/>
        <v>0</v>
      </c>
      <c r="F256" s="75"/>
      <c r="G256" s="75"/>
      <c r="H256" s="75"/>
      <c r="I256" s="58">
        <f t="shared" si="13"/>
        <v>0</v>
      </c>
      <c r="J256" s="58">
        <f t="shared" si="14"/>
        <v>0</v>
      </c>
      <c r="K256" s="75"/>
      <c r="L256" s="102">
        <f t="shared" si="15"/>
        <v>0</v>
      </c>
    </row>
    <row r="257" spans="1:12">
      <c r="A257" s="75"/>
      <c r="B257" s="75"/>
      <c r="C257" s="75"/>
      <c r="D257" s="112"/>
      <c r="E257" s="58">
        <f t="shared" si="12"/>
        <v>0</v>
      </c>
      <c r="F257" s="75"/>
      <c r="G257" s="75"/>
      <c r="H257" s="75"/>
      <c r="I257" s="58">
        <f t="shared" si="13"/>
        <v>0</v>
      </c>
      <c r="J257" s="58">
        <f t="shared" si="14"/>
        <v>0</v>
      </c>
      <c r="K257" s="75"/>
      <c r="L257" s="102">
        <f t="shared" si="15"/>
        <v>0</v>
      </c>
    </row>
    <row r="258" spans="1:12">
      <c r="A258" s="75"/>
      <c r="B258" s="75"/>
      <c r="C258" s="75"/>
      <c r="D258" s="112"/>
      <c r="E258" s="58">
        <f t="shared" si="12"/>
        <v>0</v>
      </c>
      <c r="F258" s="75"/>
      <c r="G258" s="75"/>
      <c r="H258" s="75"/>
      <c r="I258" s="58">
        <f t="shared" si="13"/>
        <v>0</v>
      </c>
      <c r="J258" s="58">
        <f t="shared" si="14"/>
        <v>0</v>
      </c>
      <c r="K258" s="75"/>
      <c r="L258" s="102">
        <f t="shared" si="15"/>
        <v>0</v>
      </c>
    </row>
    <row r="259" spans="1:12">
      <c r="A259" s="75"/>
      <c r="B259" s="75"/>
      <c r="C259" s="75"/>
      <c r="D259" s="112"/>
      <c r="E259" s="58">
        <f t="shared" si="12"/>
        <v>0</v>
      </c>
      <c r="F259" s="75"/>
      <c r="G259" s="75"/>
      <c r="H259" s="75"/>
      <c r="I259" s="58">
        <f t="shared" si="13"/>
        <v>0</v>
      </c>
      <c r="J259" s="58">
        <f t="shared" si="14"/>
        <v>0</v>
      </c>
      <c r="K259" s="75"/>
      <c r="L259" s="102">
        <f t="shared" si="15"/>
        <v>0</v>
      </c>
    </row>
    <row r="260" spans="1:12">
      <c r="A260" s="75"/>
      <c r="B260" s="75"/>
      <c r="C260" s="75"/>
      <c r="D260" s="112"/>
      <c r="E260" s="58">
        <f t="shared" ref="E260:E323" si="16">(B260*(C260+0.5))+D260</f>
        <v>0</v>
      </c>
      <c r="F260" s="75"/>
      <c r="G260" s="75"/>
      <c r="H260" s="75"/>
      <c r="I260" s="58">
        <f t="shared" ref="I260:I323" si="17">SUM(F260:H260)</f>
        <v>0</v>
      </c>
      <c r="J260" s="58">
        <f t="shared" ref="J260:J323" si="18">E260*I260</f>
        <v>0</v>
      </c>
      <c r="K260" s="75"/>
      <c r="L260" s="102">
        <f t="shared" ref="L260:L323" si="19" xml:space="preserve"> IF(K260="yes",J260* 1.5,J260)</f>
        <v>0</v>
      </c>
    </row>
    <row r="261" spans="1:12">
      <c r="A261" s="75"/>
      <c r="B261" s="75"/>
      <c r="C261" s="75"/>
      <c r="D261" s="112"/>
      <c r="E261" s="58">
        <f t="shared" si="16"/>
        <v>0</v>
      </c>
      <c r="F261" s="75"/>
      <c r="G261" s="75"/>
      <c r="H261" s="75"/>
      <c r="I261" s="58">
        <f t="shared" si="17"/>
        <v>0</v>
      </c>
      <c r="J261" s="58">
        <f t="shared" si="18"/>
        <v>0</v>
      </c>
      <c r="K261" s="75"/>
      <c r="L261" s="102">
        <f t="shared" si="19"/>
        <v>0</v>
      </c>
    </row>
    <row r="262" spans="1:12">
      <c r="A262" s="75"/>
      <c r="B262" s="75"/>
      <c r="C262" s="75"/>
      <c r="D262" s="112"/>
      <c r="E262" s="58">
        <f t="shared" si="16"/>
        <v>0</v>
      </c>
      <c r="F262" s="75"/>
      <c r="G262" s="75"/>
      <c r="H262" s="75"/>
      <c r="I262" s="58">
        <f t="shared" si="17"/>
        <v>0</v>
      </c>
      <c r="J262" s="58">
        <f t="shared" si="18"/>
        <v>0</v>
      </c>
      <c r="K262" s="75"/>
      <c r="L262" s="102">
        <f t="shared" si="19"/>
        <v>0</v>
      </c>
    </row>
    <row r="263" spans="1:12">
      <c r="A263" s="75"/>
      <c r="B263" s="75"/>
      <c r="C263" s="75"/>
      <c r="D263" s="112"/>
      <c r="E263" s="58">
        <f t="shared" si="16"/>
        <v>0</v>
      </c>
      <c r="F263" s="75"/>
      <c r="G263" s="75"/>
      <c r="H263" s="75"/>
      <c r="I263" s="58">
        <f t="shared" si="17"/>
        <v>0</v>
      </c>
      <c r="J263" s="58">
        <f t="shared" si="18"/>
        <v>0</v>
      </c>
      <c r="K263" s="75"/>
      <c r="L263" s="102">
        <f t="shared" si="19"/>
        <v>0</v>
      </c>
    </row>
    <row r="264" spans="1:12">
      <c r="A264" s="75"/>
      <c r="B264" s="75"/>
      <c r="C264" s="75"/>
      <c r="D264" s="112"/>
      <c r="E264" s="58">
        <f t="shared" si="16"/>
        <v>0</v>
      </c>
      <c r="F264" s="75"/>
      <c r="G264" s="75"/>
      <c r="H264" s="75"/>
      <c r="I264" s="58">
        <f t="shared" si="17"/>
        <v>0</v>
      </c>
      <c r="J264" s="58">
        <f t="shared" si="18"/>
        <v>0</v>
      </c>
      <c r="K264" s="75"/>
      <c r="L264" s="102">
        <f t="shared" si="19"/>
        <v>0</v>
      </c>
    </row>
    <row r="265" spans="1:12">
      <c r="A265" s="75"/>
      <c r="B265" s="75"/>
      <c r="C265" s="75"/>
      <c r="D265" s="112"/>
      <c r="E265" s="58">
        <f t="shared" si="16"/>
        <v>0</v>
      </c>
      <c r="F265" s="75"/>
      <c r="G265" s="75"/>
      <c r="H265" s="75"/>
      <c r="I265" s="58">
        <f t="shared" si="17"/>
        <v>0</v>
      </c>
      <c r="J265" s="58">
        <f t="shared" si="18"/>
        <v>0</v>
      </c>
      <c r="K265" s="75"/>
      <c r="L265" s="102">
        <f t="shared" si="19"/>
        <v>0</v>
      </c>
    </row>
    <row r="266" spans="1:12">
      <c r="A266" s="75"/>
      <c r="B266" s="75"/>
      <c r="C266" s="75"/>
      <c r="D266" s="112"/>
      <c r="E266" s="58">
        <f t="shared" si="16"/>
        <v>0</v>
      </c>
      <c r="F266" s="75"/>
      <c r="G266" s="75"/>
      <c r="H266" s="75"/>
      <c r="I266" s="58">
        <f t="shared" si="17"/>
        <v>0</v>
      </c>
      <c r="J266" s="58">
        <f t="shared" si="18"/>
        <v>0</v>
      </c>
      <c r="K266" s="75"/>
      <c r="L266" s="102">
        <f t="shared" si="19"/>
        <v>0</v>
      </c>
    </row>
    <row r="267" spans="1:12">
      <c r="A267" s="75"/>
      <c r="B267" s="75"/>
      <c r="C267" s="75"/>
      <c r="D267" s="112"/>
      <c r="E267" s="58">
        <f t="shared" si="16"/>
        <v>0</v>
      </c>
      <c r="F267" s="75"/>
      <c r="G267" s="75"/>
      <c r="H267" s="75"/>
      <c r="I267" s="58">
        <f t="shared" si="17"/>
        <v>0</v>
      </c>
      <c r="J267" s="58">
        <f t="shared" si="18"/>
        <v>0</v>
      </c>
      <c r="K267" s="75"/>
      <c r="L267" s="102">
        <f t="shared" si="19"/>
        <v>0</v>
      </c>
    </row>
    <row r="268" spans="1:12">
      <c r="A268" s="75"/>
      <c r="B268" s="75"/>
      <c r="C268" s="75"/>
      <c r="D268" s="112"/>
      <c r="E268" s="58">
        <f t="shared" si="16"/>
        <v>0</v>
      </c>
      <c r="F268" s="75"/>
      <c r="G268" s="75"/>
      <c r="H268" s="75"/>
      <c r="I268" s="58">
        <f t="shared" si="17"/>
        <v>0</v>
      </c>
      <c r="J268" s="58">
        <f t="shared" si="18"/>
        <v>0</v>
      </c>
      <c r="K268" s="75"/>
      <c r="L268" s="102">
        <f t="shared" si="19"/>
        <v>0</v>
      </c>
    </row>
    <row r="269" spans="1:12">
      <c r="A269" s="75"/>
      <c r="B269" s="75"/>
      <c r="C269" s="75"/>
      <c r="D269" s="112"/>
      <c r="E269" s="58">
        <f t="shared" si="16"/>
        <v>0</v>
      </c>
      <c r="F269" s="75"/>
      <c r="G269" s="75"/>
      <c r="H269" s="75"/>
      <c r="I269" s="58">
        <f t="shared" si="17"/>
        <v>0</v>
      </c>
      <c r="J269" s="58">
        <f t="shared" si="18"/>
        <v>0</v>
      </c>
      <c r="K269" s="75"/>
      <c r="L269" s="102">
        <f t="shared" si="19"/>
        <v>0</v>
      </c>
    </row>
    <row r="270" spans="1:12">
      <c r="A270" s="75"/>
      <c r="B270" s="75"/>
      <c r="C270" s="75"/>
      <c r="D270" s="112"/>
      <c r="E270" s="58">
        <f t="shared" si="16"/>
        <v>0</v>
      </c>
      <c r="F270" s="75"/>
      <c r="G270" s="75"/>
      <c r="H270" s="75"/>
      <c r="I270" s="58">
        <f t="shared" si="17"/>
        <v>0</v>
      </c>
      <c r="J270" s="58">
        <f t="shared" si="18"/>
        <v>0</v>
      </c>
      <c r="K270" s="75"/>
      <c r="L270" s="102">
        <f t="shared" si="19"/>
        <v>0</v>
      </c>
    </row>
    <row r="271" spans="1:12">
      <c r="A271" s="75"/>
      <c r="B271" s="75"/>
      <c r="C271" s="75"/>
      <c r="D271" s="112"/>
      <c r="E271" s="58">
        <f t="shared" si="16"/>
        <v>0</v>
      </c>
      <c r="F271" s="75"/>
      <c r="G271" s="75"/>
      <c r="H271" s="75"/>
      <c r="I271" s="58">
        <f t="shared" si="17"/>
        <v>0</v>
      </c>
      <c r="J271" s="58">
        <f t="shared" si="18"/>
        <v>0</v>
      </c>
      <c r="K271" s="75"/>
      <c r="L271" s="102">
        <f t="shared" si="19"/>
        <v>0</v>
      </c>
    </row>
    <row r="272" spans="1:12">
      <c r="A272" s="75"/>
      <c r="B272" s="75"/>
      <c r="C272" s="75"/>
      <c r="D272" s="112"/>
      <c r="E272" s="58">
        <f t="shared" si="16"/>
        <v>0</v>
      </c>
      <c r="F272" s="75"/>
      <c r="G272" s="75"/>
      <c r="H272" s="75"/>
      <c r="I272" s="58">
        <f t="shared" si="17"/>
        <v>0</v>
      </c>
      <c r="J272" s="58">
        <f t="shared" si="18"/>
        <v>0</v>
      </c>
      <c r="K272" s="75"/>
      <c r="L272" s="102">
        <f t="shared" si="19"/>
        <v>0</v>
      </c>
    </row>
    <row r="273" spans="1:12">
      <c r="A273" s="75"/>
      <c r="B273" s="75"/>
      <c r="C273" s="75"/>
      <c r="D273" s="112"/>
      <c r="E273" s="58">
        <f t="shared" si="16"/>
        <v>0</v>
      </c>
      <c r="F273" s="75"/>
      <c r="G273" s="75"/>
      <c r="H273" s="75"/>
      <c r="I273" s="58">
        <f t="shared" si="17"/>
        <v>0</v>
      </c>
      <c r="J273" s="58">
        <f t="shared" si="18"/>
        <v>0</v>
      </c>
      <c r="K273" s="75"/>
      <c r="L273" s="102">
        <f t="shared" si="19"/>
        <v>0</v>
      </c>
    </row>
    <row r="274" spans="1:12">
      <c r="A274" s="75"/>
      <c r="B274" s="75"/>
      <c r="C274" s="75"/>
      <c r="D274" s="112"/>
      <c r="E274" s="58">
        <f t="shared" si="16"/>
        <v>0</v>
      </c>
      <c r="F274" s="75"/>
      <c r="G274" s="75"/>
      <c r="H274" s="75"/>
      <c r="I274" s="58">
        <f t="shared" si="17"/>
        <v>0</v>
      </c>
      <c r="J274" s="58">
        <f t="shared" si="18"/>
        <v>0</v>
      </c>
      <c r="K274" s="75"/>
      <c r="L274" s="102">
        <f t="shared" si="19"/>
        <v>0</v>
      </c>
    </row>
    <row r="275" spans="1:12">
      <c r="A275" s="75"/>
      <c r="B275" s="75"/>
      <c r="C275" s="75"/>
      <c r="D275" s="112"/>
      <c r="E275" s="58">
        <f t="shared" si="16"/>
        <v>0</v>
      </c>
      <c r="F275" s="75"/>
      <c r="G275" s="75"/>
      <c r="H275" s="75"/>
      <c r="I275" s="58">
        <f t="shared" si="17"/>
        <v>0</v>
      </c>
      <c r="J275" s="58">
        <f t="shared" si="18"/>
        <v>0</v>
      </c>
      <c r="K275" s="75"/>
      <c r="L275" s="102">
        <f t="shared" si="19"/>
        <v>0</v>
      </c>
    </row>
    <row r="276" spans="1:12">
      <c r="A276" s="75"/>
      <c r="B276" s="75"/>
      <c r="C276" s="75"/>
      <c r="D276" s="112"/>
      <c r="E276" s="58">
        <f t="shared" si="16"/>
        <v>0</v>
      </c>
      <c r="F276" s="75"/>
      <c r="G276" s="75"/>
      <c r="H276" s="75"/>
      <c r="I276" s="58">
        <f t="shared" si="17"/>
        <v>0</v>
      </c>
      <c r="J276" s="58">
        <f t="shared" si="18"/>
        <v>0</v>
      </c>
      <c r="K276" s="75"/>
      <c r="L276" s="102">
        <f t="shared" si="19"/>
        <v>0</v>
      </c>
    </row>
    <row r="277" spans="1:12">
      <c r="A277" s="75"/>
      <c r="B277" s="75"/>
      <c r="C277" s="75"/>
      <c r="D277" s="112"/>
      <c r="E277" s="58">
        <f t="shared" si="16"/>
        <v>0</v>
      </c>
      <c r="F277" s="75"/>
      <c r="G277" s="75"/>
      <c r="H277" s="75"/>
      <c r="I277" s="58">
        <f t="shared" si="17"/>
        <v>0</v>
      </c>
      <c r="J277" s="58">
        <f t="shared" si="18"/>
        <v>0</v>
      </c>
      <c r="K277" s="75"/>
      <c r="L277" s="102">
        <f t="shared" si="19"/>
        <v>0</v>
      </c>
    </row>
    <row r="278" spans="1:12">
      <c r="A278" s="75"/>
      <c r="B278" s="75"/>
      <c r="C278" s="75"/>
      <c r="D278" s="112"/>
      <c r="E278" s="58">
        <f t="shared" si="16"/>
        <v>0</v>
      </c>
      <c r="F278" s="75"/>
      <c r="G278" s="75"/>
      <c r="H278" s="75"/>
      <c r="I278" s="58">
        <f t="shared" si="17"/>
        <v>0</v>
      </c>
      <c r="J278" s="58">
        <f t="shared" si="18"/>
        <v>0</v>
      </c>
      <c r="K278" s="75"/>
      <c r="L278" s="102">
        <f t="shared" si="19"/>
        <v>0</v>
      </c>
    </row>
    <row r="279" spans="1:12">
      <c r="A279" s="75"/>
      <c r="B279" s="75"/>
      <c r="C279" s="75"/>
      <c r="D279" s="112"/>
      <c r="E279" s="58">
        <f t="shared" si="16"/>
        <v>0</v>
      </c>
      <c r="F279" s="75"/>
      <c r="G279" s="75"/>
      <c r="H279" s="75"/>
      <c r="I279" s="58">
        <f t="shared" si="17"/>
        <v>0</v>
      </c>
      <c r="J279" s="58">
        <f t="shared" si="18"/>
        <v>0</v>
      </c>
      <c r="K279" s="75"/>
      <c r="L279" s="102">
        <f t="shared" si="19"/>
        <v>0</v>
      </c>
    </row>
    <row r="280" spans="1:12">
      <c r="A280" s="75"/>
      <c r="B280" s="75"/>
      <c r="C280" s="75"/>
      <c r="D280" s="112"/>
      <c r="E280" s="58">
        <f t="shared" si="16"/>
        <v>0</v>
      </c>
      <c r="F280" s="75"/>
      <c r="G280" s="75"/>
      <c r="H280" s="75"/>
      <c r="I280" s="58">
        <f t="shared" si="17"/>
        <v>0</v>
      </c>
      <c r="J280" s="58">
        <f t="shared" si="18"/>
        <v>0</v>
      </c>
      <c r="K280" s="75"/>
      <c r="L280" s="102">
        <f t="shared" si="19"/>
        <v>0</v>
      </c>
    </row>
    <row r="281" spans="1:12">
      <c r="A281" s="75"/>
      <c r="B281" s="75"/>
      <c r="C281" s="75"/>
      <c r="D281" s="112"/>
      <c r="E281" s="58">
        <f t="shared" si="16"/>
        <v>0</v>
      </c>
      <c r="F281" s="75"/>
      <c r="G281" s="75"/>
      <c r="H281" s="75"/>
      <c r="I281" s="58">
        <f t="shared" si="17"/>
        <v>0</v>
      </c>
      <c r="J281" s="58">
        <f t="shared" si="18"/>
        <v>0</v>
      </c>
      <c r="K281" s="75"/>
      <c r="L281" s="102">
        <f t="shared" si="19"/>
        <v>0</v>
      </c>
    </row>
    <row r="282" spans="1:12">
      <c r="A282" s="75"/>
      <c r="B282" s="75"/>
      <c r="C282" s="75"/>
      <c r="D282" s="112"/>
      <c r="E282" s="58">
        <f t="shared" si="16"/>
        <v>0</v>
      </c>
      <c r="F282" s="75"/>
      <c r="G282" s="75"/>
      <c r="H282" s="75"/>
      <c r="I282" s="58">
        <f t="shared" si="17"/>
        <v>0</v>
      </c>
      <c r="J282" s="58">
        <f t="shared" si="18"/>
        <v>0</v>
      </c>
      <c r="K282" s="75"/>
      <c r="L282" s="102">
        <f t="shared" si="19"/>
        <v>0</v>
      </c>
    </row>
    <row r="283" spans="1:12">
      <c r="A283" s="75"/>
      <c r="B283" s="75"/>
      <c r="C283" s="75"/>
      <c r="D283" s="112"/>
      <c r="E283" s="58">
        <f t="shared" si="16"/>
        <v>0</v>
      </c>
      <c r="F283" s="75"/>
      <c r="G283" s="75"/>
      <c r="H283" s="75"/>
      <c r="I283" s="58">
        <f t="shared" si="17"/>
        <v>0</v>
      </c>
      <c r="J283" s="58">
        <f t="shared" si="18"/>
        <v>0</v>
      </c>
      <c r="K283" s="75"/>
      <c r="L283" s="102">
        <f t="shared" si="19"/>
        <v>0</v>
      </c>
    </row>
    <row r="284" spans="1:12">
      <c r="A284" s="75"/>
      <c r="B284" s="75"/>
      <c r="C284" s="75"/>
      <c r="D284" s="112"/>
      <c r="E284" s="58">
        <f t="shared" si="16"/>
        <v>0</v>
      </c>
      <c r="F284" s="75"/>
      <c r="G284" s="75"/>
      <c r="H284" s="75"/>
      <c r="I284" s="58">
        <f t="shared" si="17"/>
        <v>0</v>
      </c>
      <c r="J284" s="58">
        <f t="shared" si="18"/>
        <v>0</v>
      </c>
      <c r="K284" s="75"/>
      <c r="L284" s="102">
        <f t="shared" si="19"/>
        <v>0</v>
      </c>
    </row>
    <row r="285" spans="1:12">
      <c r="A285" s="75"/>
      <c r="B285" s="75"/>
      <c r="C285" s="75"/>
      <c r="D285" s="112"/>
      <c r="E285" s="58">
        <f t="shared" si="16"/>
        <v>0</v>
      </c>
      <c r="F285" s="75"/>
      <c r="G285" s="75"/>
      <c r="H285" s="75"/>
      <c r="I285" s="58">
        <f t="shared" si="17"/>
        <v>0</v>
      </c>
      <c r="J285" s="58">
        <f t="shared" si="18"/>
        <v>0</v>
      </c>
      <c r="K285" s="75"/>
      <c r="L285" s="102">
        <f t="shared" si="19"/>
        <v>0</v>
      </c>
    </row>
    <row r="286" spans="1:12">
      <c r="A286" s="75"/>
      <c r="B286" s="75"/>
      <c r="C286" s="75"/>
      <c r="D286" s="112"/>
      <c r="E286" s="58">
        <f t="shared" si="16"/>
        <v>0</v>
      </c>
      <c r="F286" s="75"/>
      <c r="G286" s="75"/>
      <c r="H286" s="75"/>
      <c r="I286" s="58">
        <f t="shared" si="17"/>
        <v>0</v>
      </c>
      <c r="J286" s="58">
        <f t="shared" si="18"/>
        <v>0</v>
      </c>
      <c r="K286" s="75"/>
      <c r="L286" s="102">
        <f t="shared" si="19"/>
        <v>0</v>
      </c>
    </row>
    <row r="287" spans="1:12">
      <c r="A287" s="75"/>
      <c r="B287" s="75"/>
      <c r="C287" s="75"/>
      <c r="D287" s="112"/>
      <c r="E287" s="58">
        <f t="shared" si="16"/>
        <v>0</v>
      </c>
      <c r="F287" s="75"/>
      <c r="G287" s="75"/>
      <c r="H287" s="75"/>
      <c r="I287" s="58">
        <f t="shared" si="17"/>
        <v>0</v>
      </c>
      <c r="J287" s="58">
        <f t="shared" si="18"/>
        <v>0</v>
      </c>
      <c r="K287" s="75"/>
      <c r="L287" s="102">
        <f t="shared" si="19"/>
        <v>0</v>
      </c>
    </row>
    <row r="288" spans="1:12">
      <c r="A288" s="75"/>
      <c r="B288" s="75"/>
      <c r="C288" s="75"/>
      <c r="D288" s="112"/>
      <c r="E288" s="58">
        <f t="shared" si="16"/>
        <v>0</v>
      </c>
      <c r="F288" s="75"/>
      <c r="G288" s="75"/>
      <c r="H288" s="75"/>
      <c r="I288" s="58">
        <f t="shared" si="17"/>
        <v>0</v>
      </c>
      <c r="J288" s="58">
        <f t="shared" si="18"/>
        <v>0</v>
      </c>
      <c r="K288" s="75"/>
      <c r="L288" s="102">
        <f t="shared" si="19"/>
        <v>0</v>
      </c>
    </row>
    <row r="289" spans="1:12">
      <c r="A289" s="75"/>
      <c r="B289" s="75"/>
      <c r="C289" s="75"/>
      <c r="D289" s="112"/>
      <c r="E289" s="58">
        <f t="shared" si="16"/>
        <v>0</v>
      </c>
      <c r="F289" s="75"/>
      <c r="G289" s="75"/>
      <c r="H289" s="75"/>
      <c r="I289" s="58">
        <f t="shared" si="17"/>
        <v>0</v>
      </c>
      <c r="J289" s="58">
        <f t="shared" si="18"/>
        <v>0</v>
      </c>
      <c r="K289" s="75"/>
      <c r="L289" s="102">
        <f t="shared" si="19"/>
        <v>0</v>
      </c>
    </row>
    <row r="290" spans="1:12">
      <c r="A290" s="75"/>
      <c r="B290" s="75"/>
      <c r="C290" s="75"/>
      <c r="D290" s="112"/>
      <c r="E290" s="58">
        <f t="shared" si="16"/>
        <v>0</v>
      </c>
      <c r="F290" s="75"/>
      <c r="G290" s="75"/>
      <c r="H290" s="75"/>
      <c r="I290" s="58">
        <f t="shared" si="17"/>
        <v>0</v>
      </c>
      <c r="J290" s="58">
        <f t="shared" si="18"/>
        <v>0</v>
      </c>
      <c r="K290" s="75"/>
      <c r="L290" s="102">
        <f t="shared" si="19"/>
        <v>0</v>
      </c>
    </row>
    <row r="291" spans="1:12">
      <c r="A291" s="75"/>
      <c r="B291" s="75"/>
      <c r="C291" s="75"/>
      <c r="D291" s="112"/>
      <c r="E291" s="58">
        <f t="shared" si="16"/>
        <v>0</v>
      </c>
      <c r="F291" s="75"/>
      <c r="G291" s="75"/>
      <c r="H291" s="75"/>
      <c r="I291" s="58">
        <f t="shared" si="17"/>
        <v>0</v>
      </c>
      <c r="J291" s="58">
        <f t="shared" si="18"/>
        <v>0</v>
      </c>
      <c r="K291" s="75"/>
      <c r="L291" s="102">
        <f t="shared" si="19"/>
        <v>0</v>
      </c>
    </row>
    <row r="292" spans="1:12">
      <c r="A292" s="75"/>
      <c r="B292" s="75"/>
      <c r="C292" s="75"/>
      <c r="D292" s="112"/>
      <c r="E292" s="58">
        <f t="shared" si="16"/>
        <v>0</v>
      </c>
      <c r="F292" s="75"/>
      <c r="G292" s="75"/>
      <c r="H292" s="75"/>
      <c r="I292" s="58">
        <f t="shared" si="17"/>
        <v>0</v>
      </c>
      <c r="J292" s="58">
        <f t="shared" si="18"/>
        <v>0</v>
      </c>
      <c r="K292" s="75"/>
      <c r="L292" s="102">
        <f t="shared" si="19"/>
        <v>0</v>
      </c>
    </row>
    <row r="293" spans="1:12">
      <c r="A293" s="75"/>
      <c r="B293" s="75"/>
      <c r="C293" s="75"/>
      <c r="D293" s="112"/>
      <c r="E293" s="58">
        <f t="shared" si="16"/>
        <v>0</v>
      </c>
      <c r="F293" s="75"/>
      <c r="G293" s="75"/>
      <c r="H293" s="75"/>
      <c r="I293" s="58">
        <f t="shared" si="17"/>
        <v>0</v>
      </c>
      <c r="J293" s="58">
        <f t="shared" si="18"/>
        <v>0</v>
      </c>
      <c r="K293" s="75"/>
      <c r="L293" s="102">
        <f t="shared" si="19"/>
        <v>0</v>
      </c>
    </row>
    <row r="294" spans="1:12">
      <c r="A294" s="75"/>
      <c r="B294" s="75"/>
      <c r="C294" s="75"/>
      <c r="D294" s="112"/>
      <c r="E294" s="58">
        <f t="shared" si="16"/>
        <v>0</v>
      </c>
      <c r="F294" s="75"/>
      <c r="G294" s="75"/>
      <c r="H294" s="75"/>
      <c r="I294" s="58">
        <f t="shared" si="17"/>
        <v>0</v>
      </c>
      <c r="J294" s="58">
        <f t="shared" si="18"/>
        <v>0</v>
      </c>
      <c r="K294" s="75"/>
      <c r="L294" s="102">
        <f t="shared" si="19"/>
        <v>0</v>
      </c>
    </row>
    <row r="295" spans="1:12">
      <c r="A295" s="75"/>
      <c r="B295" s="75"/>
      <c r="C295" s="75"/>
      <c r="D295" s="112"/>
      <c r="E295" s="58">
        <f t="shared" si="16"/>
        <v>0</v>
      </c>
      <c r="F295" s="75"/>
      <c r="G295" s="75"/>
      <c r="H295" s="75"/>
      <c r="I295" s="58">
        <f t="shared" si="17"/>
        <v>0</v>
      </c>
      <c r="J295" s="58">
        <f t="shared" si="18"/>
        <v>0</v>
      </c>
      <c r="K295" s="75"/>
      <c r="L295" s="102">
        <f t="shared" si="19"/>
        <v>0</v>
      </c>
    </row>
    <row r="296" spans="1:12">
      <c r="A296" s="75"/>
      <c r="B296" s="75"/>
      <c r="C296" s="75"/>
      <c r="D296" s="112"/>
      <c r="E296" s="58">
        <f t="shared" si="16"/>
        <v>0</v>
      </c>
      <c r="F296" s="75"/>
      <c r="G296" s="75"/>
      <c r="H296" s="75"/>
      <c r="I296" s="58">
        <f t="shared" si="17"/>
        <v>0</v>
      </c>
      <c r="J296" s="58">
        <f t="shared" si="18"/>
        <v>0</v>
      </c>
      <c r="K296" s="75"/>
      <c r="L296" s="102">
        <f t="shared" si="19"/>
        <v>0</v>
      </c>
    </row>
    <row r="297" spans="1:12">
      <c r="A297" s="75"/>
      <c r="B297" s="75"/>
      <c r="C297" s="75"/>
      <c r="D297" s="112"/>
      <c r="E297" s="58">
        <f t="shared" si="16"/>
        <v>0</v>
      </c>
      <c r="F297" s="75"/>
      <c r="G297" s="75"/>
      <c r="H297" s="75"/>
      <c r="I297" s="58">
        <f t="shared" si="17"/>
        <v>0</v>
      </c>
      <c r="J297" s="58">
        <f t="shared" si="18"/>
        <v>0</v>
      </c>
      <c r="K297" s="75"/>
      <c r="L297" s="102">
        <f t="shared" si="19"/>
        <v>0</v>
      </c>
    </row>
    <row r="298" spans="1:12">
      <c r="A298" s="75"/>
      <c r="B298" s="75"/>
      <c r="C298" s="75"/>
      <c r="D298" s="112"/>
      <c r="E298" s="58">
        <f t="shared" si="16"/>
        <v>0</v>
      </c>
      <c r="F298" s="75"/>
      <c r="G298" s="75"/>
      <c r="H298" s="75"/>
      <c r="I298" s="58">
        <f t="shared" si="17"/>
        <v>0</v>
      </c>
      <c r="J298" s="58">
        <f t="shared" si="18"/>
        <v>0</v>
      </c>
      <c r="K298" s="75"/>
      <c r="L298" s="102">
        <f t="shared" si="19"/>
        <v>0</v>
      </c>
    </row>
    <row r="299" spans="1:12">
      <c r="A299" s="75"/>
      <c r="B299" s="75"/>
      <c r="C299" s="75"/>
      <c r="D299" s="112"/>
      <c r="E299" s="58">
        <f t="shared" si="16"/>
        <v>0</v>
      </c>
      <c r="F299" s="75"/>
      <c r="G299" s="75"/>
      <c r="H299" s="75"/>
      <c r="I299" s="58">
        <f t="shared" si="17"/>
        <v>0</v>
      </c>
      <c r="J299" s="58">
        <f t="shared" si="18"/>
        <v>0</v>
      </c>
      <c r="K299" s="75"/>
      <c r="L299" s="102">
        <f t="shared" si="19"/>
        <v>0</v>
      </c>
    </row>
    <row r="300" spans="1:12">
      <c r="A300" s="75"/>
      <c r="B300" s="75"/>
      <c r="C300" s="75"/>
      <c r="D300" s="112"/>
      <c r="E300" s="58">
        <f t="shared" si="16"/>
        <v>0</v>
      </c>
      <c r="F300" s="75"/>
      <c r="G300" s="75"/>
      <c r="H300" s="75"/>
      <c r="I300" s="58">
        <f t="shared" si="17"/>
        <v>0</v>
      </c>
      <c r="J300" s="58">
        <f t="shared" si="18"/>
        <v>0</v>
      </c>
      <c r="K300" s="75"/>
      <c r="L300" s="102">
        <f t="shared" si="19"/>
        <v>0</v>
      </c>
    </row>
    <row r="301" spans="1:12">
      <c r="A301" s="75"/>
      <c r="B301" s="75"/>
      <c r="C301" s="75"/>
      <c r="D301" s="112"/>
      <c r="E301" s="58">
        <f t="shared" si="16"/>
        <v>0</v>
      </c>
      <c r="F301" s="75"/>
      <c r="G301" s="75"/>
      <c r="H301" s="75"/>
      <c r="I301" s="58">
        <f t="shared" si="17"/>
        <v>0</v>
      </c>
      <c r="J301" s="58">
        <f t="shared" si="18"/>
        <v>0</v>
      </c>
      <c r="K301" s="75"/>
      <c r="L301" s="102">
        <f t="shared" si="19"/>
        <v>0</v>
      </c>
    </row>
    <row r="302" spans="1:12">
      <c r="A302" s="75"/>
      <c r="B302" s="75"/>
      <c r="C302" s="75"/>
      <c r="D302" s="112"/>
      <c r="E302" s="58">
        <f t="shared" si="16"/>
        <v>0</v>
      </c>
      <c r="F302" s="75"/>
      <c r="G302" s="75"/>
      <c r="H302" s="75"/>
      <c r="I302" s="58">
        <f t="shared" si="17"/>
        <v>0</v>
      </c>
      <c r="J302" s="58">
        <f t="shared" si="18"/>
        <v>0</v>
      </c>
      <c r="K302" s="75"/>
      <c r="L302" s="102">
        <f t="shared" si="19"/>
        <v>0</v>
      </c>
    </row>
    <row r="303" spans="1:12">
      <c r="A303" s="75"/>
      <c r="B303" s="75"/>
      <c r="C303" s="75"/>
      <c r="D303" s="112"/>
      <c r="E303" s="58">
        <f t="shared" si="16"/>
        <v>0</v>
      </c>
      <c r="F303" s="75"/>
      <c r="G303" s="75"/>
      <c r="H303" s="75"/>
      <c r="I303" s="58">
        <f t="shared" si="17"/>
        <v>0</v>
      </c>
      <c r="J303" s="58">
        <f t="shared" si="18"/>
        <v>0</v>
      </c>
      <c r="K303" s="75"/>
      <c r="L303" s="102">
        <f t="shared" si="19"/>
        <v>0</v>
      </c>
    </row>
    <row r="304" spans="1:12">
      <c r="A304" s="75"/>
      <c r="B304" s="75"/>
      <c r="C304" s="75"/>
      <c r="D304" s="112"/>
      <c r="E304" s="58">
        <f t="shared" si="16"/>
        <v>0</v>
      </c>
      <c r="F304" s="75"/>
      <c r="G304" s="75"/>
      <c r="H304" s="75"/>
      <c r="I304" s="58">
        <f t="shared" si="17"/>
        <v>0</v>
      </c>
      <c r="J304" s="58">
        <f t="shared" si="18"/>
        <v>0</v>
      </c>
      <c r="K304" s="75"/>
      <c r="L304" s="102">
        <f t="shared" si="19"/>
        <v>0</v>
      </c>
    </row>
    <row r="305" spans="1:12">
      <c r="A305" s="75"/>
      <c r="B305" s="75"/>
      <c r="C305" s="75"/>
      <c r="D305" s="112"/>
      <c r="E305" s="58">
        <f t="shared" si="16"/>
        <v>0</v>
      </c>
      <c r="F305" s="75"/>
      <c r="G305" s="75"/>
      <c r="H305" s="75"/>
      <c r="I305" s="58">
        <f t="shared" si="17"/>
        <v>0</v>
      </c>
      <c r="J305" s="58">
        <f t="shared" si="18"/>
        <v>0</v>
      </c>
      <c r="K305" s="75"/>
      <c r="L305" s="102">
        <f t="shared" si="19"/>
        <v>0</v>
      </c>
    </row>
    <row r="306" spans="1:12">
      <c r="A306" s="75"/>
      <c r="B306" s="75"/>
      <c r="C306" s="75"/>
      <c r="D306" s="112"/>
      <c r="E306" s="58">
        <f t="shared" si="16"/>
        <v>0</v>
      </c>
      <c r="F306" s="75"/>
      <c r="G306" s="75"/>
      <c r="H306" s="75"/>
      <c r="I306" s="58">
        <f t="shared" si="17"/>
        <v>0</v>
      </c>
      <c r="J306" s="58">
        <f t="shared" si="18"/>
        <v>0</v>
      </c>
      <c r="K306" s="75"/>
      <c r="L306" s="102">
        <f t="shared" si="19"/>
        <v>0</v>
      </c>
    </row>
    <row r="307" spans="1:12">
      <c r="A307" s="75"/>
      <c r="B307" s="75"/>
      <c r="C307" s="75"/>
      <c r="D307" s="112"/>
      <c r="E307" s="58">
        <f t="shared" si="16"/>
        <v>0</v>
      </c>
      <c r="F307" s="75"/>
      <c r="G307" s="75"/>
      <c r="H307" s="75"/>
      <c r="I307" s="58">
        <f t="shared" si="17"/>
        <v>0</v>
      </c>
      <c r="J307" s="58">
        <f t="shared" si="18"/>
        <v>0</v>
      </c>
      <c r="K307" s="75"/>
      <c r="L307" s="102">
        <f t="shared" si="19"/>
        <v>0</v>
      </c>
    </row>
    <row r="308" spans="1:12">
      <c r="A308" s="75"/>
      <c r="B308" s="75"/>
      <c r="C308" s="75"/>
      <c r="D308" s="112"/>
      <c r="E308" s="58">
        <f t="shared" si="16"/>
        <v>0</v>
      </c>
      <c r="F308" s="75"/>
      <c r="G308" s="75"/>
      <c r="H308" s="75"/>
      <c r="I308" s="58">
        <f t="shared" si="17"/>
        <v>0</v>
      </c>
      <c r="J308" s="58">
        <f t="shared" si="18"/>
        <v>0</v>
      </c>
      <c r="K308" s="75"/>
      <c r="L308" s="102">
        <f t="shared" si="19"/>
        <v>0</v>
      </c>
    </row>
    <row r="309" spans="1:12">
      <c r="A309" s="75"/>
      <c r="B309" s="75"/>
      <c r="C309" s="75"/>
      <c r="D309" s="112"/>
      <c r="E309" s="58">
        <f t="shared" si="16"/>
        <v>0</v>
      </c>
      <c r="F309" s="75"/>
      <c r="G309" s="75"/>
      <c r="H309" s="75"/>
      <c r="I309" s="58">
        <f t="shared" si="17"/>
        <v>0</v>
      </c>
      <c r="J309" s="58">
        <f t="shared" si="18"/>
        <v>0</v>
      </c>
      <c r="K309" s="75"/>
      <c r="L309" s="102">
        <f t="shared" si="19"/>
        <v>0</v>
      </c>
    </row>
    <row r="310" spans="1:12">
      <c r="A310" s="75"/>
      <c r="B310" s="75"/>
      <c r="C310" s="75"/>
      <c r="D310" s="112"/>
      <c r="E310" s="58">
        <f t="shared" si="16"/>
        <v>0</v>
      </c>
      <c r="F310" s="75"/>
      <c r="G310" s="75"/>
      <c r="H310" s="75"/>
      <c r="I310" s="58">
        <f t="shared" si="17"/>
        <v>0</v>
      </c>
      <c r="J310" s="58">
        <f t="shared" si="18"/>
        <v>0</v>
      </c>
      <c r="K310" s="75"/>
      <c r="L310" s="102">
        <f t="shared" si="19"/>
        <v>0</v>
      </c>
    </row>
    <row r="311" spans="1:12">
      <c r="A311" s="75"/>
      <c r="B311" s="75"/>
      <c r="C311" s="75"/>
      <c r="D311" s="112"/>
      <c r="E311" s="58">
        <f t="shared" si="16"/>
        <v>0</v>
      </c>
      <c r="F311" s="75"/>
      <c r="G311" s="75"/>
      <c r="H311" s="75"/>
      <c r="I311" s="58">
        <f t="shared" si="17"/>
        <v>0</v>
      </c>
      <c r="J311" s="58">
        <f t="shared" si="18"/>
        <v>0</v>
      </c>
      <c r="K311" s="75"/>
      <c r="L311" s="102">
        <f t="shared" si="19"/>
        <v>0</v>
      </c>
    </row>
    <row r="312" spans="1:12">
      <c r="A312" s="75"/>
      <c r="B312" s="75"/>
      <c r="C312" s="75"/>
      <c r="D312" s="112"/>
      <c r="E312" s="58">
        <f t="shared" si="16"/>
        <v>0</v>
      </c>
      <c r="F312" s="75"/>
      <c r="G312" s="75"/>
      <c r="H312" s="75"/>
      <c r="I312" s="58">
        <f t="shared" si="17"/>
        <v>0</v>
      </c>
      <c r="J312" s="58">
        <f t="shared" si="18"/>
        <v>0</v>
      </c>
      <c r="K312" s="75"/>
      <c r="L312" s="102">
        <f t="shared" si="19"/>
        <v>0</v>
      </c>
    </row>
    <row r="313" spans="1:12">
      <c r="A313" s="75"/>
      <c r="B313" s="75"/>
      <c r="C313" s="75"/>
      <c r="D313" s="112"/>
      <c r="E313" s="58">
        <f t="shared" si="16"/>
        <v>0</v>
      </c>
      <c r="F313" s="75"/>
      <c r="G313" s="75"/>
      <c r="H313" s="75"/>
      <c r="I313" s="58">
        <f t="shared" si="17"/>
        <v>0</v>
      </c>
      <c r="J313" s="58">
        <f t="shared" si="18"/>
        <v>0</v>
      </c>
      <c r="K313" s="75"/>
      <c r="L313" s="102">
        <f t="shared" si="19"/>
        <v>0</v>
      </c>
    </row>
    <row r="314" spans="1:12">
      <c r="A314" s="75"/>
      <c r="B314" s="75"/>
      <c r="C314" s="75"/>
      <c r="D314" s="112"/>
      <c r="E314" s="58">
        <f t="shared" si="16"/>
        <v>0</v>
      </c>
      <c r="F314" s="75"/>
      <c r="G314" s="75"/>
      <c r="H314" s="75"/>
      <c r="I314" s="58">
        <f t="shared" si="17"/>
        <v>0</v>
      </c>
      <c r="J314" s="58">
        <f t="shared" si="18"/>
        <v>0</v>
      </c>
      <c r="K314" s="75"/>
      <c r="L314" s="102">
        <f t="shared" si="19"/>
        <v>0</v>
      </c>
    </row>
    <row r="315" spans="1:12">
      <c r="A315" s="75"/>
      <c r="B315" s="75"/>
      <c r="C315" s="75"/>
      <c r="D315" s="112"/>
      <c r="E315" s="58">
        <f t="shared" si="16"/>
        <v>0</v>
      </c>
      <c r="F315" s="75"/>
      <c r="G315" s="75"/>
      <c r="H315" s="75"/>
      <c r="I315" s="58">
        <f t="shared" si="17"/>
        <v>0</v>
      </c>
      <c r="J315" s="58">
        <f t="shared" si="18"/>
        <v>0</v>
      </c>
      <c r="K315" s="75"/>
      <c r="L315" s="102">
        <f t="shared" si="19"/>
        <v>0</v>
      </c>
    </row>
    <row r="316" spans="1:12">
      <c r="A316" s="75"/>
      <c r="B316" s="75"/>
      <c r="C316" s="75"/>
      <c r="D316" s="112"/>
      <c r="E316" s="58">
        <f t="shared" si="16"/>
        <v>0</v>
      </c>
      <c r="F316" s="75"/>
      <c r="G316" s="75"/>
      <c r="H316" s="75"/>
      <c r="I316" s="58">
        <f t="shared" si="17"/>
        <v>0</v>
      </c>
      <c r="J316" s="58">
        <f t="shared" si="18"/>
        <v>0</v>
      </c>
      <c r="K316" s="75"/>
      <c r="L316" s="102">
        <f t="shared" si="19"/>
        <v>0</v>
      </c>
    </row>
    <row r="317" spans="1:12">
      <c r="A317" s="75"/>
      <c r="B317" s="75"/>
      <c r="C317" s="75"/>
      <c r="D317" s="112"/>
      <c r="E317" s="58">
        <f t="shared" si="16"/>
        <v>0</v>
      </c>
      <c r="F317" s="75"/>
      <c r="G317" s="75"/>
      <c r="H317" s="75"/>
      <c r="I317" s="58">
        <f t="shared" si="17"/>
        <v>0</v>
      </c>
      <c r="J317" s="58">
        <f t="shared" si="18"/>
        <v>0</v>
      </c>
      <c r="K317" s="75"/>
      <c r="L317" s="102">
        <f t="shared" si="19"/>
        <v>0</v>
      </c>
    </row>
    <row r="318" spans="1:12">
      <c r="A318" s="75"/>
      <c r="B318" s="75"/>
      <c r="C318" s="75"/>
      <c r="D318" s="112"/>
      <c r="E318" s="58">
        <f t="shared" si="16"/>
        <v>0</v>
      </c>
      <c r="F318" s="75"/>
      <c r="G318" s="75"/>
      <c r="H318" s="75"/>
      <c r="I318" s="58">
        <f t="shared" si="17"/>
        <v>0</v>
      </c>
      <c r="J318" s="58">
        <f t="shared" si="18"/>
        <v>0</v>
      </c>
      <c r="K318" s="75"/>
      <c r="L318" s="102">
        <f t="shared" si="19"/>
        <v>0</v>
      </c>
    </row>
    <row r="319" spans="1:12">
      <c r="A319" s="75"/>
      <c r="B319" s="75"/>
      <c r="C319" s="75"/>
      <c r="D319" s="112"/>
      <c r="E319" s="58">
        <f t="shared" si="16"/>
        <v>0</v>
      </c>
      <c r="F319" s="75"/>
      <c r="G319" s="75"/>
      <c r="H319" s="75"/>
      <c r="I319" s="58">
        <f t="shared" si="17"/>
        <v>0</v>
      </c>
      <c r="J319" s="58">
        <f t="shared" si="18"/>
        <v>0</v>
      </c>
      <c r="K319" s="75"/>
      <c r="L319" s="102">
        <f t="shared" si="19"/>
        <v>0</v>
      </c>
    </row>
    <row r="320" spans="1:12">
      <c r="A320" s="75"/>
      <c r="B320" s="75"/>
      <c r="C320" s="75"/>
      <c r="D320" s="112"/>
      <c r="E320" s="58">
        <f t="shared" si="16"/>
        <v>0</v>
      </c>
      <c r="F320" s="75"/>
      <c r="G320" s="75"/>
      <c r="H320" s="75"/>
      <c r="I320" s="58">
        <f t="shared" si="17"/>
        <v>0</v>
      </c>
      <c r="J320" s="58">
        <f t="shared" si="18"/>
        <v>0</v>
      </c>
      <c r="K320" s="75"/>
      <c r="L320" s="102">
        <f t="shared" si="19"/>
        <v>0</v>
      </c>
    </row>
    <row r="321" spans="1:12">
      <c r="A321" s="75"/>
      <c r="B321" s="75"/>
      <c r="C321" s="75"/>
      <c r="D321" s="112"/>
      <c r="E321" s="58">
        <f t="shared" si="16"/>
        <v>0</v>
      </c>
      <c r="F321" s="75"/>
      <c r="G321" s="75"/>
      <c r="H321" s="75"/>
      <c r="I321" s="58">
        <f t="shared" si="17"/>
        <v>0</v>
      </c>
      <c r="J321" s="58">
        <f t="shared" si="18"/>
        <v>0</v>
      </c>
      <c r="K321" s="75"/>
      <c r="L321" s="102">
        <f t="shared" si="19"/>
        <v>0</v>
      </c>
    </row>
    <row r="322" spans="1:12">
      <c r="A322" s="75"/>
      <c r="B322" s="75"/>
      <c r="C322" s="75"/>
      <c r="D322" s="112"/>
      <c r="E322" s="58">
        <f t="shared" si="16"/>
        <v>0</v>
      </c>
      <c r="F322" s="75"/>
      <c r="G322" s="75"/>
      <c r="H322" s="75"/>
      <c r="I322" s="58">
        <f t="shared" si="17"/>
        <v>0</v>
      </c>
      <c r="J322" s="58">
        <f t="shared" si="18"/>
        <v>0</v>
      </c>
      <c r="K322" s="75"/>
      <c r="L322" s="102">
        <f t="shared" si="19"/>
        <v>0</v>
      </c>
    </row>
    <row r="323" spans="1:12">
      <c r="A323" s="75"/>
      <c r="B323" s="75"/>
      <c r="C323" s="75"/>
      <c r="D323" s="112"/>
      <c r="E323" s="58">
        <f t="shared" si="16"/>
        <v>0</v>
      </c>
      <c r="F323" s="75"/>
      <c r="G323" s="75"/>
      <c r="H323" s="75"/>
      <c r="I323" s="58">
        <f t="shared" si="17"/>
        <v>0</v>
      </c>
      <c r="J323" s="58">
        <f t="shared" si="18"/>
        <v>0</v>
      </c>
      <c r="K323" s="75"/>
      <c r="L323" s="102">
        <f t="shared" si="19"/>
        <v>0</v>
      </c>
    </row>
    <row r="324" spans="1:12">
      <c r="A324" s="75"/>
      <c r="B324" s="75"/>
      <c r="C324" s="75"/>
      <c r="D324" s="112"/>
      <c r="E324" s="58">
        <f t="shared" ref="E324:E387" si="20">(B324*(C324+0.5))+D324</f>
        <v>0</v>
      </c>
      <c r="F324" s="75"/>
      <c r="G324" s="75"/>
      <c r="H324" s="75"/>
      <c r="I324" s="58">
        <f t="shared" ref="I324:I387" si="21">SUM(F324:H324)</f>
        <v>0</v>
      </c>
      <c r="J324" s="58">
        <f t="shared" ref="J324:J387" si="22">E324*I324</f>
        <v>0</v>
      </c>
      <c r="K324" s="75"/>
      <c r="L324" s="102">
        <f t="shared" ref="L324:L387" si="23" xml:space="preserve"> IF(K324="yes",J324* 1.5,J324)</f>
        <v>0</v>
      </c>
    </row>
    <row r="325" spans="1:12">
      <c r="A325" s="75"/>
      <c r="B325" s="75"/>
      <c r="C325" s="75"/>
      <c r="D325" s="112"/>
      <c r="E325" s="58">
        <f t="shared" si="20"/>
        <v>0</v>
      </c>
      <c r="F325" s="75"/>
      <c r="G325" s="75"/>
      <c r="H325" s="75"/>
      <c r="I325" s="58">
        <f t="shared" si="21"/>
        <v>0</v>
      </c>
      <c r="J325" s="58">
        <f t="shared" si="22"/>
        <v>0</v>
      </c>
      <c r="K325" s="75"/>
      <c r="L325" s="102">
        <f t="shared" si="23"/>
        <v>0</v>
      </c>
    </row>
    <row r="326" spans="1:12">
      <c r="A326" s="75"/>
      <c r="B326" s="75"/>
      <c r="C326" s="75"/>
      <c r="D326" s="112"/>
      <c r="E326" s="58">
        <f t="shared" si="20"/>
        <v>0</v>
      </c>
      <c r="F326" s="75"/>
      <c r="G326" s="75"/>
      <c r="H326" s="75"/>
      <c r="I326" s="58">
        <f t="shared" si="21"/>
        <v>0</v>
      </c>
      <c r="J326" s="58">
        <f t="shared" si="22"/>
        <v>0</v>
      </c>
      <c r="K326" s="75"/>
      <c r="L326" s="102">
        <f t="shared" si="23"/>
        <v>0</v>
      </c>
    </row>
    <row r="327" spans="1:12">
      <c r="A327" s="75"/>
      <c r="B327" s="75"/>
      <c r="C327" s="75"/>
      <c r="D327" s="112"/>
      <c r="E327" s="58">
        <f t="shared" si="20"/>
        <v>0</v>
      </c>
      <c r="F327" s="75"/>
      <c r="G327" s="75"/>
      <c r="H327" s="75"/>
      <c r="I327" s="58">
        <f t="shared" si="21"/>
        <v>0</v>
      </c>
      <c r="J327" s="58">
        <f t="shared" si="22"/>
        <v>0</v>
      </c>
      <c r="K327" s="75"/>
      <c r="L327" s="102">
        <f t="shared" si="23"/>
        <v>0</v>
      </c>
    </row>
    <row r="328" spans="1:12">
      <c r="A328" s="75"/>
      <c r="B328" s="75"/>
      <c r="C328" s="75"/>
      <c r="D328" s="112"/>
      <c r="E328" s="58">
        <f t="shared" si="20"/>
        <v>0</v>
      </c>
      <c r="F328" s="75"/>
      <c r="G328" s="75"/>
      <c r="H328" s="75"/>
      <c r="I328" s="58">
        <f t="shared" si="21"/>
        <v>0</v>
      </c>
      <c r="J328" s="58">
        <f t="shared" si="22"/>
        <v>0</v>
      </c>
      <c r="K328" s="75"/>
      <c r="L328" s="102">
        <f t="shared" si="23"/>
        <v>0</v>
      </c>
    </row>
    <row r="329" spans="1:12">
      <c r="A329" s="75"/>
      <c r="B329" s="75"/>
      <c r="C329" s="75"/>
      <c r="D329" s="112"/>
      <c r="E329" s="58">
        <f t="shared" si="20"/>
        <v>0</v>
      </c>
      <c r="F329" s="75"/>
      <c r="G329" s="75"/>
      <c r="H329" s="75"/>
      <c r="I329" s="58">
        <f t="shared" si="21"/>
        <v>0</v>
      </c>
      <c r="J329" s="58">
        <f t="shared" si="22"/>
        <v>0</v>
      </c>
      <c r="K329" s="75"/>
      <c r="L329" s="102">
        <f t="shared" si="23"/>
        <v>0</v>
      </c>
    </row>
    <row r="330" spans="1:12">
      <c r="A330" s="75"/>
      <c r="B330" s="75"/>
      <c r="C330" s="75"/>
      <c r="D330" s="112"/>
      <c r="E330" s="58">
        <f t="shared" si="20"/>
        <v>0</v>
      </c>
      <c r="F330" s="75"/>
      <c r="G330" s="75"/>
      <c r="H330" s="75"/>
      <c r="I330" s="58">
        <f t="shared" si="21"/>
        <v>0</v>
      </c>
      <c r="J330" s="58">
        <f t="shared" si="22"/>
        <v>0</v>
      </c>
      <c r="K330" s="75"/>
      <c r="L330" s="102">
        <f t="shared" si="23"/>
        <v>0</v>
      </c>
    </row>
    <row r="331" spans="1:12">
      <c r="A331" s="75"/>
      <c r="B331" s="75"/>
      <c r="C331" s="75"/>
      <c r="D331" s="112"/>
      <c r="E331" s="58">
        <f t="shared" si="20"/>
        <v>0</v>
      </c>
      <c r="F331" s="75"/>
      <c r="G331" s="75"/>
      <c r="H331" s="75"/>
      <c r="I331" s="58">
        <f t="shared" si="21"/>
        <v>0</v>
      </c>
      <c r="J331" s="58">
        <f t="shared" si="22"/>
        <v>0</v>
      </c>
      <c r="K331" s="75"/>
      <c r="L331" s="102">
        <f t="shared" si="23"/>
        <v>0</v>
      </c>
    </row>
    <row r="332" spans="1:12">
      <c r="A332" s="75"/>
      <c r="B332" s="75"/>
      <c r="C332" s="75"/>
      <c r="D332" s="112"/>
      <c r="E332" s="58">
        <f t="shared" si="20"/>
        <v>0</v>
      </c>
      <c r="F332" s="75"/>
      <c r="G332" s="75"/>
      <c r="H332" s="75"/>
      <c r="I332" s="58">
        <f t="shared" si="21"/>
        <v>0</v>
      </c>
      <c r="J332" s="58">
        <f t="shared" si="22"/>
        <v>0</v>
      </c>
      <c r="K332" s="75"/>
      <c r="L332" s="102">
        <f t="shared" si="23"/>
        <v>0</v>
      </c>
    </row>
    <row r="333" spans="1:12">
      <c r="A333" s="75"/>
      <c r="B333" s="75"/>
      <c r="C333" s="75"/>
      <c r="D333" s="112"/>
      <c r="E333" s="58">
        <f t="shared" si="20"/>
        <v>0</v>
      </c>
      <c r="F333" s="75"/>
      <c r="G333" s="75"/>
      <c r="H333" s="75"/>
      <c r="I333" s="58">
        <f t="shared" si="21"/>
        <v>0</v>
      </c>
      <c r="J333" s="58">
        <f t="shared" si="22"/>
        <v>0</v>
      </c>
      <c r="K333" s="75"/>
      <c r="L333" s="102">
        <f t="shared" si="23"/>
        <v>0</v>
      </c>
    </row>
    <row r="334" spans="1:12">
      <c r="A334" s="75"/>
      <c r="B334" s="75"/>
      <c r="C334" s="75"/>
      <c r="D334" s="112"/>
      <c r="E334" s="58">
        <f t="shared" si="20"/>
        <v>0</v>
      </c>
      <c r="F334" s="75"/>
      <c r="G334" s="75"/>
      <c r="H334" s="75"/>
      <c r="I334" s="58">
        <f t="shared" si="21"/>
        <v>0</v>
      </c>
      <c r="J334" s="58">
        <f t="shared" si="22"/>
        <v>0</v>
      </c>
      <c r="K334" s="75"/>
      <c r="L334" s="102">
        <f t="shared" si="23"/>
        <v>0</v>
      </c>
    </row>
    <row r="335" spans="1:12">
      <c r="A335" s="75"/>
      <c r="B335" s="75"/>
      <c r="C335" s="75"/>
      <c r="D335" s="112"/>
      <c r="E335" s="58">
        <f t="shared" si="20"/>
        <v>0</v>
      </c>
      <c r="F335" s="75"/>
      <c r="G335" s="75"/>
      <c r="H335" s="75"/>
      <c r="I335" s="58">
        <f t="shared" si="21"/>
        <v>0</v>
      </c>
      <c r="J335" s="58">
        <f t="shared" si="22"/>
        <v>0</v>
      </c>
      <c r="K335" s="75"/>
      <c r="L335" s="102">
        <f t="shared" si="23"/>
        <v>0</v>
      </c>
    </row>
    <row r="336" spans="1:12">
      <c r="A336" s="75"/>
      <c r="B336" s="75"/>
      <c r="C336" s="75"/>
      <c r="D336" s="112"/>
      <c r="E336" s="58">
        <f t="shared" si="20"/>
        <v>0</v>
      </c>
      <c r="F336" s="75"/>
      <c r="G336" s="75"/>
      <c r="H336" s="75"/>
      <c r="I336" s="58">
        <f t="shared" si="21"/>
        <v>0</v>
      </c>
      <c r="J336" s="58">
        <f t="shared" si="22"/>
        <v>0</v>
      </c>
      <c r="K336" s="75"/>
      <c r="L336" s="102">
        <f t="shared" si="23"/>
        <v>0</v>
      </c>
    </row>
    <row r="337" spans="1:12">
      <c r="A337" s="75"/>
      <c r="B337" s="75"/>
      <c r="C337" s="75"/>
      <c r="D337" s="112"/>
      <c r="E337" s="58">
        <f t="shared" si="20"/>
        <v>0</v>
      </c>
      <c r="F337" s="75"/>
      <c r="G337" s="75"/>
      <c r="H337" s="75"/>
      <c r="I337" s="58">
        <f t="shared" si="21"/>
        <v>0</v>
      </c>
      <c r="J337" s="58">
        <f t="shared" si="22"/>
        <v>0</v>
      </c>
      <c r="K337" s="75"/>
      <c r="L337" s="102">
        <f t="shared" si="23"/>
        <v>0</v>
      </c>
    </row>
    <row r="338" spans="1:12">
      <c r="A338" s="75"/>
      <c r="B338" s="75"/>
      <c r="C338" s="75"/>
      <c r="D338" s="112"/>
      <c r="E338" s="58">
        <f t="shared" si="20"/>
        <v>0</v>
      </c>
      <c r="F338" s="75"/>
      <c r="G338" s="75"/>
      <c r="H338" s="75"/>
      <c r="I338" s="58">
        <f t="shared" si="21"/>
        <v>0</v>
      </c>
      <c r="J338" s="58">
        <f t="shared" si="22"/>
        <v>0</v>
      </c>
      <c r="K338" s="75"/>
      <c r="L338" s="102">
        <f t="shared" si="23"/>
        <v>0</v>
      </c>
    </row>
    <row r="339" spans="1:12">
      <c r="A339" s="75"/>
      <c r="B339" s="75"/>
      <c r="C339" s="75"/>
      <c r="D339" s="112"/>
      <c r="E339" s="58">
        <f t="shared" si="20"/>
        <v>0</v>
      </c>
      <c r="F339" s="75"/>
      <c r="G339" s="75"/>
      <c r="H339" s="75"/>
      <c r="I339" s="58">
        <f t="shared" si="21"/>
        <v>0</v>
      </c>
      <c r="J339" s="58">
        <f t="shared" si="22"/>
        <v>0</v>
      </c>
      <c r="K339" s="75"/>
      <c r="L339" s="102">
        <f t="shared" si="23"/>
        <v>0</v>
      </c>
    </row>
    <row r="340" spans="1:12">
      <c r="A340" s="75"/>
      <c r="B340" s="75"/>
      <c r="C340" s="75"/>
      <c r="D340" s="112"/>
      <c r="E340" s="58">
        <f t="shared" si="20"/>
        <v>0</v>
      </c>
      <c r="F340" s="75"/>
      <c r="G340" s="75"/>
      <c r="H340" s="75"/>
      <c r="I340" s="58">
        <f t="shared" si="21"/>
        <v>0</v>
      </c>
      <c r="J340" s="58">
        <f t="shared" si="22"/>
        <v>0</v>
      </c>
      <c r="K340" s="75"/>
      <c r="L340" s="102">
        <f t="shared" si="23"/>
        <v>0</v>
      </c>
    </row>
    <row r="341" spans="1:12">
      <c r="A341" s="75"/>
      <c r="B341" s="75"/>
      <c r="C341" s="75"/>
      <c r="D341" s="112"/>
      <c r="E341" s="58">
        <f t="shared" si="20"/>
        <v>0</v>
      </c>
      <c r="F341" s="75"/>
      <c r="G341" s="75"/>
      <c r="H341" s="75"/>
      <c r="I341" s="58">
        <f t="shared" si="21"/>
        <v>0</v>
      </c>
      <c r="J341" s="58">
        <f t="shared" si="22"/>
        <v>0</v>
      </c>
      <c r="K341" s="75"/>
      <c r="L341" s="102">
        <f t="shared" si="23"/>
        <v>0</v>
      </c>
    </row>
    <row r="342" spans="1:12">
      <c r="A342" s="75"/>
      <c r="B342" s="75"/>
      <c r="C342" s="75"/>
      <c r="D342" s="112"/>
      <c r="E342" s="58">
        <f t="shared" si="20"/>
        <v>0</v>
      </c>
      <c r="F342" s="75"/>
      <c r="G342" s="75"/>
      <c r="H342" s="75"/>
      <c r="I342" s="58">
        <f t="shared" si="21"/>
        <v>0</v>
      </c>
      <c r="J342" s="58">
        <f t="shared" si="22"/>
        <v>0</v>
      </c>
      <c r="K342" s="75"/>
      <c r="L342" s="102">
        <f t="shared" si="23"/>
        <v>0</v>
      </c>
    </row>
    <row r="343" spans="1:12">
      <c r="A343" s="75"/>
      <c r="B343" s="75"/>
      <c r="C343" s="75"/>
      <c r="D343" s="112"/>
      <c r="E343" s="58">
        <f t="shared" si="20"/>
        <v>0</v>
      </c>
      <c r="F343" s="75"/>
      <c r="G343" s="75"/>
      <c r="H343" s="75"/>
      <c r="I343" s="58">
        <f t="shared" si="21"/>
        <v>0</v>
      </c>
      <c r="J343" s="58">
        <f t="shared" si="22"/>
        <v>0</v>
      </c>
      <c r="K343" s="75"/>
      <c r="L343" s="102">
        <f t="shared" si="23"/>
        <v>0</v>
      </c>
    </row>
    <row r="344" spans="1:12">
      <c r="A344" s="75"/>
      <c r="B344" s="75"/>
      <c r="C344" s="75"/>
      <c r="D344" s="112"/>
      <c r="E344" s="58">
        <f t="shared" si="20"/>
        <v>0</v>
      </c>
      <c r="F344" s="75"/>
      <c r="G344" s="75"/>
      <c r="H344" s="75"/>
      <c r="I344" s="58">
        <f t="shared" si="21"/>
        <v>0</v>
      </c>
      <c r="J344" s="58">
        <f t="shared" si="22"/>
        <v>0</v>
      </c>
      <c r="K344" s="75"/>
      <c r="L344" s="102">
        <f t="shared" si="23"/>
        <v>0</v>
      </c>
    </row>
    <row r="345" spans="1:12">
      <c r="A345" s="75"/>
      <c r="B345" s="75"/>
      <c r="C345" s="75"/>
      <c r="D345" s="112"/>
      <c r="E345" s="58">
        <f t="shared" si="20"/>
        <v>0</v>
      </c>
      <c r="F345" s="75"/>
      <c r="G345" s="75"/>
      <c r="H345" s="75"/>
      <c r="I345" s="58">
        <f t="shared" si="21"/>
        <v>0</v>
      </c>
      <c r="J345" s="58">
        <f t="shared" si="22"/>
        <v>0</v>
      </c>
      <c r="K345" s="75"/>
      <c r="L345" s="102">
        <f t="shared" si="23"/>
        <v>0</v>
      </c>
    </row>
    <row r="346" spans="1:12">
      <c r="A346" s="75"/>
      <c r="B346" s="75"/>
      <c r="C346" s="75"/>
      <c r="D346" s="112"/>
      <c r="E346" s="58">
        <f t="shared" si="20"/>
        <v>0</v>
      </c>
      <c r="F346" s="75"/>
      <c r="G346" s="75"/>
      <c r="H346" s="75"/>
      <c r="I346" s="58">
        <f t="shared" si="21"/>
        <v>0</v>
      </c>
      <c r="J346" s="58">
        <f t="shared" si="22"/>
        <v>0</v>
      </c>
      <c r="K346" s="75"/>
      <c r="L346" s="102">
        <f t="shared" si="23"/>
        <v>0</v>
      </c>
    </row>
    <row r="347" spans="1:12">
      <c r="A347" s="75"/>
      <c r="B347" s="75"/>
      <c r="C347" s="75"/>
      <c r="D347" s="112"/>
      <c r="E347" s="58">
        <f t="shared" si="20"/>
        <v>0</v>
      </c>
      <c r="F347" s="75"/>
      <c r="G347" s="75"/>
      <c r="H347" s="75"/>
      <c r="I347" s="58">
        <f t="shared" si="21"/>
        <v>0</v>
      </c>
      <c r="J347" s="58">
        <f t="shared" si="22"/>
        <v>0</v>
      </c>
      <c r="K347" s="75"/>
      <c r="L347" s="102">
        <f t="shared" si="23"/>
        <v>0</v>
      </c>
    </row>
    <row r="348" spans="1:12">
      <c r="A348" s="75"/>
      <c r="B348" s="75"/>
      <c r="C348" s="75"/>
      <c r="D348" s="112"/>
      <c r="E348" s="58">
        <f t="shared" si="20"/>
        <v>0</v>
      </c>
      <c r="F348" s="75"/>
      <c r="G348" s="75"/>
      <c r="H348" s="75"/>
      <c r="I348" s="58">
        <f t="shared" si="21"/>
        <v>0</v>
      </c>
      <c r="J348" s="58">
        <f t="shared" si="22"/>
        <v>0</v>
      </c>
      <c r="K348" s="75"/>
      <c r="L348" s="102">
        <f t="shared" si="23"/>
        <v>0</v>
      </c>
    </row>
    <row r="349" spans="1:12">
      <c r="A349" s="75"/>
      <c r="B349" s="75"/>
      <c r="C349" s="75"/>
      <c r="D349" s="112"/>
      <c r="E349" s="58">
        <f t="shared" si="20"/>
        <v>0</v>
      </c>
      <c r="F349" s="75"/>
      <c r="G349" s="75"/>
      <c r="H349" s="75"/>
      <c r="I349" s="58">
        <f t="shared" si="21"/>
        <v>0</v>
      </c>
      <c r="J349" s="58">
        <f t="shared" si="22"/>
        <v>0</v>
      </c>
      <c r="K349" s="75"/>
      <c r="L349" s="102">
        <f t="shared" si="23"/>
        <v>0</v>
      </c>
    </row>
    <row r="350" spans="1:12">
      <c r="A350" s="75"/>
      <c r="B350" s="75"/>
      <c r="C350" s="75"/>
      <c r="D350" s="112"/>
      <c r="E350" s="58">
        <f t="shared" si="20"/>
        <v>0</v>
      </c>
      <c r="F350" s="75"/>
      <c r="G350" s="75"/>
      <c r="H350" s="75"/>
      <c r="I350" s="58">
        <f t="shared" si="21"/>
        <v>0</v>
      </c>
      <c r="J350" s="58">
        <f t="shared" si="22"/>
        <v>0</v>
      </c>
      <c r="K350" s="75"/>
      <c r="L350" s="102">
        <f t="shared" si="23"/>
        <v>0</v>
      </c>
    </row>
    <row r="351" spans="1:12">
      <c r="A351" s="75"/>
      <c r="B351" s="75"/>
      <c r="C351" s="75"/>
      <c r="D351" s="112"/>
      <c r="E351" s="58">
        <f t="shared" si="20"/>
        <v>0</v>
      </c>
      <c r="F351" s="75"/>
      <c r="G351" s="75"/>
      <c r="H351" s="75"/>
      <c r="I351" s="58">
        <f t="shared" si="21"/>
        <v>0</v>
      </c>
      <c r="J351" s="58">
        <f t="shared" si="22"/>
        <v>0</v>
      </c>
      <c r="K351" s="75"/>
      <c r="L351" s="102">
        <f t="shared" si="23"/>
        <v>0</v>
      </c>
    </row>
    <row r="352" spans="1:12">
      <c r="A352" s="75"/>
      <c r="B352" s="75"/>
      <c r="C352" s="75"/>
      <c r="D352" s="112"/>
      <c r="E352" s="58">
        <f t="shared" si="20"/>
        <v>0</v>
      </c>
      <c r="F352" s="75"/>
      <c r="G352" s="75"/>
      <c r="H352" s="75"/>
      <c r="I352" s="58">
        <f t="shared" si="21"/>
        <v>0</v>
      </c>
      <c r="J352" s="58">
        <f t="shared" si="22"/>
        <v>0</v>
      </c>
      <c r="K352" s="75"/>
      <c r="L352" s="102">
        <f t="shared" si="23"/>
        <v>0</v>
      </c>
    </row>
    <row r="353" spans="1:12">
      <c r="A353" s="75"/>
      <c r="B353" s="75"/>
      <c r="C353" s="75"/>
      <c r="D353" s="112"/>
      <c r="E353" s="58">
        <f t="shared" si="20"/>
        <v>0</v>
      </c>
      <c r="F353" s="75"/>
      <c r="G353" s="75"/>
      <c r="H353" s="75"/>
      <c r="I353" s="58">
        <f t="shared" si="21"/>
        <v>0</v>
      </c>
      <c r="J353" s="58">
        <f t="shared" si="22"/>
        <v>0</v>
      </c>
      <c r="K353" s="75"/>
      <c r="L353" s="102">
        <f t="shared" si="23"/>
        <v>0</v>
      </c>
    </row>
    <row r="354" spans="1:12">
      <c r="A354" s="75"/>
      <c r="B354" s="75"/>
      <c r="C354" s="75"/>
      <c r="D354" s="112"/>
      <c r="E354" s="58">
        <f t="shared" si="20"/>
        <v>0</v>
      </c>
      <c r="F354" s="75"/>
      <c r="G354" s="75"/>
      <c r="H354" s="75"/>
      <c r="I354" s="58">
        <f t="shared" si="21"/>
        <v>0</v>
      </c>
      <c r="J354" s="58">
        <f t="shared" si="22"/>
        <v>0</v>
      </c>
      <c r="K354" s="75"/>
      <c r="L354" s="102">
        <f t="shared" si="23"/>
        <v>0</v>
      </c>
    </row>
    <row r="355" spans="1:12">
      <c r="A355" s="75"/>
      <c r="B355" s="75"/>
      <c r="C355" s="75"/>
      <c r="D355" s="112"/>
      <c r="E355" s="58">
        <f t="shared" si="20"/>
        <v>0</v>
      </c>
      <c r="F355" s="75"/>
      <c r="G355" s="75"/>
      <c r="H355" s="75"/>
      <c r="I355" s="58">
        <f t="shared" si="21"/>
        <v>0</v>
      </c>
      <c r="J355" s="58">
        <f t="shared" si="22"/>
        <v>0</v>
      </c>
      <c r="K355" s="75"/>
      <c r="L355" s="102">
        <f t="shared" si="23"/>
        <v>0</v>
      </c>
    </row>
    <row r="356" spans="1:12">
      <c r="A356" s="75"/>
      <c r="B356" s="75"/>
      <c r="C356" s="75"/>
      <c r="D356" s="112"/>
      <c r="E356" s="58">
        <f t="shared" si="20"/>
        <v>0</v>
      </c>
      <c r="F356" s="75"/>
      <c r="G356" s="75"/>
      <c r="H356" s="75"/>
      <c r="I356" s="58">
        <f t="shared" si="21"/>
        <v>0</v>
      </c>
      <c r="J356" s="58">
        <f t="shared" si="22"/>
        <v>0</v>
      </c>
      <c r="K356" s="75"/>
      <c r="L356" s="102">
        <f t="shared" si="23"/>
        <v>0</v>
      </c>
    </row>
    <row r="357" spans="1:12">
      <c r="A357" s="75"/>
      <c r="B357" s="75"/>
      <c r="C357" s="75"/>
      <c r="D357" s="112"/>
      <c r="E357" s="58">
        <f t="shared" si="20"/>
        <v>0</v>
      </c>
      <c r="F357" s="75"/>
      <c r="G357" s="75"/>
      <c r="H357" s="75"/>
      <c r="I357" s="58">
        <f t="shared" si="21"/>
        <v>0</v>
      </c>
      <c r="J357" s="58">
        <f t="shared" si="22"/>
        <v>0</v>
      </c>
      <c r="K357" s="75"/>
      <c r="L357" s="102">
        <f t="shared" si="23"/>
        <v>0</v>
      </c>
    </row>
    <row r="358" spans="1:12">
      <c r="A358" s="75"/>
      <c r="B358" s="75"/>
      <c r="C358" s="75"/>
      <c r="D358" s="112"/>
      <c r="E358" s="58">
        <f t="shared" si="20"/>
        <v>0</v>
      </c>
      <c r="F358" s="75"/>
      <c r="G358" s="75"/>
      <c r="H358" s="75"/>
      <c r="I358" s="58">
        <f t="shared" si="21"/>
        <v>0</v>
      </c>
      <c r="J358" s="58">
        <f t="shared" si="22"/>
        <v>0</v>
      </c>
      <c r="K358" s="75"/>
      <c r="L358" s="102">
        <f t="shared" si="23"/>
        <v>0</v>
      </c>
    </row>
    <row r="359" spans="1:12">
      <c r="A359" s="75"/>
      <c r="B359" s="75"/>
      <c r="C359" s="75"/>
      <c r="D359" s="112"/>
      <c r="E359" s="58">
        <f t="shared" si="20"/>
        <v>0</v>
      </c>
      <c r="F359" s="75"/>
      <c r="G359" s="75"/>
      <c r="H359" s="75"/>
      <c r="I359" s="58">
        <f t="shared" si="21"/>
        <v>0</v>
      </c>
      <c r="J359" s="58">
        <f t="shared" si="22"/>
        <v>0</v>
      </c>
      <c r="K359" s="75"/>
      <c r="L359" s="102">
        <f t="shared" si="23"/>
        <v>0</v>
      </c>
    </row>
    <row r="360" spans="1:12">
      <c r="A360" s="75"/>
      <c r="B360" s="75"/>
      <c r="C360" s="75"/>
      <c r="D360" s="112"/>
      <c r="E360" s="58">
        <f t="shared" si="20"/>
        <v>0</v>
      </c>
      <c r="F360" s="75"/>
      <c r="G360" s="75"/>
      <c r="H360" s="75"/>
      <c r="I360" s="58">
        <f t="shared" si="21"/>
        <v>0</v>
      </c>
      <c r="J360" s="58">
        <f t="shared" si="22"/>
        <v>0</v>
      </c>
      <c r="K360" s="75"/>
      <c r="L360" s="102">
        <f t="shared" si="23"/>
        <v>0</v>
      </c>
    </row>
    <row r="361" spans="1:12">
      <c r="A361" s="75"/>
      <c r="B361" s="75"/>
      <c r="C361" s="75"/>
      <c r="D361" s="112"/>
      <c r="E361" s="58">
        <f t="shared" si="20"/>
        <v>0</v>
      </c>
      <c r="F361" s="75"/>
      <c r="G361" s="75"/>
      <c r="H361" s="75"/>
      <c r="I361" s="58">
        <f t="shared" si="21"/>
        <v>0</v>
      </c>
      <c r="J361" s="58">
        <f t="shared" si="22"/>
        <v>0</v>
      </c>
      <c r="K361" s="75"/>
      <c r="L361" s="102">
        <f t="shared" si="23"/>
        <v>0</v>
      </c>
    </row>
    <row r="362" spans="1:12">
      <c r="A362" s="75"/>
      <c r="B362" s="75"/>
      <c r="C362" s="75"/>
      <c r="D362" s="112"/>
      <c r="E362" s="58">
        <f t="shared" si="20"/>
        <v>0</v>
      </c>
      <c r="F362" s="75"/>
      <c r="G362" s="75"/>
      <c r="H362" s="75"/>
      <c r="I362" s="58">
        <f t="shared" si="21"/>
        <v>0</v>
      </c>
      <c r="J362" s="58">
        <f t="shared" si="22"/>
        <v>0</v>
      </c>
      <c r="K362" s="75"/>
      <c r="L362" s="102">
        <f t="shared" si="23"/>
        <v>0</v>
      </c>
    </row>
    <row r="363" spans="1:12">
      <c r="A363" s="75"/>
      <c r="B363" s="75"/>
      <c r="C363" s="75"/>
      <c r="D363" s="112"/>
      <c r="E363" s="58">
        <f t="shared" si="20"/>
        <v>0</v>
      </c>
      <c r="F363" s="75"/>
      <c r="G363" s="75"/>
      <c r="H363" s="75"/>
      <c r="I363" s="58">
        <f t="shared" si="21"/>
        <v>0</v>
      </c>
      <c r="J363" s="58">
        <f t="shared" si="22"/>
        <v>0</v>
      </c>
      <c r="K363" s="75"/>
      <c r="L363" s="102">
        <f t="shared" si="23"/>
        <v>0</v>
      </c>
    </row>
    <row r="364" spans="1:12">
      <c r="A364" s="75"/>
      <c r="B364" s="75"/>
      <c r="C364" s="75"/>
      <c r="D364" s="112"/>
      <c r="E364" s="58">
        <f t="shared" si="20"/>
        <v>0</v>
      </c>
      <c r="F364" s="75"/>
      <c r="G364" s="75"/>
      <c r="H364" s="75"/>
      <c r="I364" s="58">
        <f t="shared" si="21"/>
        <v>0</v>
      </c>
      <c r="J364" s="58">
        <f t="shared" si="22"/>
        <v>0</v>
      </c>
      <c r="K364" s="75"/>
      <c r="L364" s="102">
        <f t="shared" si="23"/>
        <v>0</v>
      </c>
    </row>
    <row r="365" spans="1:12">
      <c r="A365" s="75"/>
      <c r="B365" s="75"/>
      <c r="C365" s="75"/>
      <c r="D365" s="112"/>
      <c r="E365" s="58">
        <f t="shared" si="20"/>
        <v>0</v>
      </c>
      <c r="F365" s="75"/>
      <c r="G365" s="75"/>
      <c r="H365" s="75"/>
      <c r="I365" s="58">
        <f t="shared" si="21"/>
        <v>0</v>
      </c>
      <c r="J365" s="58">
        <f t="shared" si="22"/>
        <v>0</v>
      </c>
      <c r="K365" s="75"/>
      <c r="L365" s="102">
        <f t="shared" si="23"/>
        <v>0</v>
      </c>
    </row>
    <row r="366" spans="1:12">
      <c r="A366" s="75"/>
      <c r="B366" s="75"/>
      <c r="C366" s="75"/>
      <c r="D366" s="112"/>
      <c r="E366" s="58">
        <f t="shared" si="20"/>
        <v>0</v>
      </c>
      <c r="F366" s="75"/>
      <c r="G366" s="75"/>
      <c r="H366" s="75"/>
      <c r="I366" s="58">
        <f t="shared" si="21"/>
        <v>0</v>
      </c>
      <c r="J366" s="58">
        <f t="shared" si="22"/>
        <v>0</v>
      </c>
      <c r="K366" s="75"/>
      <c r="L366" s="102">
        <f t="shared" si="23"/>
        <v>0</v>
      </c>
    </row>
    <row r="367" spans="1:12">
      <c r="A367" s="75"/>
      <c r="B367" s="75"/>
      <c r="C367" s="75"/>
      <c r="D367" s="112"/>
      <c r="E367" s="58">
        <f t="shared" si="20"/>
        <v>0</v>
      </c>
      <c r="F367" s="75"/>
      <c r="G367" s="75"/>
      <c r="H367" s="75"/>
      <c r="I367" s="58">
        <f t="shared" si="21"/>
        <v>0</v>
      </c>
      <c r="J367" s="58">
        <f t="shared" si="22"/>
        <v>0</v>
      </c>
      <c r="K367" s="75"/>
      <c r="L367" s="102">
        <f t="shared" si="23"/>
        <v>0</v>
      </c>
    </row>
    <row r="368" spans="1:12">
      <c r="A368" s="75"/>
      <c r="B368" s="75"/>
      <c r="C368" s="75"/>
      <c r="D368" s="112"/>
      <c r="E368" s="58">
        <f t="shared" si="20"/>
        <v>0</v>
      </c>
      <c r="F368" s="75"/>
      <c r="G368" s="75"/>
      <c r="H368" s="75"/>
      <c r="I368" s="58">
        <f t="shared" si="21"/>
        <v>0</v>
      </c>
      <c r="J368" s="58">
        <f t="shared" si="22"/>
        <v>0</v>
      </c>
      <c r="K368" s="75"/>
      <c r="L368" s="102">
        <f t="shared" si="23"/>
        <v>0</v>
      </c>
    </row>
    <row r="369" spans="1:12">
      <c r="A369" s="75"/>
      <c r="B369" s="75"/>
      <c r="C369" s="75"/>
      <c r="D369" s="112"/>
      <c r="E369" s="58">
        <f t="shared" si="20"/>
        <v>0</v>
      </c>
      <c r="F369" s="75"/>
      <c r="G369" s="75"/>
      <c r="H369" s="75"/>
      <c r="I369" s="58">
        <f t="shared" si="21"/>
        <v>0</v>
      </c>
      <c r="J369" s="58">
        <f t="shared" si="22"/>
        <v>0</v>
      </c>
      <c r="K369" s="75"/>
      <c r="L369" s="102">
        <f t="shared" si="23"/>
        <v>0</v>
      </c>
    </row>
    <row r="370" spans="1:12">
      <c r="A370" s="75"/>
      <c r="B370" s="75"/>
      <c r="C370" s="75"/>
      <c r="D370" s="112"/>
      <c r="E370" s="58">
        <f t="shared" si="20"/>
        <v>0</v>
      </c>
      <c r="F370" s="75"/>
      <c r="G370" s="75"/>
      <c r="H370" s="75"/>
      <c r="I370" s="58">
        <f t="shared" si="21"/>
        <v>0</v>
      </c>
      <c r="J370" s="58">
        <f t="shared" si="22"/>
        <v>0</v>
      </c>
      <c r="K370" s="75"/>
      <c r="L370" s="102">
        <f t="shared" si="23"/>
        <v>0</v>
      </c>
    </row>
    <row r="371" spans="1:12">
      <c r="A371" s="75"/>
      <c r="B371" s="75"/>
      <c r="C371" s="75"/>
      <c r="D371" s="112"/>
      <c r="E371" s="58">
        <f t="shared" si="20"/>
        <v>0</v>
      </c>
      <c r="F371" s="75"/>
      <c r="G371" s="75"/>
      <c r="H371" s="75"/>
      <c r="I371" s="58">
        <f t="shared" si="21"/>
        <v>0</v>
      </c>
      <c r="J371" s="58">
        <f t="shared" si="22"/>
        <v>0</v>
      </c>
      <c r="K371" s="75"/>
      <c r="L371" s="102">
        <f t="shared" si="23"/>
        <v>0</v>
      </c>
    </row>
    <row r="372" spans="1:12">
      <c r="A372" s="75"/>
      <c r="B372" s="75"/>
      <c r="C372" s="75"/>
      <c r="D372" s="112"/>
      <c r="E372" s="58">
        <f t="shared" si="20"/>
        <v>0</v>
      </c>
      <c r="F372" s="75"/>
      <c r="G372" s="75"/>
      <c r="H372" s="75"/>
      <c r="I372" s="58">
        <f t="shared" si="21"/>
        <v>0</v>
      </c>
      <c r="J372" s="58">
        <f t="shared" si="22"/>
        <v>0</v>
      </c>
      <c r="K372" s="75"/>
      <c r="L372" s="102">
        <f t="shared" si="23"/>
        <v>0</v>
      </c>
    </row>
    <row r="373" spans="1:12">
      <c r="A373" s="75"/>
      <c r="B373" s="75"/>
      <c r="C373" s="75"/>
      <c r="D373" s="112"/>
      <c r="E373" s="58">
        <f t="shared" si="20"/>
        <v>0</v>
      </c>
      <c r="F373" s="75"/>
      <c r="G373" s="75"/>
      <c r="H373" s="75"/>
      <c r="I373" s="58">
        <f t="shared" si="21"/>
        <v>0</v>
      </c>
      <c r="J373" s="58">
        <f t="shared" si="22"/>
        <v>0</v>
      </c>
      <c r="K373" s="75"/>
      <c r="L373" s="102">
        <f t="shared" si="23"/>
        <v>0</v>
      </c>
    </row>
    <row r="374" spans="1:12">
      <c r="A374" s="75"/>
      <c r="B374" s="75"/>
      <c r="C374" s="75"/>
      <c r="D374" s="112"/>
      <c r="E374" s="58">
        <f t="shared" si="20"/>
        <v>0</v>
      </c>
      <c r="F374" s="75"/>
      <c r="G374" s="75"/>
      <c r="H374" s="75"/>
      <c r="I374" s="58">
        <f t="shared" si="21"/>
        <v>0</v>
      </c>
      <c r="J374" s="58">
        <f t="shared" si="22"/>
        <v>0</v>
      </c>
      <c r="K374" s="75"/>
      <c r="L374" s="102">
        <f t="shared" si="23"/>
        <v>0</v>
      </c>
    </row>
    <row r="375" spans="1:12">
      <c r="A375" s="75"/>
      <c r="B375" s="75"/>
      <c r="C375" s="75"/>
      <c r="D375" s="112"/>
      <c r="E375" s="58">
        <f t="shared" si="20"/>
        <v>0</v>
      </c>
      <c r="F375" s="75"/>
      <c r="G375" s="75"/>
      <c r="H375" s="75"/>
      <c r="I375" s="58">
        <f t="shared" si="21"/>
        <v>0</v>
      </c>
      <c r="J375" s="58">
        <f t="shared" si="22"/>
        <v>0</v>
      </c>
      <c r="K375" s="75"/>
      <c r="L375" s="102">
        <f t="shared" si="23"/>
        <v>0</v>
      </c>
    </row>
    <row r="376" spans="1:12">
      <c r="A376" s="75"/>
      <c r="B376" s="75"/>
      <c r="C376" s="75"/>
      <c r="D376" s="112"/>
      <c r="E376" s="58">
        <f t="shared" si="20"/>
        <v>0</v>
      </c>
      <c r="F376" s="75"/>
      <c r="G376" s="75"/>
      <c r="H376" s="75"/>
      <c r="I376" s="58">
        <f t="shared" si="21"/>
        <v>0</v>
      </c>
      <c r="J376" s="58">
        <f t="shared" si="22"/>
        <v>0</v>
      </c>
      <c r="K376" s="75"/>
      <c r="L376" s="102">
        <f t="shared" si="23"/>
        <v>0</v>
      </c>
    </row>
    <row r="377" spans="1:12">
      <c r="A377" s="75"/>
      <c r="B377" s="75"/>
      <c r="C377" s="75"/>
      <c r="D377" s="112"/>
      <c r="E377" s="58">
        <f t="shared" si="20"/>
        <v>0</v>
      </c>
      <c r="F377" s="75"/>
      <c r="G377" s="75"/>
      <c r="H377" s="75"/>
      <c r="I377" s="58">
        <f t="shared" si="21"/>
        <v>0</v>
      </c>
      <c r="J377" s="58">
        <f t="shared" si="22"/>
        <v>0</v>
      </c>
      <c r="K377" s="75"/>
      <c r="L377" s="102">
        <f t="shared" si="23"/>
        <v>0</v>
      </c>
    </row>
    <row r="378" spans="1:12">
      <c r="A378" s="75"/>
      <c r="B378" s="75"/>
      <c r="C378" s="75"/>
      <c r="D378" s="112"/>
      <c r="E378" s="58">
        <f t="shared" si="20"/>
        <v>0</v>
      </c>
      <c r="F378" s="75"/>
      <c r="G378" s="75"/>
      <c r="H378" s="75"/>
      <c r="I378" s="58">
        <f t="shared" si="21"/>
        <v>0</v>
      </c>
      <c r="J378" s="58">
        <f t="shared" si="22"/>
        <v>0</v>
      </c>
      <c r="K378" s="75"/>
      <c r="L378" s="102">
        <f t="shared" si="23"/>
        <v>0</v>
      </c>
    </row>
    <row r="379" spans="1:12">
      <c r="A379" s="75"/>
      <c r="B379" s="75"/>
      <c r="C379" s="75"/>
      <c r="D379" s="112"/>
      <c r="E379" s="58">
        <f t="shared" si="20"/>
        <v>0</v>
      </c>
      <c r="F379" s="75"/>
      <c r="G379" s="75"/>
      <c r="H379" s="75"/>
      <c r="I379" s="58">
        <f t="shared" si="21"/>
        <v>0</v>
      </c>
      <c r="J379" s="58">
        <f t="shared" si="22"/>
        <v>0</v>
      </c>
      <c r="K379" s="75"/>
      <c r="L379" s="102">
        <f t="shared" si="23"/>
        <v>0</v>
      </c>
    </row>
    <row r="380" spans="1:12">
      <c r="A380" s="75"/>
      <c r="B380" s="75"/>
      <c r="C380" s="75"/>
      <c r="D380" s="112"/>
      <c r="E380" s="58">
        <f t="shared" si="20"/>
        <v>0</v>
      </c>
      <c r="F380" s="75"/>
      <c r="G380" s="75"/>
      <c r="H380" s="75"/>
      <c r="I380" s="58">
        <f t="shared" si="21"/>
        <v>0</v>
      </c>
      <c r="J380" s="58">
        <f t="shared" si="22"/>
        <v>0</v>
      </c>
      <c r="K380" s="75"/>
      <c r="L380" s="102">
        <f t="shared" si="23"/>
        <v>0</v>
      </c>
    </row>
    <row r="381" spans="1:12">
      <c r="A381" s="75"/>
      <c r="B381" s="75"/>
      <c r="C381" s="75"/>
      <c r="D381" s="112"/>
      <c r="E381" s="58">
        <f t="shared" si="20"/>
        <v>0</v>
      </c>
      <c r="F381" s="75"/>
      <c r="G381" s="75"/>
      <c r="H381" s="75"/>
      <c r="I381" s="58">
        <f t="shared" si="21"/>
        <v>0</v>
      </c>
      <c r="J381" s="58">
        <f t="shared" si="22"/>
        <v>0</v>
      </c>
      <c r="K381" s="75"/>
      <c r="L381" s="102">
        <f t="shared" si="23"/>
        <v>0</v>
      </c>
    </row>
    <row r="382" spans="1:12">
      <c r="A382" s="75"/>
      <c r="B382" s="75"/>
      <c r="C382" s="75"/>
      <c r="D382" s="112"/>
      <c r="E382" s="58">
        <f t="shared" si="20"/>
        <v>0</v>
      </c>
      <c r="F382" s="75"/>
      <c r="G382" s="75"/>
      <c r="H382" s="75"/>
      <c r="I382" s="58">
        <f t="shared" si="21"/>
        <v>0</v>
      </c>
      <c r="J382" s="58">
        <f t="shared" si="22"/>
        <v>0</v>
      </c>
      <c r="K382" s="75"/>
      <c r="L382" s="102">
        <f t="shared" si="23"/>
        <v>0</v>
      </c>
    </row>
    <row r="383" spans="1:12">
      <c r="A383" s="75"/>
      <c r="B383" s="75"/>
      <c r="C383" s="75"/>
      <c r="D383" s="112"/>
      <c r="E383" s="58">
        <f t="shared" si="20"/>
        <v>0</v>
      </c>
      <c r="F383" s="75"/>
      <c r="G383" s="75"/>
      <c r="H383" s="75"/>
      <c r="I383" s="58">
        <f t="shared" si="21"/>
        <v>0</v>
      </c>
      <c r="J383" s="58">
        <f t="shared" si="22"/>
        <v>0</v>
      </c>
      <c r="K383" s="75"/>
      <c r="L383" s="102">
        <f t="shared" si="23"/>
        <v>0</v>
      </c>
    </row>
    <row r="384" spans="1:12">
      <c r="A384" s="75"/>
      <c r="B384" s="75"/>
      <c r="C384" s="75"/>
      <c r="D384" s="112"/>
      <c r="E384" s="58">
        <f t="shared" si="20"/>
        <v>0</v>
      </c>
      <c r="F384" s="75"/>
      <c r="G384" s="75"/>
      <c r="H384" s="75"/>
      <c r="I384" s="58">
        <f t="shared" si="21"/>
        <v>0</v>
      </c>
      <c r="J384" s="58">
        <f t="shared" si="22"/>
        <v>0</v>
      </c>
      <c r="K384" s="75"/>
      <c r="L384" s="102">
        <f t="shared" si="23"/>
        <v>0</v>
      </c>
    </row>
    <row r="385" spans="1:12">
      <c r="A385" s="75"/>
      <c r="B385" s="75"/>
      <c r="C385" s="75"/>
      <c r="D385" s="112"/>
      <c r="E385" s="58">
        <f t="shared" si="20"/>
        <v>0</v>
      </c>
      <c r="F385" s="75"/>
      <c r="G385" s="75"/>
      <c r="H385" s="75"/>
      <c r="I385" s="58">
        <f t="shared" si="21"/>
        <v>0</v>
      </c>
      <c r="J385" s="58">
        <f t="shared" si="22"/>
        <v>0</v>
      </c>
      <c r="K385" s="75"/>
      <c r="L385" s="102">
        <f t="shared" si="23"/>
        <v>0</v>
      </c>
    </row>
    <row r="386" spans="1:12">
      <c r="A386" s="75"/>
      <c r="B386" s="75"/>
      <c r="C386" s="75"/>
      <c r="D386" s="112"/>
      <c r="E386" s="58">
        <f t="shared" si="20"/>
        <v>0</v>
      </c>
      <c r="F386" s="75"/>
      <c r="G386" s="75"/>
      <c r="H386" s="75"/>
      <c r="I386" s="58">
        <f t="shared" si="21"/>
        <v>0</v>
      </c>
      <c r="J386" s="58">
        <f t="shared" si="22"/>
        <v>0</v>
      </c>
      <c r="K386" s="75"/>
      <c r="L386" s="102">
        <f t="shared" si="23"/>
        <v>0</v>
      </c>
    </row>
    <row r="387" spans="1:12">
      <c r="A387" s="75"/>
      <c r="B387" s="75"/>
      <c r="C387" s="75"/>
      <c r="D387" s="112"/>
      <c r="E387" s="58">
        <f t="shared" si="20"/>
        <v>0</v>
      </c>
      <c r="F387" s="75"/>
      <c r="G387" s="75"/>
      <c r="H387" s="75"/>
      <c r="I387" s="58">
        <f t="shared" si="21"/>
        <v>0</v>
      </c>
      <c r="J387" s="58">
        <f t="shared" si="22"/>
        <v>0</v>
      </c>
      <c r="K387" s="75"/>
      <c r="L387" s="102">
        <f t="shared" si="23"/>
        <v>0</v>
      </c>
    </row>
    <row r="388" spans="1:12">
      <c r="A388" s="75"/>
      <c r="B388" s="75"/>
      <c r="C388" s="75"/>
      <c r="D388" s="112"/>
      <c r="E388" s="58">
        <f t="shared" ref="E388:E451" si="24">(B388*(C388+0.5))+D388</f>
        <v>0</v>
      </c>
      <c r="F388" s="75"/>
      <c r="G388" s="75"/>
      <c r="H388" s="75"/>
      <c r="I388" s="58">
        <f t="shared" ref="I388:I451" si="25">SUM(F388:H388)</f>
        <v>0</v>
      </c>
      <c r="J388" s="58">
        <f t="shared" ref="J388:J451" si="26">E388*I388</f>
        <v>0</v>
      </c>
      <c r="K388" s="75"/>
      <c r="L388" s="102">
        <f t="shared" ref="L388:L451" si="27" xml:space="preserve"> IF(K388="yes",J388* 1.5,J388)</f>
        <v>0</v>
      </c>
    </row>
    <row r="389" spans="1:12">
      <c r="A389" s="75"/>
      <c r="B389" s="75"/>
      <c r="C389" s="75"/>
      <c r="D389" s="112"/>
      <c r="E389" s="58">
        <f t="shared" si="24"/>
        <v>0</v>
      </c>
      <c r="F389" s="75"/>
      <c r="G389" s="75"/>
      <c r="H389" s="75"/>
      <c r="I389" s="58">
        <f t="shared" si="25"/>
        <v>0</v>
      </c>
      <c r="J389" s="58">
        <f t="shared" si="26"/>
        <v>0</v>
      </c>
      <c r="K389" s="75"/>
      <c r="L389" s="102">
        <f t="shared" si="27"/>
        <v>0</v>
      </c>
    </row>
    <row r="390" spans="1:12">
      <c r="A390" s="75"/>
      <c r="B390" s="75"/>
      <c r="C390" s="75"/>
      <c r="D390" s="112"/>
      <c r="E390" s="58">
        <f t="shared" si="24"/>
        <v>0</v>
      </c>
      <c r="F390" s="75"/>
      <c r="G390" s="75"/>
      <c r="H390" s="75"/>
      <c r="I390" s="58">
        <f t="shared" si="25"/>
        <v>0</v>
      </c>
      <c r="J390" s="58">
        <f t="shared" si="26"/>
        <v>0</v>
      </c>
      <c r="K390" s="75"/>
      <c r="L390" s="102">
        <f t="shared" si="27"/>
        <v>0</v>
      </c>
    </row>
    <row r="391" spans="1:12">
      <c r="A391" s="75"/>
      <c r="B391" s="75"/>
      <c r="C391" s="75"/>
      <c r="D391" s="112"/>
      <c r="E391" s="58">
        <f t="shared" si="24"/>
        <v>0</v>
      </c>
      <c r="F391" s="75"/>
      <c r="G391" s="75"/>
      <c r="H391" s="75"/>
      <c r="I391" s="58">
        <f t="shared" si="25"/>
        <v>0</v>
      </c>
      <c r="J391" s="58">
        <f t="shared" si="26"/>
        <v>0</v>
      </c>
      <c r="K391" s="75"/>
      <c r="L391" s="102">
        <f t="shared" si="27"/>
        <v>0</v>
      </c>
    </row>
    <row r="392" spans="1:12">
      <c r="A392" s="75"/>
      <c r="B392" s="75"/>
      <c r="C392" s="75"/>
      <c r="D392" s="112"/>
      <c r="E392" s="58">
        <f t="shared" si="24"/>
        <v>0</v>
      </c>
      <c r="F392" s="75"/>
      <c r="G392" s="75"/>
      <c r="H392" s="75"/>
      <c r="I392" s="58">
        <f t="shared" si="25"/>
        <v>0</v>
      </c>
      <c r="J392" s="58">
        <f t="shared" si="26"/>
        <v>0</v>
      </c>
      <c r="K392" s="75"/>
      <c r="L392" s="102">
        <f t="shared" si="27"/>
        <v>0</v>
      </c>
    </row>
    <row r="393" spans="1:12">
      <c r="A393" s="75"/>
      <c r="B393" s="75"/>
      <c r="C393" s="75"/>
      <c r="D393" s="112"/>
      <c r="E393" s="58">
        <f t="shared" si="24"/>
        <v>0</v>
      </c>
      <c r="F393" s="75"/>
      <c r="G393" s="75"/>
      <c r="H393" s="75"/>
      <c r="I393" s="58">
        <f t="shared" si="25"/>
        <v>0</v>
      </c>
      <c r="J393" s="58">
        <f t="shared" si="26"/>
        <v>0</v>
      </c>
      <c r="K393" s="75"/>
      <c r="L393" s="102">
        <f t="shared" si="27"/>
        <v>0</v>
      </c>
    </row>
    <row r="394" spans="1:12">
      <c r="A394" s="75"/>
      <c r="B394" s="75"/>
      <c r="C394" s="75"/>
      <c r="D394" s="112"/>
      <c r="E394" s="58">
        <f t="shared" si="24"/>
        <v>0</v>
      </c>
      <c r="F394" s="75"/>
      <c r="G394" s="75"/>
      <c r="H394" s="75"/>
      <c r="I394" s="58">
        <f t="shared" si="25"/>
        <v>0</v>
      </c>
      <c r="J394" s="58">
        <f t="shared" si="26"/>
        <v>0</v>
      </c>
      <c r="K394" s="75"/>
      <c r="L394" s="102">
        <f t="shared" si="27"/>
        <v>0</v>
      </c>
    </row>
    <row r="395" spans="1:12">
      <c r="A395" s="75"/>
      <c r="B395" s="75"/>
      <c r="C395" s="75"/>
      <c r="D395" s="112"/>
      <c r="E395" s="58">
        <f t="shared" si="24"/>
        <v>0</v>
      </c>
      <c r="F395" s="75"/>
      <c r="G395" s="75"/>
      <c r="H395" s="75"/>
      <c r="I395" s="58">
        <f t="shared" si="25"/>
        <v>0</v>
      </c>
      <c r="J395" s="58">
        <f t="shared" si="26"/>
        <v>0</v>
      </c>
      <c r="K395" s="75"/>
      <c r="L395" s="102">
        <f t="shared" si="27"/>
        <v>0</v>
      </c>
    </row>
    <row r="396" spans="1:12">
      <c r="A396" s="75"/>
      <c r="B396" s="75"/>
      <c r="C396" s="75"/>
      <c r="D396" s="112"/>
      <c r="E396" s="58">
        <f t="shared" si="24"/>
        <v>0</v>
      </c>
      <c r="F396" s="75"/>
      <c r="G396" s="75"/>
      <c r="H396" s="75"/>
      <c r="I396" s="58">
        <f t="shared" si="25"/>
        <v>0</v>
      </c>
      <c r="J396" s="58">
        <f t="shared" si="26"/>
        <v>0</v>
      </c>
      <c r="K396" s="75"/>
      <c r="L396" s="102">
        <f t="shared" si="27"/>
        <v>0</v>
      </c>
    </row>
    <row r="397" spans="1:12">
      <c r="A397" s="75"/>
      <c r="B397" s="75"/>
      <c r="C397" s="75"/>
      <c r="D397" s="112"/>
      <c r="E397" s="58">
        <f t="shared" si="24"/>
        <v>0</v>
      </c>
      <c r="F397" s="75"/>
      <c r="G397" s="75"/>
      <c r="H397" s="75"/>
      <c r="I397" s="58">
        <f t="shared" si="25"/>
        <v>0</v>
      </c>
      <c r="J397" s="58">
        <f t="shared" si="26"/>
        <v>0</v>
      </c>
      <c r="K397" s="75"/>
      <c r="L397" s="102">
        <f t="shared" si="27"/>
        <v>0</v>
      </c>
    </row>
    <row r="398" spans="1:12">
      <c r="A398" s="75"/>
      <c r="B398" s="75"/>
      <c r="C398" s="75"/>
      <c r="D398" s="112"/>
      <c r="E398" s="58">
        <f t="shared" si="24"/>
        <v>0</v>
      </c>
      <c r="F398" s="75"/>
      <c r="G398" s="75"/>
      <c r="H398" s="75"/>
      <c r="I398" s="58">
        <f t="shared" si="25"/>
        <v>0</v>
      </c>
      <c r="J398" s="58">
        <f t="shared" si="26"/>
        <v>0</v>
      </c>
      <c r="K398" s="75"/>
      <c r="L398" s="102">
        <f t="shared" si="27"/>
        <v>0</v>
      </c>
    </row>
    <row r="399" spans="1:12">
      <c r="A399" s="75"/>
      <c r="B399" s="75"/>
      <c r="C399" s="75"/>
      <c r="D399" s="112"/>
      <c r="E399" s="58">
        <f t="shared" si="24"/>
        <v>0</v>
      </c>
      <c r="F399" s="75"/>
      <c r="G399" s="75"/>
      <c r="H399" s="75"/>
      <c r="I399" s="58">
        <f t="shared" si="25"/>
        <v>0</v>
      </c>
      <c r="J399" s="58">
        <f t="shared" si="26"/>
        <v>0</v>
      </c>
      <c r="K399" s="75"/>
      <c r="L399" s="102">
        <f t="shared" si="27"/>
        <v>0</v>
      </c>
    </row>
    <row r="400" spans="1:12">
      <c r="A400" s="75"/>
      <c r="B400" s="75"/>
      <c r="C400" s="75"/>
      <c r="D400" s="112"/>
      <c r="E400" s="58">
        <f t="shared" si="24"/>
        <v>0</v>
      </c>
      <c r="F400" s="75"/>
      <c r="G400" s="75"/>
      <c r="H400" s="75"/>
      <c r="I400" s="58">
        <f t="shared" si="25"/>
        <v>0</v>
      </c>
      <c r="J400" s="58">
        <f t="shared" si="26"/>
        <v>0</v>
      </c>
      <c r="K400" s="75"/>
      <c r="L400" s="102">
        <f t="shared" si="27"/>
        <v>0</v>
      </c>
    </row>
    <row r="401" spans="1:12">
      <c r="A401" s="75"/>
      <c r="B401" s="75"/>
      <c r="C401" s="75"/>
      <c r="D401" s="112"/>
      <c r="E401" s="58">
        <f t="shared" si="24"/>
        <v>0</v>
      </c>
      <c r="F401" s="75"/>
      <c r="G401" s="75"/>
      <c r="H401" s="75"/>
      <c r="I401" s="58">
        <f t="shared" si="25"/>
        <v>0</v>
      </c>
      <c r="J401" s="58">
        <f t="shared" si="26"/>
        <v>0</v>
      </c>
      <c r="K401" s="75"/>
      <c r="L401" s="102">
        <f t="shared" si="27"/>
        <v>0</v>
      </c>
    </row>
    <row r="402" spans="1:12">
      <c r="A402" s="75"/>
      <c r="B402" s="75"/>
      <c r="C402" s="75"/>
      <c r="D402" s="112"/>
      <c r="E402" s="58">
        <f t="shared" si="24"/>
        <v>0</v>
      </c>
      <c r="F402" s="75"/>
      <c r="G402" s="75"/>
      <c r="H402" s="75"/>
      <c r="I402" s="58">
        <f t="shared" si="25"/>
        <v>0</v>
      </c>
      <c r="J402" s="58">
        <f t="shared" si="26"/>
        <v>0</v>
      </c>
      <c r="K402" s="75"/>
      <c r="L402" s="102">
        <f t="shared" si="27"/>
        <v>0</v>
      </c>
    </row>
    <row r="403" spans="1:12">
      <c r="A403" s="75"/>
      <c r="B403" s="75"/>
      <c r="C403" s="75"/>
      <c r="D403" s="112"/>
      <c r="E403" s="58">
        <f t="shared" si="24"/>
        <v>0</v>
      </c>
      <c r="F403" s="75"/>
      <c r="G403" s="75"/>
      <c r="H403" s="75"/>
      <c r="I403" s="58">
        <f t="shared" si="25"/>
        <v>0</v>
      </c>
      <c r="J403" s="58">
        <f t="shared" si="26"/>
        <v>0</v>
      </c>
      <c r="K403" s="75"/>
      <c r="L403" s="102">
        <f t="shared" si="27"/>
        <v>0</v>
      </c>
    </row>
    <row r="404" spans="1:12">
      <c r="A404" s="75"/>
      <c r="B404" s="75"/>
      <c r="C404" s="75"/>
      <c r="D404" s="112"/>
      <c r="E404" s="58">
        <f t="shared" si="24"/>
        <v>0</v>
      </c>
      <c r="F404" s="75"/>
      <c r="G404" s="75"/>
      <c r="H404" s="75"/>
      <c r="I404" s="58">
        <f t="shared" si="25"/>
        <v>0</v>
      </c>
      <c r="J404" s="58">
        <f t="shared" si="26"/>
        <v>0</v>
      </c>
      <c r="K404" s="75"/>
      <c r="L404" s="102">
        <f t="shared" si="27"/>
        <v>0</v>
      </c>
    </row>
    <row r="405" spans="1:12">
      <c r="A405" s="75"/>
      <c r="B405" s="75"/>
      <c r="C405" s="75"/>
      <c r="D405" s="112"/>
      <c r="E405" s="58">
        <f t="shared" si="24"/>
        <v>0</v>
      </c>
      <c r="F405" s="75"/>
      <c r="G405" s="75"/>
      <c r="H405" s="75"/>
      <c r="I405" s="58">
        <f t="shared" si="25"/>
        <v>0</v>
      </c>
      <c r="J405" s="58">
        <f t="shared" si="26"/>
        <v>0</v>
      </c>
      <c r="K405" s="75"/>
      <c r="L405" s="102">
        <f t="shared" si="27"/>
        <v>0</v>
      </c>
    </row>
    <row r="406" spans="1:12">
      <c r="A406" s="75"/>
      <c r="B406" s="75"/>
      <c r="C406" s="75"/>
      <c r="D406" s="112"/>
      <c r="E406" s="58">
        <f t="shared" si="24"/>
        <v>0</v>
      </c>
      <c r="F406" s="75"/>
      <c r="G406" s="75"/>
      <c r="H406" s="75"/>
      <c r="I406" s="58">
        <f t="shared" si="25"/>
        <v>0</v>
      </c>
      <c r="J406" s="58">
        <f t="shared" si="26"/>
        <v>0</v>
      </c>
      <c r="K406" s="75"/>
      <c r="L406" s="102">
        <f t="shared" si="27"/>
        <v>0</v>
      </c>
    </row>
    <row r="407" spans="1:12">
      <c r="A407" s="75"/>
      <c r="B407" s="75"/>
      <c r="C407" s="75"/>
      <c r="D407" s="112"/>
      <c r="E407" s="58">
        <f t="shared" si="24"/>
        <v>0</v>
      </c>
      <c r="F407" s="75"/>
      <c r="G407" s="75"/>
      <c r="H407" s="75"/>
      <c r="I407" s="58">
        <f t="shared" si="25"/>
        <v>0</v>
      </c>
      <c r="J407" s="58">
        <f t="shared" si="26"/>
        <v>0</v>
      </c>
      <c r="K407" s="75"/>
      <c r="L407" s="102">
        <f t="shared" si="27"/>
        <v>0</v>
      </c>
    </row>
    <row r="408" spans="1:12">
      <c r="A408" s="75"/>
      <c r="B408" s="75"/>
      <c r="C408" s="75"/>
      <c r="D408" s="112"/>
      <c r="E408" s="58">
        <f t="shared" si="24"/>
        <v>0</v>
      </c>
      <c r="F408" s="75"/>
      <c r="G408" s="75"/>
      <c r="H408" s="75"/>
      <c r="I408" s="58">
        <f t="shared" si="25"/>
        <v>0</v>
      </c>
      <c r="J408" s="58">
        <f t="shared" si="26"/>
        <v>0</v>
      </c>
      <c r="K408" s="75"/>
      <c r="L408" s="102">
        <f t="shared" si="27"/>
        <v>0</v>
      </c>
    </row>
    <row r="409" spans="1:12">
      <c r="A409" s="75"/>
      <c r="B409" s="75"/>
      <c r="C409" s="75"/>
      <c r="D409" s="112"/>
      <c r="E409" s="58">
        <f t="shared" si="24"/>
        <v>0</v>
      </c>
      <c r="F409" s="75"/>
      <c r="G409" s="75"/>
      <c r="H409" s="75"/>
      <c r="I409" s="58">
        <f t="shared" si="25"/>
        <v>0</v>
      </c>
      <c r="J409" s="58">
        <f t="shared" si="26"/>
        <v>0</v>
      </c>
      <c r="K409" s="75"/>
      <c r="L409" s="102">
        <f t="shared" si="27"/>
        <v>0</v>
      </c>
    </row>
    <row r="410" spans="1:12">
      <c r="A410" s="75"/>
      <c r="B410" s="75"/>
      <c r="C410" s="75"/>
      <c r="D410" s="112"/>
      <c r="E410" s="58">
        <f t="shared" si="24"/>
        <v>0</v>
      </c>
      <c r="F410" s="75"/>
      <c r="G410" s="75"/>
      <c r="H410" s="75"/>
      <c r="I410" s="58">
        <f t="shared" si="25"/>
        <v>0</v>
      </c>
      <c r="J410" s="58">
        <f t="shared" si="26"/>
        <v>0</v>
      </c>
      <c r="K410" s="75"/>
      <c r="L410" s="102">
        <f t="shared" si="27"/>
        <v>0</v>
      </c>
    </row>
    <row r="411" spans="1:12">
      <c r="A411" s="75"/>
      <c r="B411" s="75"/>
      <c r="C411" s="75"/>
      <c r="D411" s="112"/>
      <c r="E411" s="58">
        <f t="shared" si="24"/>
        <v>0</v>
      </c>
      <c r="F411" s="75"/>
      <c r="G411" s="75"/>
      <c r="H411" s="75"/>
      <c r="I411" s="58">
        <f t="shared" si="25"/>
        <v>0</v>
      </c>
      <c r="J411" s="58">
        <f t="shared" si="26"/>
        <v>0</v>
      </c>
      <c r="K411" s="75"/>
      <c r="L411" s="102">
        <f t="shared" si="27"/>
        <v>0</v>
      </c>
    </row>
    <row r="412" spans="1:12">
      <c r="A412" s="75"/>
      <c r="B412" s="75"/>
      <c r="C412" s="75"/>
      <c r="D412" s="112"/>
      <c r="E412" s="58">
        <f t="shared" si="24"/>
        <v>0</v>
      </c>
      <c r="F412" s="75"/>
      <c r="G412" s="75"/>
      <c r="H412" s="75"/>
      <c r="I412" s="58">
        <f t="shared" si="25"/>
        <v>0</v>
      </c>
      <c r="J412" s="58">
        <f t="shared" si="26"/>
        <v>0</v>
      </c>
      <c r="K412" s="75"/>
      <c r="L412" s="102">
        <f t="shared" si="27"/>
        <v>0</v>
      </c>
    </row>
    <row r="413" spans="1:12">
      <c r="A413" s="75"/>
      <c r="B413" s="75"/>
      <c r="C413" s="75"/>
      <c r="D413" s="112"/>
      <c r="E413" s="58">
        <f t="shared" si="24"/>
        <v>0</v>
      </c>
      <c r="F413" s="75"/>
      <c r="G413" s="75"/>
      <c r="H413" s="75"/>
      <c r="I413" s="58">
        <f t="shared" si="25"/>
        <v>0</v>
      </c>
      <c r="J413" s="58">
        <f t="shared" si="26"/>
        <v>0</v>
      </c>
      <c r="K413" s="75"/>
      <c r="L413" s="102">
        <f t="shared" si="27"/>
        <v>0</v>
      </c>
    </row>
    <row r="414" spans="1:12">
      <c r="A414" s="75"/>
      <c r="B414" s="75"/>
      <c r="C414" s="75"/>
      <c r="D414" s="112"/>
      <c r="E414" s="58">
        <f t="shared" si="24"/>
        <v>0</v>
      </c>
      <c r="F414" s="75"/>
      <c r="G414" s="75"/>
      <c r="H414" s="75"/>
      <c r="I414" s="58">
        <f t="shared" si="25"/>
        <v>0</v>
      </c>
      <c r="J414" s="58">
        <f t="shared" si="26"/>
        <v>0</v>
      </c>
      <c r="K414" s="75"/>
      <c r="L414" s="102">
        <f t="shared" si="27"/>
        <v>0</v>
      </c>
    </row>
    <row r="415" spans="1:12">
      <c r="A415" s="75"/>
      <c r="B415" s="75"/>
      <c r="C415" s="75"/>
      <c r="D415" s="112"/>
      <c r="E415" s="58">
        <f t="shared" si="24"/>
        <v>0</v>
      </c>
      <c r="F415" s="75"/>
      <c r="G415" s="75"/>
      <c r="H415" s="75"/>
      <c r="I415" s="58">
        <f t="shared" si="25"/>
        <v>0</v>
      </c>
      <c r="J415" s="58">
        <f t="shared" si="26"/>
        <v>0</v>
      </c>
      <c r="K415" s="75"/>
      <c r="L415" s="102">
        <f t="shared" si="27"/>
        <v>0</v>
      </c>
    </row>
    <row r="416" spans="1:12">
      <c r="A416" s="75"/>
      <c r="B416" s="75"/>
      <c r="C416" s="75"/>
      <c r="D416" s="112"/>
      <c r="E416" s="58">
        <f t="shared" si="24"/>
        <v>0</v>
      </c>
      <c r="F416" s="75"/>
      <c r="G416" s="75"/>
      <c r="H416" s="75"/>
      <c r="I416" s="58">
        <f t="shared" si="25"/>
        <v>0</v>
      </c>
      <c r="J416" s="58">
        <f t="shared" si="26"/>
        <v>0</v>
      </c>
      <c r="K416" s="75"/>
      <c r="L416" s="102">
        <f t="shared" si="27"/>
        <v>0</v>
      </c>
    </row>
    <row r="417" spans="1:12">
      <c r="A417" s="75"/>
      <c r="B417" s="75"/>
      <c r="C417" s="75"/>
      <c r="D417" s="112"/>
      <c r="E417" s="58">
        <f t="shared" si="24"/>
        <v>0</v>
      </c>
      <c r="F417" s="75"/>
      <c r="G417" s="75"/>
      <c r="H417" s="75"/>
      <c r="I417" s="58">
        <f t="shared" si="25"/>
        <v>0</v>
      </c>
      <c r="J417" s="58">
        <f t="shared" si="26"/>
        <v>0</v>
      </c>
      <c r="K417" s="75"/>
      <c r="L417" s="102">
        <f t="shared" si="27"/>
        <v>0</v>
      </c>
    </row>
    <row r="418" spans="1:12">
      <c r="A418" s="75"/>
      <c r="B418" s="75"/>
      <c r="C418" s="75"/>
      <c r="D418" s="112"/>
      <c r="E418" s="58">
        <f t="shared" si="24"/>
        <v>0</v>
      </c>
      <c r="F418" s="75"/>
      <c r="G418" s="75"/>
      <c r="H418" s="75"/>
      <c r="I418" s="58">
        <f t="shared" si="25"/>
        <v>0</v>
      </c>
      <c r="J418" s="58">
        <f t="shared" si="26"/>
        <v>0</v>
      </c>
      <c r="K418" s="75"/>
      <c r="L418" s="102">
        <f t="shared" si="27"/>
        <v>0</v>
      </c>
    </row>
    <row r="419" spans="1:12">
      <c r="A419" s="75"/>
      <c r="B419" s="75"/>
      <c r="C419" s="75"/>
      <c r="D419" s="112"/>
      <c r="E419" s="58">
        <f t="shared" si="24"/>
        <v>0</v>
      </c>
      <c r="F419" s="75"/>
      <c r="G419" s="75"/>
      <c r="H419" s="75"/>
      <c r="I419" s="58">
        <f t="shared" si="25"/>
        <v>0</v>
      </c>
      <c r="J419" s="58">
        <f t="shared" si="26"/>
        <v>0</v>
      </c>
      <c r="K419" s="75"/>
      <c r="L419" s="102">
        <f t="shared" si="27"/>
        <v>0</v>
      </c>
    </row>
    <row r="420" spans="1:12">
      <c r="A420" s="75"/>
      <c r="B420" s="75"/>
      <c r="C420" s="75"/>
      <c r="D420" s="112"/>
      <c r="E420" s="58">
        <f t="shared" si="24"/>
        <v>0</v>
      </c>
      <c r="F420" s="75"/>
      <c r="G420" s="75"/>
      <c r="H420" s="75"/>
      <c r="I420" s="58">
        <f t="shared" si="25"/>
        <v>0</v>
      </c>
      <c r="J420" s="58">
        <f t="shared" si="26"/>
        <v>0</v>
      </c>
      <c r="K420" s="75"/>
      <c r="L420" s="102">
        <f t="shared" si="27"/>
        <v>0</v>
      </c>
    </row>
    <row r="421" spans="1:12">
      <c r="A421" s="75"/>
      <c r="B421" s="75"/>
      <c r="C421" s="75"/>
      <c r="D421" s="112"/>
      <c r="E421" s="58">
        <f t="shared" si="24"/>
        <v>0</v>
      </c>
      <c r="F421" s="75"/>
      <c r="G421" s="75"/>
      <c r="H421" s="75"/>
      <c r="I421" s="58">
        <f t="shared" si="25"/>
        <v>0</v>
      </c>
      <c r="J421" s="58">
        <f t="shared" si="26"/>
        <v>0</v>
      </c>
      <c r="K421" s="75"/>
      <c r="L421" s="102">
        <f t="shared" si="27"/>
        <v>0</v>
      </c>
    </row>
    <row r="422" spans="1:12">
      <c r="A422" s="75"/>
      <c r="B422" s="75"/>
      <c r="C422" s="75"/>
      <c r="D422" s="112"/>
      <c r="E422" s="58">
        <f t="shared" si="24"/>
        <v>0</v>
      </c>
      <c r="F422" s="75"/>
      <c r="G422" s="75"/>
      <c r="H422" s="75"/>
      <c r="I422" s="58">
        <f t="shared" si="25"/>
        <v>0</v>
      </c>
      <c r="J422" s="58">
        <f t="shared" si="26"/>
        <v>0</v>
      </c>
      <c r="K422" s="75"/>
      <c r="L422" s="102">
        <f t="shared" si="27"/>
        <v>0</v>
      </c>
    </row>
    <row r="423" spans="1:12">
      <c r="A423" s="75"/>
      <c r="B423" s="75"/>
      <c r="C423" s="75"/>
      <c r="D423" s="112"/>
      <c r="E423" s="58">
        <f t="shared" si="24"/>
        <v>0</v>
      </c>
      <c r="F423" s="75"/>
      <c r="G423" s="75"/>
      <c r="H423" s="75"/>
      <c r="I423" s="58">
        <f t="shared" si="25"/>
        <v>0</v>
      </c>
      <c r="J423" s="58">
        <f t="shared" si="26"/>
        <v>0</v>
      </c>
      <c r="K423" s="75"/>
      <c r="L423" s="102">
        <f t="shared" si="27"/>
        <v>0</v>
      </c>
    </row>
    <row r="424" spans="1:12">
      <c r="A424" s="75"/>
      <c r="B424" s="75"/>
      <c r="C424" s="75"/>
      <c r="D424" s="112"/>
      <c r="E424" s="58">
        <f t="shared" si="24"/>
        <v>0</v>
      </c>
      <c r="F424" s="75"/>
      <c r="G424" s="75"/>
      <c r="H424" s="75"/>
      <c r="I424" s="58">
        <f t="shared" si="25"/>
        <v>0</v>
      </c>
      <c r="J424" s="58">
        <f t="shared" si="26"/>
        <v>0</v>
      </c>
      <c r="K424" s="75"/>
      <c r="L424" s="102">
        <f t="shared" si="27"/>
        <v>0</v>
      </c>
    </row>
    <row r="425" spans="1:12">
      <c r="A425" s="75"/>
      <c r="B425" s="75"/>
      <c r="C425" s="75"/>
      <c r="D425" s="112"/>
      <c r="E425" s="58">
        <f t="shared" si="24"/>
        <v>0</v>
      </c>
      <c r="F425" s="75"/>
      <c r="G425" s="75"/>
      <c r="H425" s="75"/>
      <c r="I425" s="58">
        <f t="shared" si="25"/>
        <v>0</v>
      </c>
      <c r="J425" s="58">
        <f t="shared" si="26"/>
        <v>0</v>
      </c>
      <c r="K425" s="75"/>
      <c r="L425" s="102">
        <f t="shared" si="27"/>
        <v>0</v>
      </c>
    </row>
    <row r="426" spans="1:12">
      <c r="A426" s="75"/>
      <c r="B426" s="75"/>
      <c r="C426" s="75"/>
      <c r="D426" s="112"/>
      <c r="E426" s="58">
        <f t="shared" si="24"/>
        <v>0</v>
      </c>
      <c r="F426" s="75"/>
      <c r="G426" s="75"/>
      <c r="H426" s="75"/>
      <c r="I426" s="58">
        <f t="shared" si="25"/>
        <v>0</v>
      </c>
      <c r="J426" s="58">
        <f t="shared" si="26"/>
        <v>0</v>
      </c>
      <c r="K426" s="75"/>
      <c r="L426" s="102">
        <f t="shared" si="27"/>
        <v>0</v>
      </c>
    </row>
    <row r="427" spans="1:12">
      <c r="A427" s="75"/>
      <c r="B427" s="75"/>
      <c r="C427" s="75"/>
      <c r="D427" s="112"/>
      <c r="E427" s="58">
        <f t="shared" si="24"/>
        <v>0</v>
      </c>
      <c r="F427" s="75"/>
      <c r="G427" s="75"/>
      <c r="H427" s="75"/>
      <c r="I427" s="58">
        <f t="shared" si="25"/>
        <v>0</v>
      </c>
      <c r="J427" s="58">
        <f t="shared" si="26"/>
        <v>0</v>
      </c>
      <c r="K427" s="75"/>
      <c r="L427" s="102">
        <f t="shared" si="27"/>
        <v>0</v>
      </c>
    </row>
    <row r="428" spans="1:12">
      <c r="A428" s="75"/>
      <c r="B428" s="75"/>
      <c r="C428" s="75"/>
      <c r="D428" s="112"/>
      <c r="E428" s="58">
        <f t="shared" si="24"/>
        <v>0</v>
      </c>
      <c r="F428" s="75"/>
      <c r="G428" s="75"/>
      <c r="H428" s="75"/>
      <c r="I428" s="58">
        <f t="shared" si="25"/>
        <v>0</v>
      </c>
      <c r="J428" s="58">
        <f t="shared" si="26"/>
        <v>0</v>
      </c>
      <c r="K428" s="75"/>
      <c r="L428" s="102">
        <f t="shared" si="27"/>
        <v>0</v>
      </c>
    </row>
    <row r="429" spans="1:12">
      <c r="A429" s="75"/>
      <c r="B429" s="75"/>
      <c r="C429" s="75"/>
      <c r="D429" s="112"/>
      <c r="E429" s="58">
        <f t="shared" si="24"/>
        <v>0</v>
      </c>
      <c r="F429" s="75"/>
      <c r="G429" s="75"/>
      <c r="H429" s="75"/>
      <c r="I429" s="58">
        <f t="shared" si="25"/>
        <v>0</v>
      </c>
      <c r="J429" s="58">
        <f t="shared" si="26"/>
        <v>0</v>
      </c>
      <c r="K429" s="75"/>
      <c r="L429" s="102">
        <f t="shared" si="27"/>
        <v>0</v>
      </c>
    </row>
    <row r="430" spans="1:12">
      <c r="A430" s="75"/>
      <c r="B430" s="75"/>
      <c r="C430" s="75"/>
      <c r="D430" s="112"/>
      <c r="E430" s="58">
        <f t="shared" si="24"/>
        <v>0</v>
      </c>
      <c r="F430" s="75"/>
      <c r="G430" s="75"/>
      <c r="H430" s="75"/>
      <c r="I430" s="58">
        <f t="shared" si="25"/>
        <v>0</v>
      </c>
      <c r="J430" s="58">
        <f t="shared" si="26"/>
        <v>0</v>
      </c>
      <c r="K430" s="75"/>
      <c r="L430" s="102">
        <f t="shared" si="27"/>
        <v>0</v>
      </c>
    </row>
    <row r="431" spans="1:12">
      <c r="A431" s="75"/>
      <c r="B431" s="75"/>
      <c r="C431" s="75"/>
      <c r="D431" s="112"/>
      <c r="E431" s="58">
        <f t="shared" si="24"/>
        <v>0</v>
      </c>
      <c r="F431" s="75"/>
      <c r="G431" s="75"/>
      <c r="H431" s="75"/>
      <c r="I431" s="58">
        <f t="shared" si="25"/>
        <v>0</v>
      </c>
      <c r="J431" s="58">
        <f t="shared" si="26"/>
        <v>0</v>
      </c>
      <c r="K431" s="75"/>
      <c r="L431" s="102">
        <f t="shared" si="27"/>
        <v>0</v>
      </c>
    </row>
    <row r="432" spans="1:12">
      <c r="A432" s="75"/>
      <c r="B432" s="75"/>
      <c r="C432" s="75"/>
      <c r="D432" s="112"/>
      <c r="E432" s="58">
        <f t="shared" si="24"/>
        <v>0</v>
      </c>
      <c r="F432" s="75"/>
      <c r="G432" s="75"/>
      <c r="H432" s="75"/>
      <c r="I432" s="58">
        <f t="shared" si="25"/>
        <v>0</v>
      </c>
      <c r="J432" s="58">
        <f t="shared" si="26"/>
        <v>0</v>
      </c>
      <c r="K432" s="75"/>
      <c r="L432" s="102">
        <f t="shared" si="27"/>
        <v>0</v>
      </c>
    </row>
    <row r="433" spans="1:12">
      <c r="A433" s="75"/>
      <c r="B433" s="75"/>
      <c r="C433" s="75"/>
      <c r="D433" s="112"/>
      <c r="E433" s="58">
        <f t="shared" si="24"/>
        <v>0</v>
      </c>
      <c r="F433" s="75"/>
      <c r="G433" s="75"/>
      <c r="H433" s="75"/>
      <c r="I433" s="58">
        <f t="shared" si="25"/>
        <v>0</v>
      </c>
      <c r="J433" s="58">
        <f t="shared" si="26"/>
        <v>0</v>
      </c>
      <c r="K433" s="75"/>
      <c r="L433" s="102">
        <f t="shared" si="27"/>
        <v>0</v>
      </c>
    </row>
    <row r="434" spans="1:12">
      <c r="A434" s="75"/>
      <c r="B434" s="75"/>
      <c r="C434" s="75"/>
      <c r="D434" s="112"/>
      <c r="E434" s="58">
        <f t="shared" si="24"/>
        <v>0</v>
      </c>
      <c r="F434" s="75"/>
      <c r="G434" s="75"/>
      <c r="H434" s="75"/>
      <c r="I434" s="58">
        <f t="shared" si="25"/>
        <v>0</v>
      </c>
      <c r="J434" s="58">
        <f t="shared" si="26"/>
        <v>0</v>
      </c>
      <c r="K434" s="75"/>
      <c r="L434" s="102">
        <f t="shared" si="27"/>
        <v>0</v>
      </c>
    </row>
    <row r="435" spans="1:12">
      <c r="A435" s="75"/>
      <c r="B435" s="75"/>
      <c r="C435" s="75"/>
      <c r="D435" s="112"/>
      <c r="E435" s="58">
        <f t="shared" si="24"/>
        <v>0</v>
      </c>
      <c r="F435" s="75"/>
      <c r="G435" s="75"/>
      <c r="H435" s="75"/>
      <c r="I435" s="58">
        <f t="shared" si="25"/>
        <v>0</v>
      </c>
      <c r="J435" s="58">
        <f t="shared" si="26"/>
        <v>0</v>
      </c>
      <c r="K435" s="75"/>
      <c r="L435" s="102">
        <f t="shared" si="27"/>
        <v>0</v>
      </c>
    </row>
    <row r="436" spans="1:12">
      <c r="A436" s="75"/>
      <c r="B436" s="75"/>
      <c r="C436" s="75"/>
      <c r="D436" s="112"/>
      <c r="E436" s="58">
        <f t="shared" si="24"/>
        <v>0</v>
      </c>
      <c r="F436" s="75"/>
      <c r="G436" s="75"/>
      <c r="H436" s="75"/>
      <c r="I436" s="58">
        <f t="shared" si="25"/>
        <v>0</v>
      </c>
      <c r="J436" s="58">
        <f t="shared" si="26"/>
        <v>0</v>
      </c>
      <c r="K436" s="75"/>
      <c r="L436" s="102">
        <f t="shared" si="27"/>
        <v>0</v>
      </c>
    </row>
    <row r="437" spans="1:12">
      <c r="A437" s="75"/>
      <c r="B437" s="75"/>
      <c r="C437" s="75"/>
      <c r="D437" s="112"/>
      <c r="E437" s="58">
        <f t="shared" si="24"/>
        <v>0</v>
      </c>
      <c r="F437" s="75"/>
      <c r="G437" s="75"/>
      <c r="H437" s="75"/>
      <c r="I437" s="58">
        <f t="shared" si="25"/>
        <v>0</v>
      </c>
      <c r="J437" s="58">
        <f t="shared" si="26"/>
        <v>0</v>
      </c>
      <c r="K437" s="75"/>
      <c r="L437" s="102">
        <f t="shared" si="27"/>
        <v>0</v>
      </c>
    </row>
    <row r="438" spans="1:12">
      <c r="A438" s="75"/>
      <c r="B438" s="75"/>
      <c r="C438" s="75"/>
      <c r="D438" s="112"/>
      <c r="E438" s="58">
        <f t="shared" si="24"/>
        <v>0</v>
      </c>
      <c r="F438" s="75"/>
      <c r="G438" s="75"/>
      <c r="H438" s="75"/>
      <c r="I438" s="58">
        <f t="shared" si="25"/>
        <v>0</v>
      </c>
      <c r="J438" s="58">
        <f t="shared" si="26"/>
        <v>0</v>
      </c>
      <c r="K438" s="75"/>
      <c r="L438" s="102">
        <f t="shared" si="27"/>
        <v>0</v>
      </c>
    </row>
    <row r="439" spans="1:12">
      <c r="A439" s="75"/>
      <c r="B439" s="75"/>
      <c r="C439" s="75"/>
      <c r="D439" s="112"/>
      <c r="E439" s="58">
        <f t="shared" si="24"/>
        <v>0</v>
      </c>
      <c r="F439" s="75"/>
      <c r="G439" s="75"/>
      <c r="H439" s="75"/>
      <c r="I439" s="58">
        <f t="shared" si="25"/>
        <v>0</v>
      </c>
      <c r="J439" s="58">
        <f t="shared" si="26"/>
        <v>0</v>
      </c>
      <c r="K439" s="75"/>
      <c r="L439" s="102">
        <f t="shared" si="27"/>
        <v>0</v>
      </c>
    </row>
    <row r="440" spans="1:12">
      <c r="A440" s="75"/>
      <c r="B440" s="75"/>
      <c r="C440" s="75"/>
      <c r="D440" s="112"/>
      <c r="E440" s="58">
        <f t="shared" si="24"/>
        <v>0</v>
      </c>
      <c r="F440" s="75"/>
      <c r="G440" s="75"/>
      <c r="H440" s="75"/>
      <c r="I440" s="58">
        <f t="shared" si="25"/>
        <v>0</v>
      </c>
      <c r="J440" s="58">
        <f t="shared" si="26"/>
        <v>0</v>
      </c>
      <c r="K440" s="75"/>
      <c r="L440" s="102">
        <f t="shared" si="27"/>
        <v>0</v>
      </c>
    </row>
    <row r="441" spans="1:12">
      <c r="A441" s="75"/>
      <c r="B441" s="75"/>
      <c r="C441" s="75"/>
      <c r="D441" s="112"/>
      <c r="E441" s="58">
        <f t="shared" si="24"/>
        <v>0</v>
      </c>
      <c r="F441" s="75"/>
      <c r="G441" s="75"/>
      <c r="H441" s="75"/>
      <c r="I441" s="58">
        <f t="shared" si="25"/>
        <v>0</v>
      </c>
      <c r="J441" s="58">
        <f t="shared" si="26"/>
        <v>0</v>
      </c>
      <c r="K441" s="75"/>
      <c r="L441" s="102">
        <f t="shared" si="27"/>
        <v>0</v>
      </c>
    </row>
    <row r="442" spans="1:12">
      <c r="A442" s="75"/>
      <c r="B442" s="75"/>
      <c r="C442" s="75"/>
      <c r="D442" s="112"/>
      <c r="E442" s="58">
        <f t="shared" si="24"/>
        <v>0</v>
      </c>
      <c r="F442" s="75"/>
      <c r="G442" s="75"/>
      <c r="H442" s="75"/>
      <c r="I442" s="58">
        <f t="shared" si="25"/>
        <v>0</v>
      </c>
      <c r="J442" s="58">
        <f t="shared" si="26"/>
        <v>0</v>
      </c>
      <c r="K442" s="75"/>
      <c r="L442" s="102">
        <f t="shared" si="27"/>
        <v>0</v>
      </c>
    </row>
    <row r="443" spans="1:12">
      <c r="A443" s="75"/>
      <c r="B443" s="75"/>
      <c r="C443" s="75"/>
      <c r="D443" s="112"/>
      <c r="E443" s="58">
        <f t="shared" si="24"/>
        <v>0</v>
      </c>
      <c r="F443" s="75"/>
      <c r="G443" s="75"/>
      <c r="H443" s="75"/>
      <c r="I443" s="58">
        <f t="shared" si="25"/>
        <v>0</v>
      </c>
      <c r="J443" s="58">
        <f t="shared" si="26"/>
        <v>0</v>
      </c>
      <c r="K443" s="75"/>
      <c r="L443" s="102">
        <f t="shared" si="27"/>
        <v>0</v>
      </c>
    </row>
    <row r="444" spans="1:12">
      <c r="A444" s="75"/>
      <c r="B444" s="75"/>
      <c r="C444" s="75"/>
      <c r="D444" s="112"/>
      <c r="E444" s="58">
        <f t="shared" si="24"/>
        <v>0</v>
      </c>
      <c r="F444" s="75"/>
      <c r="G444" s="75"/>
      <c r="H444" s="75"/>
      <c r="I444" s="58">
        <f t="shared" si="25"/>
        <v>0</v>
      </c>
      <c r="J444" s="58">
        <f t="shared" si="26"/>
        <v>0</v>
      </c>
      <c r="K444" s="75"/>
      <c r="L444" s="102">
        <f t="shared" si="27"/>
        <v>0</v>
      </c>
    </row>
    <row r="445" spans="1:12">
      <c r="A445" s="75"/>
      <c r="B445" s="75"/>
      <c r="C445" s="75"/>
      <c r="D445" s="112"/>
      <c r="E445" s="58">
        <f t="shared" si="24"/>
        <v>0</v>
      </c>
      <c r="F445" s="75"/>
      <c r="G445" s="75"/>
      <c r="H445" s="75"/>
      <c r="I445" s="58">
        <f t="shared" si="25"/>
        <v>0</v>
      </c>
      <c r="J445" s="58">
        <f t="shared" si="26"/>
        <v>0</v>
      </c>
      <c r="K445" s="75"/>
      <c r="L445" s="102">
        <f t="shared" si="27"/>
        <v>0</v>
      </c>
    </row>
    <row r="446" spans="1:12">
      <c r="A446" s="75"/>
      <c r="B446" s="75"/>
      <c r="C446" s="75"/>
      <c r="D446" s="112"/>
      <c r="E446" s="58">
        <f t="shared" si="24"/>
        <v>0</v>
      </c>
      <c r="F446" s="75"/>
      <c r="G446" s="75"/>
      <c r="H446" s="75"/>
      <c r="I446" s="58">
        <f t="shared" si="25"/>
        <v>0</v>
      </c>
      <c r="J446" s="58">
        <f t="shared" si="26"/>
        <v>0</v>
      </c>
      <c r="K446" s="75"/>
      <c r="L446" s="102">
        <f t="shared" si="27"/>
        <v>0</v>
      </c>
    </row>
    <row r="447" spans="1:12">
      <c r="A447" s="75"/>
      <c r="B447" s="75"/>
      <c r="C447" s="75"/>
      <c r="D447" s="112"/>
      <c r="E447" s="58">
        <f t="shared" si="24"/>
        <v>0</v>
      </c>
      <c r="F447" s="75"/>
      <c r="G447" s="75"/>
      <c r="H447" s="75"/>
      <c r="I447" s="58">
        <f t="shared" si="25"/>
        <v>0</v>
      </c>
      <c r="J447" s="58">
        <f t="shared" si="26"/>
        <v>0</v>
      </c>
      <c r="K447" s="75"/>
      <c r="L447" s="102">
        <f t="shared" si="27"/>
        <v>0</v>
      </c>
    </row>
    <row r="448" spans="1:12">
      <c r="A448" s="75"/>
      <c r="B448" s="75"/>
      <c r="C448" s="75"/>
      <c r="D448" s="112"/>
      <c r="E448" s="58">
        <f t="shared" si="24"/>
        <v>0</v>
      </c>
      <c r="F448" s="75"/>
      <c r="G448" s="75"/>
      <c r="H448" s="75"/>
      <c r="I448" s="58">
        <f t="shared" si="25"/>
        <v>0</v>
      </c>
      <c r="J448" s="58">
        <f t="shared" si="26"/>
        <v>0</v>
      </c>
      <c r="K448" s="75"/>
      <c r="L448" s="102">
        <f t="shared" si="27"/>
        <v>0</v>
      </c>
    </row>
    <row r="449" spans="1:12">
      <c r="A449" s="75"/>
      <c r="B449" s="75"/>
      <c r="C449" s="75"/>
      <c r="D449" s="112"/>
      <c r="E449" s="58">
        <f t="shared" si="24"/>
        <v>0</v>
      </c>
      <c r="F449" s="75"/>
      <c r="G449" s="75"/>
      <c r="H449" s="75"/>
      <c r="I449" s="58">
        <f t="shared" si="25"/>
        <v>0</v>
      </c>
      <c r="J449" s="58">
        <f t="shared" si="26"/>
        <v>0</v>
      </c>
      <c r="K449" s="75"/>
      <c r="L449" s="102">
        <f t="shared" si="27"/>
        <v>0</v>
      </c>
    </row>
    <row r="450" spans="1:12">
      <c r="A450" s="75"/>
      <c r="B450" s="75"/>
      <c r="C450" s="75"/>
      <c r="D450" s="112"/>
      <c r="E450" s="58">
        <f t="shared" si="24"/>
        <v>0</v>
      </c>
      <c r="F450" s="75"/>
      <c r="G450" s="75"/>
      <c r="H450" s="75"/>
      <c r="I450" s="58">
        <f t="shared" si="25"/>
        <v>0</v>
      </c>
      <c r="J450" s="58">
        <f t="shared" si="26"/>
        <v>0</v>
      </c>
      <c r="K450" s="75"/>
      <c r="L450" s="102">
        <f t="shared" si="27"/>
        <v>0</v>
      </c>
    </row>
    <row r="451" spans="1:12">
      <c r="A451" s="75"/>
      <c r="B451" s="75"/>
      <c r="C451" s="75"/>
      <c r="D451" s="112"/>
      <c r="E451" s="58">
        <f t="shared" si="24"/>
        <v>0</v>
      </c>
      <c r="F451" s="75"/>
      <c r="G451" s="75"/>
      <c r="H451" s="75"/>
      <c r="I451" s="58">
        <f t="shared" si="25"/>
        <v>0</v>
      </c>
      <c r="J451" s="58">
        <f t="shared" si="26"/>
        <v>0</v>
      </c>
      <c r="K451" s="75"/>
      <c r="L451" s="102">
        <f t="shared" si="27"/>
        <v>0</v>
      </c>
    </row>
    <row r="452" spans="1:12">
      <c r="A452" s="75"/>
      <c r="B452" s="75"/>
      <c r="C452" s="75"/>
      <c r="D452" s="112"/>
      <c r="E452" s="58">
        <f t="shared" ref="E452:E515" si="28">(B452*(C452+0.5))+D452</f>
        <v>0</v>
      </c>
      <c r="F452" s="75"/>
      <c r="G452" s="75"/>
      <c r="H452" s="75"/>
      <c r="I452" s="58">
        <f t="shared" ref="I452:I515" si="29">SUM(F452:H452)</f>
        <v>0</v>
      </c>
      <c r="J452" s="58">
        <f t="shared" ref="J452:J515" si="30">E452*I452</f>
        <v>0</v>
      </c>
      <c r="K452" s="75"/>
      <c r="L452" s="102">
        <f t="shared" ref="L452:L515" si="31" xml:space="preserve"> IF(K452="yes",J452* 1.5,J452)</f>
        <v>0</v>
      </c>
    </row>
    <row r="453" spans="1:12">
      <c r="A453" s="75"/>
      <c r="B453" s="75"/>
      <c r="C453" s="75"/>
      <c r="D453" s="112"/>
      <c r="E453" s="58">
        <f t="shared" si="28"/>
        <v>0</v>
      </c>
      <c r="F453" s="75"/>
      <c r="G453" s="75"/>
      <c r="H453" s="75"/>
      <c r="I453" s="58">
        <f t="shared" si="29"/>
        <v>0</v>
      </c>
      <c r="J453" s="58">
        <f t="shared" si="30"/>
        <v>0</v>
      </c>
      <c r="K453" s="75"/>
      <c r="L453" s="102">
        <f t="shared" si="31"/>
        <v>0</v>
      </c>
    </row>
    <row r="454" spans="1:12">
      <c r="A454" s="75"/>
      <c r="B454" s="75"/>
      <c r="C454" s="75"/>
      <c r="D454" s="112"/>
      <c r="E454" s="58">
        <f t="shared" si="28"/>
        <v>0</v>
      </c>
      <c r="F454" s="75"/>
      <c r="G454" s="75"/>
      <c r="H454" s="75"/>
      <c r="I454" s="58">
        <f t="shared" si="29"/>
        <v>0</v>
      </c>
      <c r="J454" s="58">
        <f t="shared" si="30"/>
        <v>0</v>
      </c>
      <c r="K454" s="75"/>
      <c r="L454" s="102">
        <f t="shared" si="31"/>
        <v>0</v>
      </c>
    </row>
    <row r="455" spans="1:12">
      <c r="A455" s="75"/>
      <c r="B455" s="75"/>
      <c r="C455" s="75"/>
      <c r="D455" s="112"/>
      <c r="E455" s="58">
        <f t="shared" si="28"/>
        <v>0</v>
      </c>
      <c r="F455" s="75"/>
      <c r="G455" s="75"/>
      <c r="H455" s="75"/>
      <c r="I455" s="58">
        <f t="shared" si="29"/>
        <v>0</v>
      </c>
      <c r="J455" s="58">
        <f t="shared" si="30"/>
        <v>0</v>
      </c>
      <c r="K455" s="75"/>
      <c r="L455" s="102">
        <f t="shared" si="31"/>
        <v>0</v>
      </c>
    </row>
    <row r="456" spans="1:12">
      <c r="A456" s="75"/>
      <c r="B456" s="75"/>
      <c r="C456" s="75"/>
      <c r="D456" s="112"/>
      <c r="E456" s="58">
        <f t="shared" si="28"/>
        <v>0</v>
      </c>
      <c r="F456" s="75"/>
      <c r="G456" s="75"/>
      <c r="H456" s="75"/>
      <c r="I456" s="58">
        <f t="shared" si="29"/>
        <v>0</v>
      </c>
      <c r="J456" s="58">
        <f t="shared" si="30"/>
        <v>0</v>
      </c>
      <c r="K456" s="75"/>
      <c r="L456" s="102">
        <f t="shared" si="31"/>
        <v>0</v>
      </c>
    </row>
    <row r="457" spans="1:12">
      <c r="A457" s="75"/>
      <c r="B457" s="75"/>
      <c r="C457" s="75"/>
      <c r="D457" s="112"/>
      <c r="E457" s="58">
        <f t="shared" si="28"/>
        <v>0</v>
      </c>
      <c r="F457" s="75"/>
      <c r="G457" s="75"/>
      <c r="H457" s="75"/>
      <c r="I457" s="58">
        <f t="shared" si="29"/>
        <v>0</v>
      </c>
      <c r="J457" s="58">
        <f t="shared" si="30"/>
        <v>0</v>
      </c>
      <c r="K457" s="75"/>
      <c r="L457" s="102">
        <f t="shared" si="31"/>
        <v>0</v>
      </c>
    </row>
    <row r="458" spans="1:12">
      <c r="A458" s="75"/>
      <c r="B458" s="75"/>
      <c r="C458" s="75"/>
      <c r="D458" s="112"/>
      <c r="E458" s="58">
        <f t="shared" si="28"/>
        <v>0</v>
      </c>
      <c r="F458" s="75"/>
      <c r="G458" s="75"/>
      <c r="H458" s="75"/>
      <c r="I458" s="58">
        <f t="shared" si="29"/>
        <v>0</v>
      </c>
      <c r="J458" s="58">
        <f t="shared" si="30"/>
        <v>0</v>
      </c>
      <c r="K458" s="75"/>
      <c r="L458" s="102">
        <f t="shared" si="31"/>
        <v>0</v>
      </c>
    </row>
    <row r="459" spans="1:12">
      <c r="A459" s="75"/>
      <c r="B459" s="75"/>
      <c r="C459" s="75"/>
      <c r="D459" s="112"/>
      <c r="E459" s="58">
        <f t="shared" si="28"/>
        <v>0</v>
      </c>
      <c r="F459" s="75"/>
      <c r="G459" s="75"/>
      <c r="H459" s="75"/>
      <c r="I459" s="58">
        <f t="shared" si="29"/>
        <v>0</v>
      </c>
      <c r="J459" s="58">
        <f t="shared" si="30"/>
        <v>0</v>
      </c>
      <c r="K459" s="75"/>
      <c r="L459" s="102">
        <f t="shared" si="31"/>
        <v>0</v>
      </c>
    </row>
    <row r="460" spans="1:12">
      <c r="A460" s="75"/>
      <c r="B460" s="75"/>
      <c r="C460" s="75"/>
      <c r="D460" s="112"/>
      <c r="E460" s="58">
        <f t="shared" si="28"/>
        <v>0</v>
      </c>
      <c r="F460" s="75"/>
      <c r="G460" s="75"/>
      <c r="H460" s="75"/>
      <c r="I460" s="58">
        <f t="shared" si="29"/>
        <v>0</v>
      </c>
      <c r="J460" s="58">
        <f t="shared" si="30"/>
        <v>0</v>
      </c>
      <c r="K460" s="75"/>
      <c r="L460" s="102">
        <f t="shared" si="31"/>
        <v>0</v>
      </c>
    </row>
    <row r="461" spans="1:12">
      <c r="A461" s="75"/>
      <c r="B461" s="75"/>
      <c r="C461" s="75"/>
      <c r="D461" s="112"/>
      <c r="E461" s="58">
        <f t="shared" si="28"/>
        <v>0</v>
      </c>
      <c r="F461" s="75"/>
      <c r="G461" s="75"/>
      <c r="H461" s="75"/>
      <c r="I461" s="58">
        <f t="shared" si="29"/>
        <v>0</v>
      </c>
      <c r="J461" s="58">
        <f t="shared" si="30"/>
        <v>0</v>
      </c>
      <c r="K461" s="75"/>
      <c r="L461" s="102">
        <f t="shared" si="31"/>
        <v>0</v>
      </c>
    </row>
    <row r="462" spans="1:12">
      <c r="A462" s="75"/>
      <c r="B462" s="75"/>
      <c r="C462" s="75"/>
      <c r="D462" s="112"/>
      <c r="E462" s="58">
        <f t="shared" si="28"/>
        <v>0</v>
      </c>
      <c r="F462" s="75"/>
      <c r="G462" s="75"/>
      <c r="H462" s="75"/>
      <c r="I462" s="58">
        <f t="shared" si="29"/>
        <v>0</v>
      </c>
      <c r="J462" s="58">
        <f t="shared" si="30"/>
        <v>0</v>
      </c>
      <c r="K462" s="75"/>
      <c r="L462" s="102">
        <f t="shared" si="31"/>
        <v>0</v>
      </c>
    </row>
    <row r="463" spans="1:12">
      <c r="A463" s="75"/>
      <c r="B463" s="75"/>
      <c r="C463" s="75"/>
      <c r="D463" s="112"/>
      <c r="E463" s="58">
        <f t="shared" si="28"/>
        <v>0</v>
      </c>
      <c r="F463" s="75"/>
      <c r="G463" s="75"/>
      <c r="H463" s="75"/>
      <c r="I463" s="58">
        <f t="shared" si="29"/>
        <v>0</v>
      </c>
      <c r="J463" s="58">
        <f t="shared" si="30"/>
        <v>0</v>
      </c>
      <c r="K463" s="75"/>
      <c r="L463" s="102">
        <f t="shared" si="31"/>
        <v>0</v>
      </c>
    </row>
    <row r="464" spans="1:12">
      <c r="A464" s="75"/>
      <c r="B464" s="75"/>
      <c r="C464" s="75"/>
      <c r="D464" s="112"/>
      <c r="E464" s="58">
        <f t="shared" si="28"/>
        <v>0</v>
      </c>
      <c r="F464" s="75"/>
      <c r="G464" s="75"/>
      <c r="H464" s="75"/>
      <c r="I464" s="58">
        <f t="shared" si="29"/>
        <v>0</v>
      </c>
      <c r="J464" s="58">
        <f t="shared" si="30"/>
        <v>0</v>
      </c>
      <c r="K464" s="75"/>
      <c r="L464" s="102">
        <f t="shared" si="31"/>
        <v>0</v>
      </c>
    </row>
    <row r="465" spans="1:12">
      <c r="A465" s="75"/>
      <c r="B465" s="75"/>
      <c r="C465" s="75"/>
      <c r="D465" s="112"/>
      <c r="E465" s="58">
        <f t="shared" si="28"/>
        <v>0</v>
      </c>
      <c r="F465" s="75"/>
      <c r="G465" s="75"/>
      <c r="H465" s="75"/>
      <c r="I465" s="58">
        <f t="shared" si="29"/>
        <v>0</v>
      </c>
      <c r="J465" s="58">
        <f t="shared" si="30"/>
        <v>0</v>
      </c>
      <c r="K465" s="75"/>
      <c r="L465" s="102">
        <f t="shared" si="31"/>
        <v>0</v>
      </c>
    </row>
    <row r="466" spans="1:12">
      <c r="A466" s="75"/>
      <c r="B466" s="75"/>
      <c r="C466" s="75"/>
      <c r="D466" s="112"/>
      <c r="E466" s="58">
        <f t="shared" si="28"/>
        <v>0</v>
      </c>
      <c r="F466" s="75"/>
      <c r="G466" s="75"/>
      <c r="H466" s="75"/>
      <c r="I466" s="58">
        <f t="shared" si="29"/>
        <v>0</v>
      </c>
      <c r="J466" s="58">
        <f t="shared" si="30"/>
        <v>0</v>
      </c>
      <c r="K466" s="75"/>
      <c r="L466" s="102">
        <f t="shared" si="31"/>
        <v>0</v>
      </c>
    </row>
    <row r="467" spans="1:12">
      <c r="A467" s="75"/>
      <c r="B467" s="75"/>
      <c r="C467" s="75"/>
      <c r="D467" s="112"/>
      <c r="E467" s="58">
        <f t="shared" si="28"/>
        <v>0</v>
      </c>
      <c r="F467" s="75"/>
      <c r="G467" s="75"/>
      <c r="H467" s="75"/>
      <c r="I467" s="58">
        <f t="shared" si="29"/>
        <v>0</v>
      </c>
      <c r="J467" s="58">
        <f t="shared" si="30"/>
        <v>0</v>
      </c>
      <c r="K467" s="75"/>
      <c r="L467" s="102">
        <f t="shared" si="31"/>
        <v>0</v>
      </c>
    </row>
    <row r="468" spans="1:12">
      <c r="A468" s="75"/>
      <c r="B468" s="75"/>
      <c r="C468" s="75"/>
      <c r="D468" s="112"/>
      <c r="E468" s="58">
        <f t="shared" si="28"/>
        <v>0</v>
      </c>
      <c r="F468" s="75"/>
      <c r="G468" s="75"/>
      <c r="H468" s="75"/>
      <c r="I468" s="58">
        <f t="shared" si="29"/>
        <v>0</v>
      </c>
      <c r="J468" s="58">
        <f t="shared" si="30"/>
        <v>0</v>
      </c>
      <c r="K468" s="75"/>
      <c r="L468" s="102">
        <f t="shared" si="31"/>
        <v>0</v>
      </c>
    </row>
    <row r="469" spans="1:12">
      <c r="A469" s="75"/>
      <c r="B469" s="75"/>
      <c r="C469" s="75"/>
      <c r="D469" s="112"/>
      <c r="E469" s="58">
        <f t="shared" si="28"/>
        <v>0</v>
      </c>
      <c r="F469" s="75"/>
      <c r="G469" s="75"/>
      <c r="H469" s="75"/>
      <c r="I469" s="58">
        <f t="shared" si="29"/>
        <v>0</v>
      </c>
      <c r="J469" s="58">
        <f t="shared" si="30"/>
        <v>0</v>
      </c>
      <c r="K469" s="75"/>
      <c r="L469" s="102">
        <f t="shared" si="31"/>
        <v>0</v>
      </c>
    </row>
    <row r="470" spans="1:12">
      <c r="A470" s="75"/>
      <c r="B470" s="75"/>
      <c r="C470" s="75"/>
      <c r="D470" s="112"/>
      <c r="E470" s="58">
        <f t="shared" si="28"/>
        <v>0</v>
      </c>
      <c r="F470" s="75"/>
      <c r="G470" s="75"/>
      <c r="H470" s="75"/>
      <c r="I470" s="58">
        <f t="shared" si="29"/>
        <v>0</v>
      </c>
      <c r="J470" s="58">
        <f t="shared" si="30"/>
        <v>0</v>
      </c>
      <c r="K470" s="75"/>
      <c r="L470" s="102">
        <f t="shared" si="31"/>
        <v>0</v>
      </c>
    </row>
    <row r="471" spans="1:12">
      <c r="A471" s="75"/>
      <c r="B471" s="75"/>
      <c r="C471" s="75"/>
      <c r="D471" s="112"/>
      <c r="E471" s="58">
        <f t="shared" si="28"/>
        <v>0</v>
      </c>
      <c r="F471" s="75"/>
      <c r="G471" s="75"/>
      <c r="H471" s="75"/>
      <c r="I471" s="58">
        <f t="shared" si="29"/>
        <v>0</v>
      </c>
      <c r="J471" s="58">
        <f t="shared" si="30"/>
        <v>0</v>
      </c>
      <c r="K471" s="75"/>
      <c r="L471" s="102">
        <f t="shared" si="31"/>
        <v>0</v>
      </c>
    </row>
    <row r="472" spans="1:12">
      <c r="A472" s="75"/>
      <c r="B472" s="75"/>
      <c r="C472" s="75"/>
      <c r="D472" s="112"/>
      <c r="E472" s="58">
        <f t="shared" si="28"/>
        <v>0</v>
      </c>
      <c r="F472" s="75"/>
      <c r="G472" s="75"/>
      <c r="H472" s="75"/>
      <c r="I472" s="58">
        <f t="shared" si="29"/>
        <v>0</v>
      </c>
      <c r="J472" s="58">
        <f t="shared" si="30"/>
        <v>0</v>
      </c>
      <c r="K472" s="75"/>
      <c r="L472" s="102">
        <f t="shared" si="31"/>
        <v>0</v>
      </c>
    </row>
    <row r="473" spans="1:12">
      <c r="A473" s="75"/>
      <c r="B473" s="75"/>
      <c r="C473" s="75"/>
      <c r="D473" s="112"/>
      <c r="E473" s="58">
        <f t="shared" si="28"/>
        <v>0</v>
      </c>
      <c r="F473" s="75"/>
      <c r="G473" s="75"/>
      <c r="H473" s="75"/>
      <c r="I473" s="58">
        <f t="shared" si="29"/>
        <v>0</v>
      </c>
      <c r="J473" s="58">
        <f t="shared" si="30"/>
        <v>0</v>
      </c>
      <c r="K473" s="75"/>
      <c r="L473" s="102">
        <f t="shared" si="31"/>
        <v>0</v>
      </c>
    </row>
    <row r="474" spans="1:12">
      <c r="A474" s="75"/>
      <c r="B474" s="75"/>
      <c r="C474" s="75"/>
      <c r="D474" s="112"/>
      <c r="E474" s="58">
        <f t="shared" si="28"/>
        <v>0</v>
      </c>
      <c r="F474" s="75"/>
      <c r="G474" s="75"/>
      <c r="H474" s="75"/>
      <c r="I474" s="58">
        <f t="shared" si="29"/>
        <v>0</v>
      </c>
      <c r="J474" s="58">
        <f t="shared" si="30"/>
        <v>0</v>
      </c>
      <c r="K474" s="75"/>
      <c r="L474" s="102">
        <f t="shared" si="31"/>
        <v>0</v>
      </c>
    </row>
    <row r="475" spans="1:12">
      <c r="A475" s="75"/>
      <c r="B475" s="75"/>
      <c r="C475" s="75"/>
      <c r="D475" s="112"/>
      <c r="E475" s="58">
        <f t="shared" si="28"/>
        <v>0</v>
      </c>
      <c r="F475" s="75"/>
      <c r="G475" s="75"/>
      <c r="H475" s="75"/>
      <c r="I475" s="58">
        <f t="shared" si="29"/>
        <v>0</v>
      </c>
      <c r="J475" s="58">
        <f t="shared" si="30"/>
        <v>0</v>
      </c>
      <c r="K475" s="75"/>
      <c r="L475" s="102">
        <f t="shared" si="31"/>
        <v>0</v>
      </c>
    </row>
    <row r="476" spans="1:12">
      <c r="A476" s="75"/>
      <c r="B476" s="75"/>
      <c r="C476" s="75"/>
      <c r="D476" s="112"/>
      <c r="E476" s="58">
        <f t="shared" si="28"/>
        <v>0</v>
      </c>
      <c r="F476" s="75"/>
      <c r="G476" s="75"/>
      <c r="H476" s="75"/>
      <c r="I476" s="58">
        <f t="shared" si="29"/>
        <v>0</v>
      </c>
      <c r="J476" s="58">
        <f t="shared" si="30"/>
        <v>0</v>
      </c>
      <c r="K476" s="75"/>
      <c r="L476" s="102">
        <f t="shared" si="31"/>
        <v>0</v>
      </c>
    </row>
    <row r="477" spans="1:12">
      <c r="A477" s="75"/>
      <c r="B477" s="75"/>
      <c r="C477" s="75"/>
      <c r="D477" s="112"/>
      <c r="E477" s="58">
        <f t="shared" si="28"/>
        <v>0</v>
      </c>
      <c r="F477" s="75"/>
      <c r="G477" s="75"/>
      <c r="H477" s="75"/>
      <c r="I477" s="58">
        <f t="shared" si="29"/>
        <v>0</v>
      </c>
      <c r="J477" s="58">
        <f t="shared" si="30"/>
        <v>0</v>
      </c>
      <c r="K477" s="75"/>
      <c r="L477" s="102">
        <f t="shared" si="31"/>
        <v>0</v>
      </c>
    </row>
    <row r="478" spans="1:12">
      <c r="A478" s="75"/>
      <c r="B478" s="75"/>
      <c r="C478" s="75"/>
      <c r="D478" s="112"/>
      <c r="E478" s="58">
        <f t="shared" si="28"/>
        <v>0</v>
      </c>
      <c r="F478" s="75"/>
      <c r="G478" s="75"/>
      <c r="H478" s="75"/>
      <c r="I478" s="58">
        <f t="shared" si="29"/>
        <v>0</v>
      </c>
      <c r="J478" s="58">
        <f t="shared" si="30"/>
        <v>0</v>
      </c>
      <c r="K478" s="75"/>
      <c r="L478" s="102">
        <f t="shared" si="31"/>
        <v>0</v>
      </c>
    </row>
    <row r="479" spans="1:12">
      <c r="A479" s="75"/>
      <c r="B479" s="75"/>
      <c r="C479" s="75"/>
      <c r="D479" s="112"/>
      <c r="E479" s="58">
        <f t="shared" si="28"/>
        <v>0</v>
      </c>
      <c r="F479" s="75"/>
      <c r="G479" s="75"/>
      <c r="H479" s="75"/>
      <c r="I479" s="58">
        <f t="shared" si="29"/>
        <v>0</v>
      </c>
      <c r="J479" s="58">
        <f t="shared" si="30"/>
        <v>0</v>
      </c>
      <c r="K479" s="75"/>
      <c r="L479" s="102">
        <f t="shared" si="31"/>
        <v>0</v>
      </c>
    </row>
    <row r="480" spans="1:12">
      <c r="A480" s="75"/>
      <c r="B480" s="75"/>
      <c r="C480" s="75"/>
      <c r="D480" s="112"/>
      <c r="E480" s="58">
        <f t="shared" si="28"/>
        <v>0</v>
      </c>
      <c r="F480" s="75"/>
      <c r="G480" s="75"/>
      <c r="H480" s="75"/>
      <c r="I480" s="58">
        <f t="shared" si="29"/>
        <v>0</v>
      </c>
      <c r="J480" s="58">
        <f t="shared" si="30"/>
        <v>0</v>
      </c>
      <c r="K480" s="75"/>
      <c r="L480" s="102">
        <f t="shared" si="31"/>
        <v>0</v>
      </c>
    </row>
    <row r="481" spans="1:12">
      <c r="A481" s="75"/>
      <c r="B481" s="75"/>
      <c r="C481" s="75"/>
      <c r="D481" s="112"/>
      <c r="E481" s="58">
        <f t="shared" si="28"/>
        <v>0</v>
      </c>
      <c r="F481" s="75"/>
      <c r="G481" s="75"/>
      <c r="H481" s="75"/>
      <c r="I481" s="58">
        <f t="shared" si="29"/>
        <v>0</v>
      </c>
      <c r="J481" s="58">
        <f t="shared" si="30"/>
        <v>0</v>
      </c>
      <c r="K481" s="75"/>
      <c r="L481" s="102">
        <f t="shared" si="31"/>
        <v>0</v>
      </c>
    </row>
    <row r="482" spans="1:12">
      <c r="A482" s="75"/>
      <c r="B482" s="75"/>
      <c r="C482" s="75"/>
      <c r="D482" s="112"/>
      <c r="E482" s="58">
        <f t="shared" si="28"/>
        <v>0</v>
      </c>
      <c r="F482" s="75"/>
      <c r="G482" s="75"/>
      <c r="H482" s="75"/>
      <c r="I482" s="58">
        <f t="shared" si="29"/>
        <v>0</v>
      </c>
      <c r="J482" s="58">
        <f t="shared" si="30"/>
        <v>0</v>
      </c>
      <c r="K482" s="75"/>
      <c r="L482" s="102">
        <f t="shared" si="31"/>
        <v>0</v>
      </c>
    </row>
    <row r="483" spans="1:12">
      <c r="A483" s="75"/>
      <c r="B483" s="75"/>
      <c r="C483" s="75"/>
      <c r="D483" s="112"/>
      <c r="E483" s="58">
        <f t="shared" si="28"/>
        <v>0</v>
      </c>
      <c r="F483" s="75"/>
      <c r="G483" s="75"/>
      <c r="H483" s="75"/>
      <c r="I483" s="58">
        <f t="shared" si="29"/>
        <v>0</v>
      </c>
      <c r="J483" s="58">
        <f t="shared" si="30"/>
        <v>0</v>
      </c>
      <c r="K483" s="75"/>
      <c r="L483" s="102">
        <f t="shared" si="31"/>
        <v>0</v>
      </c>
    </row>
    <row r="484" spans="1:12">
      <c r="A484" s="75"/>
      <c r="B484" s="75"/>
      <c r="C484" s="75"/>
      <c r="D484" s="112"/>
      <c r="E484" s="58">
        <f t="shared" si="28"/>
        <v>0</v>
      </c>
      <c r="F484" s="75"/>
      <c r="G484" s="75"/>
      <c r="H484" s="75"/>
      <c r="I484" s="58">
        <f t="shared" si="29"/>
        <v>0</v>
      </c>
      <c r="J484" s="58">
        <f t="shared" si="30"/>
        <v>0</v>
      </c>
      <c r="K484" s="75"/>
      <c r="L484" s="102">
        <f t="shared" si="31"/>
        <v>0</v>
      </c>
    </row>
    <row r="485" spans="1:12">
      <c r="A485" s="75"/>
      <c r="B485" s="75"/>
      <c r="C485" s="75"/>
      <c r="D485" s="112"/>
      <c r="E485" s="58">
        <f t="shared" si="28"/>
        <v>0</v>
      </c>
      <c r="F485" s="75"/>
      <c r="G485" s="75"/>
      <c r="H485" s="75"/>
      <c r="I485" s="58">
        <f t="shared" si="29"/>
        <v>0</v>
      </c>
      <c r="J485" s="58">
        <f t="shared" si="30"/>
        <v>0</v>
      </c>
      <c r="K485" s="75"/>
      <c r="L485" s="102">
        <f t="shared" si="31"/>
        <v>0</v>
      </c>
    </row>
    <row r="486" spans="1:12">
      <c r="A486" s="75"/>
      <c r="B486" s="75"/>
      <c r="C486" s="75"/>
      <c r="D486" s="112"/>
      <c r="E486" s="58">
        <f t="shared" si="28"/>
        <v>0</v>
      </c>
      <c r="F486" s="75"/>
      <c r="G486" s="75"/>
      <c r="H486" s="75"/>
      <c r="I486" s="58">
        <f t="shared" si="29"/>
        <v>0</v>
      </c>
      <c r="J486" s="58">
        <f t="shared" si="30"/>
        <v>0</v>
      </c>
      <c r="K486" s="75"/>
      <c r="L486" s="102">
        <f t="shared" si="31"/>
        <v>0</v>
      </c>
    </row>
    <row r="487" spans="1:12">
      <c r="A487" s="75"/>
      <c r="B487" s="75"/>
      <c r="C487" s="75"/>
      <c r="D487" s="112"/>
      <c r="E487" s="58">
        <f t="shared" si="28"/>
        <v>0</v>
      </c>
      <c r="F487" s="75"/>
      <c r="G487" s="75"/>
      <c r="H487" s="75"/>
      <c r="I487" s="58">
        <f t="shared" si="29"/>
        <v>0</v>
      </c>
      <c r="J487" s="58">
        <f t="shared" si="30"/>
        <v>0</v>
      </c>
      <c r="K487" s="75"/>
      <c r="L487" s="102">
        <f t="shared" si="31"/>
        <v>0</v>
      </c>
    </row>
    <row r="488" spans="1:12">
      <c r="A488" s="75"/>
      <c r="B488" s="75"/>
      <c r="C488" s="75"/>
      <c r="D488" s="112"/>
      <c r="E488" s="58">
        <f t="shared" si="28"/>
        <v>0</v>
      </c>
      <c r="F488" s="75"/>
      <c r="G488" s="75"/>
      <c r="H488" s="75"/>
      <c r="I488" s="58">
        <f t="shared" si="29"/>
        <v>0</v>
      </c>
      <c r="J488" s="58">
        <f t="shared" si="30"/>
        <v>0</v>
      </c>
      <c r="K488" s="75"/>
      <c r="L488" s="102">
        <f t="shared" si="31"/>
        <v>0</v>
      </c>
    </row>
    <row r="489" spans="1:12">
      <c r="A489" s="75"/>
      <c r="B489" s="75"/>
      <c r="C489" s="75"/>
      <c r="D489" s="112"/>
      <c r="E489" s="58">
        <f t="shared" si="28"/>
        <v>0</v>
      </c>
      <c r="F489" s="75"/>
      <c r="G489" s="75"/>
      <c r="H489" s="75"/>
      <c r="I489" s="58">
        <f t="shared" si="29"/>
        <v>0</v>
      </c>
      <c r="J489" s="58">
        <f t="shared" si="30"/>
        <v>0</v>
      </c>
      <c r="K489" s="75"/>
      <c r="L489" s="102">
        <f t="shared" si="31"/>
        <v>0</v>
      </c>
    </row>
    <row r="490" spans="1:12">
      <c r="A490" s="75"/>
      <c r="B490" s="75"/>
      <c r="C490" s="75"/>
      <c r="D490" s="112"/>
      <c r="E490" s="58">
        <f t="shared" si="28"/>
        <v>0</v>
      </c>
      <c r="F490" s="75"/>
      <c r="G490" s="75"/>
      <c r="H490" s="75"/>
      <c r="I490" s="58">
        <f t="shared" si="29"/>
        <v>0</v>
      </c>
      <c r="J490" s="58">
        <f t="shared" si="30"/>
        <v>0</v>
      </c>
      <c r="K490" s="75"/>
      <c r="L490" s="102">
        <f t="shared" si="31"/>
        <v>0</v>
      </c>
    </row>
    <row r="491" spans="1:12">
      <c r="A491" s="75"/>
      <c r="B491" s="75"/>
      <c r="C491" s="75"/>
      <c r="D491" s="112"/>
      <c r="E491" s="58">
        <f t="shared" si="28"/>
        <v>0</v>
      </c>
      <c r="F491" s="75"/>
      <c r="G491" s="75"/>
      <c r="H491" s="75"/>
      <c r="I491" s="58">
        <f t="shared" si="29"/>
        <v>0</v>
      </c>
      <c r="J491" s="58">
        <f t="shared" si="30"/>
        <v>0</v>
      </c>
      <c r="K491" s="75"/>
      <c r="L491" s="102">
        <f t="shared" si="31"/>
        <v>0</v>
      </c>
    </row>
    <row r="492" spans="1:12">
      <c r="A492" s="75"/>
      <c r="B492" s="75"/>
      <c r="C492" s="75"/>
      <c r="D492" s="112"/>
      <c r="E492" s="58">
        <f t="shared" si="28"/>
        <v>0</v>
      </c>
      <c r="F492" s="75"/>
      <c r="G492" s="75"/>
      <c r="H492" s="75"/>
      <c r="I492" s="58">
        <f t="shared" si="29"/>
        <v>0</v>
      </c>
      <c r="J492" s="58">
        <f t="shared" si="30"/>
        <v>0</v>
      </c>
      <c r="K492" s="75"/>
      <c r="L492" s="102">
        <f t="shared" si="31"/>
        <v>0</v>
      </c>
    </row>
    <row r="493" spans="1:12">
      <c r="A493" s="75"/>
      <c r="B493" s="75"/>
      <c r="C493" s="75"/>
      <c r="D493" s="112"/>
      <c r="E493" s="58">
        <f t="shared" si="28"/>
        <v>0</v>
      </c>
      <c r="F493" s="75"/>
      <c r="G493" s="75"/>
      <c r="H493" s="75"/>
      <c r="I493" s="58">
        <f t="shared" si="29"/>
        <v>0</v>
      </c>
      <c r="J493" s="58">
        <f t="shared" si="30"/>
        <v>0</v>
      </c>
      <c r="K493" s="75"/>
      <c r="L493" s="102">
        <f t="shared" si="31"/>
        <v>0</v>
      </c>
    </row>
    <row r="494" spans="1:12">
      <c r="A494" s="75"/>
      <c r="B494" s="75"/>
      <c r="C494" s="75"/>
      <c r="D494" s="112"/>
      <c r="E494" s="58">
        <f t="shared" si="28"/>
        <v>0</v>
      </c>
      <c r="F494" s="75"/>
      <c r="G494" s="75"/>
      <c r="H494" s="75"/>
      <c r="I494" s="58">
        <f t="shared" si="29"/>
        <v>0</v>
      </c>
      <c r="J494" s="58">
        <f t="shared" si="30"/>
        <v>0</v>
      </c>
      <c r="K494" s="75"/>
      <c r="L494" s="102">
        <f t="shared" si="31"/>
        <v>0</v>
      </c>
    </row>
    <row r="495" spans="1:12">
      <c r="A495" s="75"/>
      <c r="B495" s="75"/>
      <c r="C495" s="75"/>
      <c r="D495" s="112"/>
      <c r="E495" s="58">
        <f t="shared" si="28"/>
        <v>0</v>
      </c>
      <c r="F495" s="75"/>
      <c r="G495" s="75"/>
      <c r="H495" s="75"/>
      <c r="I495" s="58">
        <f t="shared" si="29"/>
        <v>0</v>
      </c>
      <c r="J495" s="58">
        <f t="shared" si="30"/>
        <v>0</v>
      </c>
      <c r="K495" s="75"/>
      <c r="L495" s="102">
        <f t="shared" si="31"/>
        <v>0</v>
      </c>
    </row>
    <row r="496" spans="1:12">
      <c r="A496" s="75"/>
      <c r="B496" s="75"/>
      <c r="C496" s="75"/>
      <c r="D496" s="112"/>
      <c r="E496" s="58">
        <f t="shared" si="28"/>
        <v>0</v>
      </c>
      <c r="F496" s="75"/>
      <c r="G496" s="75"/>
      <c r="H496" s="75"/>
      <c r="I496" s="58">
        <f t="shared" si="29"/>
        <v>0</v>
      </c>
      <c r="J496" s="58">
        <f t="shared" si="30"/>
        <v>0</v>
      </c>
      <c r="K496" s="75"/>
      <c r="L496" s="102">
        <f t="shared" si="31"/>
        <v>0</v>
      </c>
    </row>
    <row r="497" spans="1:12">
      <c r="A497" s="75"/>
      <c r="B497" s="75"/>
      <c r="C497" s="75"/>
      <c r="D497" s="112"/>
      <c r="E497" s="58">
        <f t="shared" si="28"/>
        <v>0</v>
      </c>
      <c r="F497" s="75"/>
      <c r="G497" s="75"/>
      <c r="H497" s="75"/>
      <c r="I497" s="58">
        <f t="shared" si="29"/>
        <v>0</v>
      </c>
      <c r="J497" s="58">
        <f t="shared" si="30"/>
        <v>0</v>
      </c>
      <c r="K497" s="75"/>
      <c r="L497" s="102">
        <f t="shared" si="31"/>
        <v>0</v>
      </c>
    </row>
    <row r="498" spans="1:12">
      <c r="A498" s="75"/>
      <c r="B498" s="75"/>
      <c r="C498" s="75"/>
      <c r="D498" s="112"/>
      <c r="E498" s="58">
        <f t="shared" si="28"/>
        <v>0</v>
      </c>
      <c r="F498" s="75"/>
      <c r="G498" s="75"/>
      <c r="H498" s="75"/>
      <c r="I498" s="58">
        <f t="shared" si="29"/>
        <v>0</v>
      </c>
      <c r="J498" s="58">
        <f t="shared" si="30"/>
        <v>0</v>
      </c>
      <c r="K498" s="75"/>
      <c r="L498" s="102">
        <f t="shared" si="31"/>
        <v>0</v>
      </c>
    </row>
    <row r="499" spans="1:12">
      <c r="A499" s="75"/>
      <c r="B499" s="75"/>
      <c r="C499" s="75"/>
      <c r="D499" s="112"/>
      <c r="E499" s="58">
        <f t="shared" si="28"/>
        <v>0</v>
      </c>
      <c r="F499" s="75"/>
      <c r="G499" s="75"/>
      <c r="H499" s="75"/>
      <c r="I499" s="58">
        <f t="shared" si="29"/>
        <v>0</v>
      </c>
      <c r="J499" s="58">
        <f t="shared" si="30"/>
        <v>0</v>
      </c>
      <c r="K499" s="75"/>
      <c r="L499" s="102">
        <f t="shared" si="31"/>
        <v>0</v>
      </c>
    </row>
    <row r="500" spans="1:12">
      <c r="A500" s="75"/>
      <c r="B500" s="75"/>
      <c r="C500" s="75"/>
      <c r="D500" s="112"/>
      <c r="E500" s="58">
        <f t="shared" si="28"/>
        <v>0</v>
      </c>
      <c r="F500" s="75"/>
      <c r="G500" s="75"/>
      <c r="H500" s="75"/>
      <c r="I500" s="58">
        <f t="shared" si="29"/>
        <v>0</v>
      </c>
      <c r="J500" s="58">
        <f t="shared" si="30"/>
        <v>0</v>
      </c>
      <c r="K500" s="75"/>
      <c r="L500" s="102">
        <f t="shared" si="31"/>
        <v>0</v>
      </c>
    </row>
    <row r="501" spans="1:12">
      <c r="A501" s="75"/>
      <c r="B501" s="75"/>
      <c r="C501" s="75"/>
      <c r="D501" s="112"/>
      <c r="E501" s="58">
        <f t="shared" si="28"/>
        <v>0</v>
      </c>
      <c r="F501" s="75"/>
      <c r="G501" s="75"/>
      <c r="H501" s="75"/>
      <c r="I501" s="58">
        <f t="shared" si="29"/>
        <v>0</v>
      </c>
      <c r="J501" s="58">
        <f t="shared" si="30"/>
        <v>0</v>
      </c>
      <c r="K501" s="75"/>
      <c r="L501" s="102">
        <f t="shared" si="31"/>
        <v>0</v>
      </c>
    </row>
    <row r="502" spans="1:12">
      <c r="A502" s="75"/>
      <c r="B502" s="75"/>
      <c r="C502" s="75"/>
      <c r="D502" s="112"/>
      <c r="E502" s="58">
        <f t="shared" si="28"/>
        <v>0</v>
      </c>
      <c r="F502" s="75"/>
      <c r="G502" s="75"/>
      <c r="H502" s="75"/>
      <c r="I502" s="58">
        <f t="shared" si="29"/>
        <v>0</v>
      </c>
      <c r="J502" s="58">
        <f t="shared" si="30"/>
        <v>0</v>
      </c>
      <c r="K502" s="75"/>
      <c r="L502" s="102">
        <f t="shared" si="31"/>
        <v>0</v>
      </c>
    </row>
    <row r="503" spans="1:12">
      <c r="A503" s="75"/>
      <c r="B503" s="75"/>
      <c r="C503" s="75"/>
      <c r="D503" s="112"/>
      <c r="E503" s="58">
        <f t="shared" si="28"/>
        <v>0</v>
      </c>
      <c r="F503" s="75"/>
      <c r="G503" s="75"/>
      <c r="H503" s="75"/>
      <c r="I503" s="58">
        <f t="shared" si="29"/>
        <v>0</v>
      </c>
      <c r="J503" s="58">
        <f t="shared" si="30"/>
        <v>0</v>
      </c>
      <c r="K503" s="75"/>
      <c r="L503" s="102">
        <f t="shared" si="31"/>
        <v>0</v>
      </c>
    </row>
    <row r="504" spans="1:12">
      <c r="A504" s="75"/>
      <c r="B504" s="75"/>
      <c r="C504" s="75"/>
      <c r="D504" s="112"/>
      <c r="E504" s="58">
        <f t="shared" si="28"/>
        <v>0</v>
      </c>
      <c r="F504" s="75"/>
      <c r="G504" s="75"/>
      <c r="H504" s="75"/>
      <c r="I504" s="58">
        <f t="shared" si="29"/>
        <v>0</v>
      </c>
      <c r="J504" s="58">
        <f t="shared" si="30"/>
        <v>0</v>
      </c>
      <c r="K504" s="75"/>
      <c r="L504" s="102">
        <f t="shared" si="31"/>
        <v>0</v>
      </c>
    </row>
    <row r="505" spans="1:12">
      <c r="A505" s="75"/>
      <c r="B505" s="75"/>
      <c r="C505" s="75"/>
      <c r="D505" s="112"/>
      <c r="E505" s="58">
        <f t="shared" si="28"/>
        <v>0</v>
      </c>
      <c r="F505" s="75"/>
      <c r="G505" s="75"/>
      <c r="H505" s="75"/>
      <c r="I505" s="58">
        <f t="shared" si="29"/>
        <v>0</v>
      </c>
      <c r="J505" s="58">
        <f t="shared" si="30"/>
        <v>0</v>
      </c>
      <c r="K505" s="75"/>
      <c r="L505" s="102">
        <f t="shared" si="31"/>
        <v>0</v>
      </c>
    </row>
    <row r="506" spans="1:12">
      <c r="A506" s="75"/>
      <c r="B506" s="75"/>
      <c r="C506" s="75"/>
      <c r="D506" s="112"/>
      <c r="E506" s="58">
        <f t="shared" si="28"/>
        <v>0</v>
      </c>
      <c r="F506" s="75"/>
      <c r="G506" s="75"/>
      <c r="H506" s="75"/>
      <c r="I506" s="58">
        <f t="shared" si="29"/>
        <v>0</v>
      </c>
      <c r="J506" s="58">
        <f t="shared" si="30"/>
        <v>0</v>
      </c>
      <c r="K506" s="75"/>
      <c r="L506" s="102">
        <f t="shared" si="31"/>
        <v>0</v>
      </c>
    </row>
    <row r="507" spans="1:12">
      <c r="A507" s="75"/>
      <c r="B507" s="75"/>
      <c r="C507" s="75"/>
      <c r="D507" s="112"/>
      <c r="E507" s="58">
        <f t="shared" si="28"/>
        <v>0</v>
      </c>
      <c r="F507" s="75"/>
      <c r="G507" s="75"/>
      <c r="H507" s="75"/>
      <c r="I507" s="58">
        <f t="shared" si="29"/>
        <v>0</v>
      </c>
      <c r="J507" s="58">
        <f t="shared" si="30"/>
        <v>0</v>
      </c>
      <c r="K507" s="75"/>
      <c r="L507" s="102">
        <f t="shared" si="31"/>
        <v>0</v>
      </c>
    </row>
    <row r="508" spans="1:12">
      <c r="A508" s="75"/>
      <c r="B508" s="75"/>
      <c r="C508" s="75"/>
      <c r="D508" s="112"/>
      <c r="E508" s="58">
        <f t="shared" si="28"/>
        <v>0</v>
      </c>
      <c r="F508" s="75"/>
      <c r="G508" s="75"/>
      <c r="H508" s="75"/>
      <c r="I508" s="58">
        <f t="shared" si="29"/>
        <v>0</v>
      </c>
      <c r="J508" s="58">
        <f t="shared" si="30"/>
        <v>0</v>
      </c>
      <c r="K508" s="75"/>
      <c r="L508" s="102">
        <f t="shared" si="31"/>
        <v>0</v>
      </c>
    </row>
    <row r="509" spans="1:12">
      <c r="A509" s="75"/>
      <c r="B509" s="75"/>
      <c r="C509" s="75"/>
      <c r="D509" s="112"/>
      <c r="E509" s="58">
        <f t="shared" si="28"/>
        <v>0</v>
      </c>
      <c r="F509" s="75"/>
      <c r="G509" s="75"/>
      <c r="H509" s="75"/>
      <c r="I509" s="58">
        <f t="shared" si="29"/>
        <v>0</v>
      </c>
      <c r="J509" s="58">
        <f t="shared" si="30"/>
        <v>0</v>
      </c>
      <c r="K509" s="75"/>
      <c r="L509" s="102">
        <f t="shared" si="31"/>
        <v>0</v>
      </c>
    </row>
    <row r="510" spans="1:12">
      <c r="A510" s="75"/>
      <c r="B510" s="75"/>
      <c r="C510" s="75"/>
      <c r="D510" s="112"/>
      <c r="E510" s="58">
        <f t="shared" si="28"/>
        <v>0</v>
      </c>
      <c r="F510" s="75"/>
      <c r="G510" s="75"/>
      <c r="H510" s="75"/>
      <c r="I510" s="58">
        <f t="shared" si="29"/>
        <v>0</v>
      </c>
      <c r="J510" s="58">
        <f t="shared" si="30"/>
        <v>0</v>
      </c>
      <c r="K510" s="75"/>
      <c r="L510" s="102">
        <f t="shared" si="31"/>
        <v>0</v>
      </c>
    </row>
    <row r="511" spans="1:12">
      <c r="A511" s="75"/>
      <c r="B511" s="75"/>
      <c r="C511" s="75"/>
      <c r="D511" s="112"/>
      <c r="E511" s="58">
        <f t="shared" si="28"/>
        <v>0</v>
      </c>
      <c r="F511" s="75"/>
      <c r="G511" s="75"/>
      <c r="H511" s="75"/>
      <c r="I511" s="58">
        <f t="shared" si="29"/>
        <v>0</v>
      </c>
      <c r="J511" s="58">
        <f t="shared" si="30"/>
        <v>0</v>
      </c>
      <c r="K511" s="75"/>
      <c r="L511" s="102">
        <f t="shared" si="31"/>
        <v>0</v>
      </c>
    </row>
    <row r="512" spans="1:12">
      <c r="A512" s="75"/>
      <c r="B512" s="75"/>
      <c r="C512" s="75"/>
      <c r="D512" s="112"/>
      <c r="E512" s="58">
        <f t="shared" si="28"/>
        <v>0</v>
      </c>
      <c r="F512" s="75"/>
      <c r="G512" s="75"/>
      <c r="H512" s="75"/>
      <c r="I512" s="58">
        <f t="shared" si="29"/>
        <v>0</v>
      </c>
      <c r="J512" s="58">
        <f t="shared" si="30"/>
        <v>0</v>
      </c>
      <c r="K512" s="75"/>
      <c r="L512" s="102">
        <f t="shared" si="31"/>
        <v>0</v>
      </c>
    </row>
    <row r="513" spans="1:12">
      <c r="A513" s="75"/>
      <c r="B513" s="75"/>
      <c r="C513" s="75"/>
      <c r="D513" s="112"/>
      <c r="E513" s="58">
        <f t="shared" si="28"/>
        <v>0</v>
      </c>
      <c r="F513" s="75"/>
      <c r="G513" s="75"/>
      <c r="H513" s="75"/>
      <c r="I513" s="58">
        <f t="shared" si="29"/>
        <v>0</v>
      </c>
      <c r="J513" s="58">
        <f t="shared" si="30"/>
        <v>0</v>
      </c>
      <c r="K513" s="75"/>
      <c r="L513" s="102">
        <f t="shared" si="31"/>
        <v>0</v>
      </c>
    </row>
    <row r="514" spans="1:12">
      <c r="A514" s="75"/>
      <c r="B514" s="75"/>
      <c r="C514" s="75"/>
      <c r="D514" s="112"/>
      <c r="E514" s="58">
        <f t="shared" si="28"/>
        <v>0</v>
      </c>
      <c r="F514" s="75"/>
      <c r="G514" s="75"/>
      <c r="H514" s="75"/>
      <c r="I514" s="58">
        <f t="shared" si="29"/>
        <v>0</v>
      </c>
      <c r="J514" s="58">
        <f t="shared" si="30"/>
        <v>0</v>
      </c>
      <c r="K514" s="75"/>
      <c r="L514" s="102">
        <f t="shared" si="31"/>
        <v>0</v>
      </c>
    </row>
    <row r="515" spans="1:12">
      <c r="A515" s="75"/>
      <c r="B515" s="75"/>
      <c r="C515" s="75"/>
      <c r="D515" s="112"/>
      <c r="E515" s="58">
        <f t="shared" si="28"/>
        <v>0</v>
      </c>
      <c r="F515" s="75"/>
      <c r="G515" s="75"/>
      <c r="H515" s="75"/>
      <c r="I515" s="58">
        <f t="shared" si="29"/>
        <v>0</v>
      </c>
      <c r="J515" s="58">
        <f t="shared" si="30"/>
        <v>0</v>
      </c>
      <c r="K515" s="75"/>
      <c r="L515" s="102">
        <f t="shared" si="31"/>
        <v>0</v>
      </c>
    </row>
    <row r="516" spans="1:12">
      <c r="A516" s="75"/>
      <c r="B516" s="75"/>
      <c r="C516" s="75"/>
      <c r="D516" s="112"/>
      <c r="E516" s="58">
        <f t="shared" ref="E516:E579" si="32">(B516*(C516+0.5))+D516</f>
        <v>0</v>
      </c>
      <c r="F516" s="75"/>
      <c r="G516" s="75"/>
      <c r="H516" s="75"/>
      <c r="I516" s="58">
        <f t="shared" ref="I516:I579" si="33">SUM(F516:H516)</f>
        <v>0</v>
      </c>
      <c r="J516" s="58">
        <f t="shared" ref="J516:J579" si="34">E516*I516</f>
        <v>0</v>
      </c>
      <c r="K516" s="75"/>
      <c r="L516" s="102">
        <f t="shared" ref="L516:L579" si="35" xml:space="preserve"> IF(K516="yes",J516* 1.5,J516)</f>
        <v>0</v>
      </c>
    </row>
    <row r="517" spans="1:12">
      <c r="A517" s="75"/>
      <c r="B517" s="75"/>
      <c r="C517" s="75"/>
      <c r="D517" s="112"/>
      <c r="E517" s="58">
        <f t="shared" si="32"/>
        <v>0</v>
      </c>
      <c r="F517" s="75"/>
      <c r="G517" s="75"/>
      <c r="H517" s="75"/>
      <c r="I517" s="58">
        <f t="shared" si="33"/>
        <v>0</v>
      </c>
      <c r="J517" s="58">
        <f t="shared" si="34"/>
        <v>0</v>
      </c>
      <c r="K517" s="75"/>
      <c r="L517" s="102">
        <f t="shared" si="35"/>
        <v>0</v>
      </c>
    </row>
    <row r="518" spans="1:12">
      <c r="A518" s="75"/>
      <c r="B518" s="75"/>
      <c r="C518" s="75"/>
      <c r="D518" s="112"/>
      <c r="E518" s="58">
        <f t="shared" si="32"/>
        <v>0</v>
      </c>
      <c r="F518" s="75"/>
      <c r="G518" s="75"/>
      <c r="H518" s="75"/>
      <c r="I518" s="58">
        <f t="shared" si="33"/>
        <v>0</v>
      </c>
      <c r="J518" s="58">
        <f t="shared" si="34"/>
        <v>0</v>
      </c>
      <c r="K518" s="75"/>
      <c r="L518" s="102">
        <f t="shared" si="35"/>
        <v>0</v>
      </c>
    </row>
    <row r="519" spans="1:12">
      <c r="A519" s="75"/>
      <c r="B519" s="75"/>
      <c r="C519" s="75"/>
      <c r="D519" s="112"/>
      <c r="E519" s="58">
        <f t="shared" si="32"/>
        <v>0</v>
      </c>
      <c r="F519" s="75"/>
      <c r="G519" s="75"/>
      <c r="H519" s="75"/>
      <c r="I519" s="58">
        <f t="shared" si="33"/>
        <v>0</v>
      </c>
      <c r="J519" s="58">
        <f t="shared" si="34"/>
        <v>0</v>
      </c>
      <c r="K519" s="75"/>
      <c r="L519" s="102">
        <f t="shared" si="35"/>
        <v>0</v>
      </c>
    </row>
    <row r="520" spans="1:12">
      <c r="A520" s="75"/>
      <c r="B520" s="75"/>
      <c r="C520" s="75"/>
      <c r="D520" s="112"/>
      <c r="E520" s="58">
        <f t="shared" si="32"/>
        <v>0</v>
      </c>
      <c r="F520" s="75"/>
      <c r="G520" s="75"/>
      <c r="H520" s="75"/>
      <c r="I520" s="58">
        <f t="shared" si="33"/>
        <v>0</v>
      </c>
      <c r="J520" s="58">
        <f t="shared" si="34"/>
        <v>0</v>
      </c>
      <c r="K520" s="75"/>
      <c r="L520" s="102">
        <f t="shared" si="35"/>
        <v>0</v>
      </c>
    </row>
    <row r="521" spans="1:12">
      <c r="A521" s="75"/>
      <c r="B521" s="75"/>
      <c r="C521" s="75"/>
      <c r="D521" s="112"/>
      <c r="E521" s="58">
        <f t="shared" si="32"/>
        <v>0</v>
      </c>
      <c r="F521" s="75"/>
      <c r="G521" s="75"/>
      <c r="H521" s="75"/>
      <c r="I521" s="58">
        <f t="shared" si="33"/>
        <v>0</v>
      </c>
      <c r="J521" s="58">
        <f t="shared" si="34"/>
        <v>0</v>
      </c>
      <c r="K521" s="75"/>
      <c r="L521" s="102">
        <f t="shared" si="35"/>
        <v>0</v>
      </c>
    </row>
    <row r="522" spans="1:12">
      <c r="A522" s="75"/>
      <c r="B522" s="75"/>
      <c r="C522" s="75"/>
      <c r="D522" s="112"/>
      <c r="E522" s="58">
        <f t="shared" si="32"/>
        <v>0</v>
      </c>
      <c r="F522" s="75"/>
      <c r="G522" s="75"/>
      <c r="H522" s="75"/>
      <c r="I522" s="58">
        <f t="shared" si="33"/>
        <v>0</v>
      </c>
      <c r="J522" s="58">
        <f t="shared" si="34"/>
        <v>0</v>
      </c>
      <c r="K522" s="75"/>
      <c r="L522" s="102">
        <f t="shared" si="35"/>
        <v>0</v>
      </c>
    </row>
    <row r="523" spans="1:12">
      <c r="A523" s="75"/>
      <c r="B523" s="75"/>
      <c r="C523" s="75"/>
      <c r="D523" s="112"/>
      <c r="E523" s="58">
        <f t="shared" si="32"/>
        <v>0</v>
      </c>
      <c r="F523" s="75"/>
      <c r="G523" s="75"/>
      <c r="H523" s="75"/>
      <c r="I523" s="58">
        <f t="shared" si="33"/>
        <v>0</v>
      </c>
      <c r="J523" s="58">
        <f t="shared" si="34"/>
        <v>0</v>
      </c>
      <c r="K523" s="75"/>
      <c r="L523" s="102">
        <f t="shared" si="35"/>
        <v>0</v>
      </c>
    </row>
    <row r="524" spans="1:12">
      <c r="A524" s="75"/>
      <c r="B524" s="75"/>
      <c r="C524" s="75"/>
      <c r="D524" s="112"/>
      <c r="E524" s="58">
        <f t="shared" si="32"/>
        <v>0</v>
      </c>
      <c r="F524" s="75"/>
      <c r="G524" s="75"/>
      <c r="H524" s="75"/>
      <c r="I524" s="58">
        <f t="shared" si="33"/>
        <v>0</v>
      </c>
      <c r="J524" s="58">
        <f t="shared" si="34"/>
        <v>0</v>
      </c>
      <c r="K524" s="75"/>
      <c r="L524" s="102">
        <f t="shared" si="35"/>
        <v>0</v>
      </c>
    </row>
    <row r="525" spans="1:12">
      <c r="A525" s="75"/>
      <c r="B525" s="75"/>
      <c r="C525" s="75"/>
      <c r="D525" s="112"/>
      <c r="E525" s="58">
        <f t="shared" si="32"/>
        <v>0</v>
      </c>
      <c r="F525" s="75"/>
      <c r="G525" s="75"/>
      <c r="H525" s="75"/>
      <c r="I525" s="58">
        <f t="shared" si="33"/>
        <v>0</v>
      </c>
      <c r="J525" s="58">
        <f t="shared" si="34"/>
        <v>0</v>
      </c>
      <c r="K525" s="75"/>
      <c r="L525" s="102">
        <f t="shared" si="35"/>
        <v>0</v>
      </c>
    </row>
    <row r="526" spans="1:12">
      <c r="A526" s="75"/>
      <c r="B526" s="75"/>
      <c r="C526" s="75"/>
      <c r="D526" s="112"/>
      <c r="E526" s="58">
        <f t="shared" si="32"/>
        <v>0</v>
      </c>
      <c r="F526" s="75"/>
      <c r="G526" s="75"/>
      <c r="H526" s="75"/>
      <c r="I526" s="58">
        <f t="shared" si="33"/>
        <v>0</v>
      </c>
      <c r="J526" s="58">
        <f t="shared" si="34"/>
        <v>0</v>
      </c>
      <c r="K526" s="75"/>
      <c r="L526" s="102">
        <f t="shared" si="35"/>
        <v>0</v>
      </c>
    </row>
    <row r="527" spans="1:12">
      <c r="A527" s="75"/>
      <c r="B527" s="75"/>
      <c r="C527" s="75"/>
      <c r="D527" s="112"/>
      <c r="E527" s="58">
        <f t="shared" si="32"/>
        <v>0</v>
      </c>
      <c r="F527" s="75"/>
      <c r="G527" s="75"/>
      <c r="H527" s="75"/>
      <c r="I527" s="58">
        <f t="shared" si="33"/>
        <v>0</v>
      </c>
      <c r="J527" s="58">
        <f t="shared" si="34"/>
        <v>0</v>
      </c>
      <c r="K527" s="75"/>
      <c r="L527" s="102">
        <f t="shared" si="35"/>
        <v>0</v>
      </c>
    </row>
    <row r="528" spans="1:12">
      <c r="A528" s="75"/>
      <c r="B528" s="75"/>
      <c r="C528" s="75"/>
      <c r="D528" s="112"/>
      <c r="E528" s="58">
        <f t="shared" si="32"/>
        <v>0</v>
      </c>
      <c r="F528" s="75"/>
      <c r="G528" s="75"/>
      <c r="H528" s="75"/>
      <c r="I528" s="58">
        <f t="shared" si="33"/>
        <v>0</v>
      </c>
      <c r="J528" s="58">
        <f t="shared" si="34"/>
        <v>0</v>
      </c>
      <c r="K528" s="75"/>
      <c r="L528" s="102">
        <f t="shared" si="35"/>
        <v>0</v>
      </c>
    </row>
    <row r="529" spans="1:12">
      <c r="A529" s="75"/>
      <c r="B529" s="75"/>
      <c r="C529" s="75"/>
      <c r="D529" s="112"/>
      <c r="E529" s="58">
        <f t="shared" si="32"/>
        <v>0</v>
      </c>
      <c r="F529" s="75"/>
      <c r="G529" s="75"/>
      <c r="H529" s="75"/>
      <c r="I529" s="58">
        <f t="shared" si="33"/>
        <v>0</v>
      </c>
      <c r="J529" s="58">
        <f t="shared" si="34"/>
        <v>0</v>
      </c>
      <c r="K529" s="75"/>
      <c r="L529" s="102">
        <f t="shared" si="35"/>
        <v>0</v>
      </c>
    </row>
    <row r="530" spans="1:12">
      <c r="A530" s="75"/>
      <c r="B530" s="75"/>
      <c r="C530" s="75"/>
      <c r="D530" s="112"/>
      <c r="E530" s="58">
        <f t="shared" si="32"/>
        <v>0</v>
      </c>
      <c r="F530" s="75"/>
      <c r="G530" s="75"/>
      <c r="H530" s="75"/>
      <c r="I530" s="58">
        <f t="shared" si="33"/>
        <v>0</v>
      </c>
      <c r="J530" s="58">
        <f t="shared" si="34"/>
        <v>0</v>
      </c>
      <c r="K530" s="75"/>
      <c r="L530" s="102">
        <f t="shared" si="35"/>
        <v>0</v>
      </c>
    </row>
    <row r="531" spans="1:12">
      <c r="A531" s="75"/>
      <c r="B531" s="75"/>
      <c r="C531" s="75"/>
      <c r="D531" s="112"/>
      <c r="E531" s="58">
        <f t="shared" si="32"/>
        <v>0</v>
      </c>
      <c r="F531" s="75"/>
      <c r="G531" s="75"/>
      <c r="H531" s="75"/>
      <c r="I531" s="58">
        <f t="shared" si="33"/>
        <v>0</v>
      </c>
      <c r="J531" s="58">
        <f t="shared" si="34"/>
        <v>0</v>
      </c>
      <c r="K531" s="75"/>
      <c r="L531" s="102">
        <f t="shared" si="35"/>
        <v>0</v>
      </c>
    </row>
    <row r="532" spans="1:12">
      <c r="A532" s="75"/>
      <c r="B532" s="75"/>
      <c r="C532" s="75"/>
      <c r="D532" s="112"/>
      <c r="E532" s="58">
        <f t="shared" si="32"/>
        <v>0</v>
      </c>
      <c r="F532" s="75"/>
      <c r="G532" s="75"/>
      <c r="H532" s="75"/>
      <c r="I532" s="58">
        <f t="shared" si="33"/>
        <v>0</v>
      </c>
      <c r="J532" s="58">
        <f t="shared" si="34"/>
        <v>0</v>
      </c>
      <c r="K532" s="75"/>
      <c r="L532" s="102">
        <f t="shared" si="35"/>
        <v>0</v>
      </c>
    </row>
    <row r="533" spans="1:12">
      <c r="A533" s="75"/>
      <c r="B533" s="75"/>
      <c r="C533" s="75"/>
      <c r="D533" s="112"/>
      <c r="E533" s="58">
        <f t="shared" si="32"/>
        <v>0</v>
      </c>
      <c r="F533" s="75"/>
      <c r="G533" s="75"/>
      <c r="H533" s="75"/>
      <c r="I533" s="58">
        <f t="shared" si="33"/>
        <v>0</v>
      </c>
      <c r="J533" s="58">
        <f t="shared" si="34"/>
        <v>0</v>
      </c>
      <c r="K533" s="75"/>
      <c r="L533" s="102">
        <f t="shared" si="35"/>
        <v>0</v>
      </c>
    </row>
    <row r="534" spans="1:12">
      <c r="A534" s="75"/>
      <c r="B534" s="75"/>
      <c r="C534" s="75"/>
      <c r="D534" s="112"/>
      <c r="E534" s="58">
        <f t="shared" si="32"/>
        <v>0</v>
      </c>
      <c r="F534" s="75"/>
      <c r="G534" s="75"/>
      <c r="H534" s="75"/>
      <c r="I534" s="58">
        <f t="shared" si="33"/>
        <v>0</v>
      </c>
      <c r="J534" s="58">
        <f t="shared" si="34"/>
        <v>0</v>
      </c>
      <c r="K534" s="75"/>
      <c r="L534" s="102">
        <f t="shared" si="35"/>
        <v>0</v>
      </c>
    </row>
    <row r="535" spans="1:12">
      <c r="A535" s="75"/>
      <c r="B535" s="75"/>
      <c r="C535" s="75"/>
      <c r="D535" s="112"/>
      <c r="E535" s="58">
        <f t="shared" si="32"/>
        <v>0</v>
      </c>
      <c r="F535" s="75"/>
      <c r="G535" s="75"/>
      <c r="H535" s="75"/>
      <c r="I535" s="58">
        <f t="shared" si="33"/>
        <v>0</v>
      </c>
      <c r="J535" s="58">
        <f t="shared" si="34"/>
        <v>0</v>
      </c>
      <c r="K535" s="75"/>
      <c r="L535" s="102">
        <f t="shared" si="35"/>
        <v>0</v>
      </c>
    </row>
    <row r="536" spans="1:12">
      <c r="A536" s="75"/>
      <c r="B536" s="75"/>
      <c r="C536" s="75"/>
      <c r="D536" s="112"/>
      <c r="E536" s="58">
        <f t="shared" si="32"/>
        <v>0</v>
      </c>
      <c r="F536" s="75"/>
      <c r="G536" s="75"/>
      <c r="H536" s="75"/>
      <c r="I536" s="58">
        <f t="shared" si="33"/>
        <v>0</v>
      </c>
      <c r="J536" s="58">
        <f t="shared" si="34"/>
        <v>0</v>
      </c>
      <c r="K536" s="75"/>
      <c r="L536" s="102">
        <f t="shared" si="35"/>
        <v>0</v>
      </c>
    </row>
    <row r="537" spans="1:12">
      <c r="A537" s="75"/>
      <c r="B537" s="75"/>
      <c r="C537" s="75"/>
      <c r="D537" s="112"/>
      <c r="E537" s="58">
        <f t="shared" si="32"/>
        <v>0</v>
      </c>
      <c r="F537" s="75"/>
      <c r="G537" s="75"/>
      <c r="H537" s="75"/>
      <c r="I537" s="58">
        <f t="shared" si="33"/>
        <v>0</v>
      </c>
      <c r="J537" s="58">
        <f t="shared" si="34"/>
        <v>0</v>
      </c>
      <c r="K537" s="75"/>
      <c r="L537" s="102">
        <f t="shared" si="35"/>
        <v>0</v>
      </c>
    </row>
    <row r="538" spans="1:12">
      <c r="A538" s="75"/>
      <c r="B538" s="75"/>
      <c r="C538" s="75"/>
      <c r="D538" s="112"/>
      <c r="E538" s="58">
        <f t="shared" si="32"/>
        <v>0</v>
      </c>
      <c r="F538" s="75"/>
      <c r="G538" s="75"/>
      <c r="H538" s="75"/>
      <c r="I538" s="58">
        <f t="shared" si="33"/>
        <v>0</v>
      </c>
      <c r="J538" s="58">
        <f t="shared" si="34"/>
        <v>0</v>
      </c>
      <c r="K538" s="75"/>
      <c r="L538" s="102">
        <f t="shared" si="35"/>
        <v>0</v>
      </c>
    </row>
    <row r="539" spans="1:12">
      <c r="A539" s="75"/>
      <c r="B539" s="75"/>
      <c r="C539" s="75"/>
      <c r="D539" s="112"/>
      <c r="E539" s="58">
        <f t="shared" si="32"/>
        <v>0</v>
      </c>
      <c r="F539" s="75"/>
      <c r="G539" s="75"/>
      <c r="H539" s="75"/>
      <c r="I539" s="58">
        <f t="shared" si="33"/>
        <v>0</v>
      </c>
      <c r="J539" s="58">
        <f t="shared" si="34"/>
        <v>0</v>
      </c>
      <c r="K539" s="75"/>
      <c r="L539" s="102">
        <f t="shared" si="35"/>
        <v>0</v>
      </c>
    </row>
    <row r="540" spans="1:12">
      <c r="A540" s="75"/>
      <c r="B540" s="75"/>
      <c r="C540" s="75"/>
      <c r="D540" s="112"/>
      <c r="E540" s="58">
        <f t="shared" si="32"/>
        <v>0</v>
      </c>
      <c r="F540" s="75"/>
      <c r="G540" s="75"/>
      <c r="H540" s="75"/>
      <c r="I540" s="58">
        <f t="shared" si="33"/>
        <v>0</v>
      </c>
      <c r="J540" s="58">
        <f t="shared" si="34"/>
        <v>0</v>
      </c>
      <c r="K540" s="75"/>
      <c r="L540" s="102">
        <f t="shared" si="35"/>
        <v>0</v>
      </c>
    </row>
    <row r="541" spans="1:12">
      <c r="A541" s="75"/>
      <c r="B541" s="75"/>
      <c r="C541" s="75"/>
      <c r="D541" s="112"/>
      <c r="E541" s="58">
        <f t="shared" si="32"/>
        <v>0</v>
      </c>
      <c r="F541" s="75"/>
      <c r="G541" s="75"/>
      <c r="H541" s="75"/>
      <c r="I541" s="58">
        <f t="shared" si="33"/>
        <v>0</v>
      </c>
      <c r="J541" s="58">
        <f t="shared" si="34"/>
        <v>0</v>
      </c>
      <c r="K541" s="75"/>
      <c r="L541" s="102">
        <f t="shared" si="35"/>
        <v>0</v>
      </c>
    </row>
    <row r="542" spans="1:12">
      <c r="A542" s="75"/>
      <c r="B542" s="75"/>
      <c r="C542" s="75"/>
      <c r="D542" s="112"/>
      <c r="E542" s="58">
        <f t="shared" si="32"/>
        <v>0</v>
      </c>
      <c r="F542" s="75"/>
      <c r="G542" s="75"/>
      <c r="H542" s="75"/>
      <c r="I542" s="58">
        <f t="shared" si="33"/>
        <v>0</v>
      </c>
      <c r="J542" s="58">
        <f t="shared" si="34"/>
        <v>0</v>
      </c>
      <c r="K542" s="75"/>
      <c r="L542" s="102">
        <f t="shared" si="35"/>
        <v>0</v>
      </c>
    </row>
    <row r="543" spans="1:12">
      <c r="A543" s="75"/>
      <c r="B543" s="75"/>
      <c r="C543" s="75"/>
      <c r="D543" s="112"/>
      <c r="E543" s="58">
        <f t="shared" si="32"/>
        <v>0</v>
      </c>
      <c r="F543" s="75"/>
      <c r="G543" s="75"/>
      <c r="H543" s="75"/>
      <c r="I543" s="58">
        <f t="shared" si="33"/>
        <v>0</v>
      </c>
      <c r="J543" s="58">
        <f t="shared" si="34"/>
        <v>0</v>
      </c>
      <c r="K543" s="75"/>
      <c r="L543" s="102">
        <f t="shared" si="35"/>
        <v>0</v>
      </c>
    </row>
    <row r="544" spans="1:12">
      <c r="A544" s="75"/>
      <c r="B544" s="75"/>
      <c r="C544" s="75"/>
      <c r="D544" s="112"/>
      <c r="E544" s="58">
        <f t="shared" si="32"/>
        <v>0</v>
      </c>
      <c r="F544" s="75"/>
      <c r="G544" s="75"/>
      <c r="H544" s="75"/>
      <c r="I544" s="58">
        <f t="shared" si="33"/>
        <v>0</v>
      </c>
      <c r="J544" s="58">
        <f t="shared" si="34"/>
        <v>0</v>
      </c>
      <c r="K544" s="75"/>
      <c r="L544" s="102">
        <f t="shared" si="35"/>
        <v>0</v>
      </c>
    </row>
    <row r="545" spans="1:12">
      <c r="A545" s="75"/>
      <c r="B545" s="75"/>
      <c r="C545" s="75"/>
      <c r="D545" s="112"/>
      <c r="E545" s="58">
        <f t="shared" si="32"/>
        <v>0</v>
      </c>
      <c r="F545" s="75"/>
      <c r="G545" s="75"/>
      <c r="H545" s="75"/>
      <c r="I545" s="58">
        <f t="shared" si="33"/>
        <v>0</v>
      </c>
      <c r="J545" s="58">
        <f t="shared" si="34"/>
        <v>0</v>
      </c>
      <c r="K545" s="75"/>
      <c r="L545" s="102">
        <f t="shared" si="35"/>
        <v>0</v>
      </c>
    </row>
    <row r="546" spans="1:12">
      <c r="A546" s="75"/>
      <c r="B546" s="75"/>
      <c r="C546" s="75"/>
      <c r="D546" s="112"/>
      <c r="E546" s="58">
        <f t="shared" si="32"/>
        <v>0</v>
      </c>
      <c r="F546" s="75"/>
      <c r="G546" s="75"/>
      <c r="H546" s="75"/>
      <c r="I546" s="58">
        <f t="shared" si="33"/>
        <v>0</v>
      </c>
      <c r="J546" s="58">
        <f t="shared" si="34"/>
        <v>0</v>
      </c>
      <c r="K546" s="75"/>
      <c r="L546" s="102">
        <f t="shared" si="35"/>
        <v>0</v>
      </c>
    </row>
    <row r="547" spans="1:12">
      <c r="A547" s="75"/>
      <c r="B547" s="75"/>
      <c r="C547" s="75"/>
      <c r="D547" s="112"/>
      <c r="E547" s="58">
        <f t="shared" si="32"/>
        <v>0</v>
      </c>
      <c r="F547" s="75"/>
      <c r="G547" s="75"/>
      <c r="H547" s="75"/>
      <c r="I547" s="58">
        <f t="shared" si="33"/>
        <v>0</v>
      </c>
      <c r="J547" s="58">
        <f t="shared" si="34"/>
        <v>0</v>
      </c>
      <c r="K547" s="75"/>
      <c r="L547" s="102">
        <f t="shared" si="35"/>
        <v>0</v>
      </c>
    </row>
    <row r="548" spans="1:12">
      <c r="A548" s="75"/>
      <c r="B548" s="75"/>
      <c r="C548" s="75"/>
      <c r="D548" s="112"/>
      <c r="E548" s="58">
        <f t="shared" si="32"/>
        <v>0</v>
      </c>
      <c r="F548" s="75"/>
      <c r="G548" s="75"/>
      <c r="H548" s="75"/>
      <c r="I548" s="58">
        <f t="shared" si="33"/>
        <v>0</v>
      </c>
      <c r="J548" s="58">
        <f t="shared" si="34"/>
        <v>0</v>
      </c>
      <c r="K548" s="75"/>
      <c r="L548" s="102">
        <f t="shared" si="35"/>
        <v>0</v>
      </c>
    </row>
    <row r="549" spans="1:12">
      <c r="A549" s="75"/>
      <c r="B549" s="75"/>
      <c r="C549" s="75"/>
      <c r="D549" s="112"/>
      <c r="E549" s="58">
        <f t="shared" si="32"/>
        <v>0</v>
      </c>
      <c r="F549" s="75"/>
      <c r="G549" s="75"/>
      <c r="H549" s="75"/>
      <c r="I549" s="58">
        <f t="shared" si="33"/>
        <v>0</v>
      </c>
      <c r="J549" s="58">
        <f t="shared" si="34"/>
        <v>0</v>
      </c>
      <c r="K549" s="75"/>
      <c r="L549" s="102">
        <f t="shared" si="35"/>
        <v>0</v>
      </c>
    </row>
    <row r="550" spans="1:12">
      <c r="A550" s="75"/>
      <c r="B550" s="75"/>
      <c r="C550" s="75"/>
      <c r="D550" s="112"/>
      <c r="E550" s="58">
        <f t="shared" si="32"/>
        <v>0</v>
      </c>
      <c r="F550" s="75"/>
      <c r="G550" s="75"/>
      <c r="H550" s="75"/>
      <c r="I550" s="58">
        <f t="shared" si="33"/>
        <v>0</v>
      </c>
      <c r="J550" s="58">
        <f t="shared" si="34"/>
        <v>0</v>
      </c>
      <c r="K550" s="75"/>
      <c r="L550" s="102">
        <f t="shared" si="35"/>
        <v>0</v>
      </c>
    </row>
    <row r="551" spans="1:12">
      <c r="A551" s="75"/>
      <c r="B551" s="75"/>
      <c r="C551" s="75"/>
      <c r="D551" s="112"/>
      <c r="E551" s="58">
        <f t="shared" si="32"/>
        <v>0</v>
      </c>
      <c r="F551" s="75"/>
      <c r="G551" s="75"/>
      <c r="H551" s="75"/>
      <c r="I551" s="58">
        <f t="shared" si="33"/>
        <v>0</v>
      </c>
      <c r="J551" s="58">
        <f t="shared" si="34"/>
        <v>0</v>
      </c>
      <c r="K551" s="75"/>
      <c r="L551" s="102">
        <f t="shared" si="35"/>
        <v>0</v>
      </c>
    </row>
    <row r="552" spans="1:12">
      <c r="A552" s="75"/>
      <c r="B552" s="75"/>
      <c r="C552" s="75"/>
      <c r="D552" s="112"/>
      <c r="E552" s="58">
        <f t="shared" si="32"/>
        <v>0</v>
      </c>
      <c r="F552" s="75"/>
      <c r="G552" s="75"/>
      <c r="H552" s="75"/>
      <c r="I552" s="58">
        <f t="shared" si="33"/>
        <v>0</v>
      </c>
      <c r="J552" s="58">
        <f t="shared" si="34"/>
        <v>0</v>
      </c>
      <c r="K552" s="75"/>
      <c r="L552" s="102">
        <f t="shared" si="35"/>
        <v>0</v>
      </c>
    </row>
    <row r="553" spans="1:12">
      <c r="A553" s="75"/>
      <c r="B553" s="75"/>
      <c r="C553" s="75"/>
      <c r="D553" s="112"/>
      <c r="E553" s="58">
        <f t="shared" si="32"/>
        <v>0</v>
      </c>
      <c r="F553" s="75"/>
      <c r="G553" s="75"/>
      <c r="H553" s="75"/>
      <c r="I553" s="58">
        <f t="shared" si="33"/>
        <v>0</v>
      </c>
      <c r="J553" s="58">
        <f t="shared" si="34"/>
        <v>0</v>
      </c>
      <c r="K553" s="75"/>
      <c r="L553" s="102">
        <f t="shared" si="35"/>
        <v>0</v>
      </c>
    </row>
    <row r="554" spans="1:12">
      <c r="A554" s="75"/>
      <c r="B554" s="75"/>
      <c r="C554" s="75"/>
      <c r="D554" s="112"/>
      <c r="E554" s="58">
        <f t="shared" si="32"/>
        <v>0</v>
      </c>
      <c r="F554" s="75"/>
      <c r="G554" s="75"/>
      <c r="H554" s="75"/>
      <c r="I554" s="58">
        <f t="shared" si="33"/>
        <v>0</v>
      </c>
      <c r="J554" s="58">
        <f t="shared" si="34"/>
        <v>0</v>
      </c>
      <c r="K554" s="75"/>
      <c r="L554" s="102">
        <f t="shared" si="35"/>
        <v>0</v>
      </c>
    </row>
    <row r="555" spans="1:12">
      <c r="A555" s="75"/>
      <c r="B555" s="75"/>
      <c r="C555" s="75"/>
      <c r="D555" s="112"/>
      <c r="E555" s="58">
        <f t="shared" si="32"/>
        <v>0</v>
      </c>
      <c r="F555" s="75"/>
      <c r="G555" s="75"/>
      <c r="H555" s="75"/>
      <c r="I555" s="58">
        <f t="shared" si="33"/>
        <v>0</v>
      </c>
      <c r="J555" s="58">
        <f t="shared" si="34"/>
        <v>0</v>
      </c>
      <c r="K555" s="75"/>
      <c r="L555" s="102">
        <f t="shared" si="35"/>
        <v>0</v>
      </c>
    </row>
    <row r="556" spans="1:12">
      <c r="A556" s="75"/>
      <c r="B556" s="75"/>
      <c r="C556" s="75"/>
      <c r="D556" s="112"/>
      <c r="E556" s="58">
        <f t="shared" si="32"/>
        <v>0</v>
      </c>
      <c r="F556" s="75"/>
      <c r="G556" s="75"/>
      <c r="H556" s="75"/>
      <c r="I556" s="58">
        <f t="shared" si="33"/>
        <v>0</v>
      </c>
      <c r="J556" s="58">
        <f t="shared" si="34"/>
        <v>0</v>
      </c>
      <c r="K556" s="75"/>
      <c r="L556" s="102">
        <f t="shared" si="35"/>
        <v>0</v>
      </c>
    </row>
    <row r="557" spans="1:12">
      <c r="A557" s="75"/>
      <c r="B557" s="75"/>
      <c r="C557" s="75"/>
      <c r="D557" s="112"/>
      <c r="E557" s="58">
        <f t="shared" si="32"/>
        <v>0</v>
      </c>
      <c r="F557" s="75"/>
      <c r="G557" s="75"/>
      <c r="H557" s="75"/>
      <c r="I557" s="58">
        <f t="shared" si="33"/>
        <v>0</v>
      </c>
      <c r="J557" s="58">
        <f t="shared" si="34"/>
        <v>0</v>
      </c>
      <c r="K557" s="75"/>
      <c r="L557" s="102">
        <f t="shared" si="35"/>
        <v>0</v>
      </c>
    </row>
    <row r="558" spans="1:12">
      <c r="A558" s="75"/>
      <c r="B558" s="75"/>
      <c r="C558" s="75"/>
      <c r="D558" s="112"/>
      <c r="E558" s="58">
        <f t="shared" si="32"/>
        <v>0</v>
      </c>
      <c r="F558" s="75"/>
      <c r="G558" s="75"/>
      <c r="H558" s="75"/>
      <c r="I558" s="58">
        <f t="shared" si="33"/>
        <v>0</v>
      </c>
      <c r="J558" s="58">
        <f t="shared" si="34"/>
        <v>0</v>
      </c>
      <c r="K558" s="75"/>
      <c r="L558" s="102">
        <f t="shared" si="35"/>
        <v>0</v>
      </c>
    </row>
    <row r="559" spans="1:12">
      <c r="A559" s="75"/>
      <c r="B559" s="75"/>
      <c r="C559" s="75"/>
      <c r="D559" s="112"/>
      <c r="E559" s="58">
        <f t="shared" si="32"/>
        <v>0</v>
      </c>
      <c r="F559" s="75"/>
      <c r="G559" s="75"/>
      <c r="H559" s="75"/>
      <c r="I559" s="58">
        <f t="shared" si="33"/>
        <v>0</v>
      </c>
      <c r="J559" s="58">
        <f t="shared" si="34"/>
        <v>0</v>
      </c>
      <c r="K559" s="75"/>
      <c r="L559" s="102">
        <f t="shared" si="35"/>
        <v>0</v>
      </c>
    </row>
    <row r="560" spans="1:12">
      <c r="A560" s="75"/>
      <c r="B560" s="75"/>
      <c r="C560" s="75"/>
      <c r="D560" s="112"/>
      <c r="E560" s="58">
        <f t="shared" si="32"/>
        <v>0</v>
      </c>
      <c r="F560" s="75"/>
      <c r="G560" s="75"/>
      <c r="H560" s="75"/>
      <c r="I560" s="58">
        <f t="shared" si="33"/>
        <v>0</v>
      </c>
      <c r="J560" s="58">
        <f t="shared" si="34"/>
        <v>0</v>
      </c>
      <c r="K560" s="75"/>
      <c r="L560" s="102">
        <f t="shared" si="35"/>
        <v>0</v>
      </c>
    </row>
    <row r="561" spans="1:12">
      <c r="A561" s="75"/>
      <c r="B561" s="75"/>
      <c r="C561" s="75"/>
      <c r="D561" s="112"/>
      <c r="E561" s="58">
        <f t="shared" si="32"/>
        <v>0</v>
      </c>
      <c r="F561" s="75"/>
      <c r="G561" s="75"/>
      <c r="H561" s="75"/>
      <c r="I561" s="58">
        <f t="shared" si="33"/>
        <v>0</v>
      </c>
      <c r="J561" s="58">
        <f t="shared" si="34"/>
        <v>0</v>
      </c>
      <c r="K561" s="75"/>
      <c r="L561" s="102">
        <f t="shared" si="35"/>
        <v>0</v>
      </c>
    </row>
    <row r="562" spans="1:12">
      <c r="A562" s="75"/>
      <c r="B562" s="75"/>
      <c r="C562" s="75"/>
      <c r="D562" s="112"/>
      <c r="E562" s="58">
        <f t="shared" si="32"/>
        <v>0</v>
      </c>
      <c r="F562" s="75"/>
      <c r="G562" s="75"/>
      <c r="H562" s="75"/>
      <c r="I562" s="58">
        <f t="shared" si="33"/>
        <v>0</v>
      </c>
      <c r="J562" s="58">
        <f t="shared" si="34"/>
        <v>0</v>
      </c>
      <c r="K562" s="75"/>
      <c r="L562" s="102">
        <f t="shared" si="35"/>
        <v>0</v>
      </c>
    </row>
    <row r="563" spans="1:12">
      <c r="A563" s="75"/>
      <c r="B563" s="75"/>
      <c r="C563" s="75"/>
      <c r="D563" s="112"/>
      <c r="E563" s="58">
        <f t="shared" si="32"/>
        <v>0</v>
      </c>
      <c r="F563" s="75"/>
      <c r="G563" s="75"/>
      <c r="H563" s="75"/>
      <c r="I563" s="58">
        <f t="shared" si="33"/>
        <v>0</v>
      </c>
      <c r="J563" s="58">
        <f t="shared" si="34"/>
        <v>0</v>
      </c>
      <c r="K563" s="75"/>
      <c r="L563" s="102">
        <f t="shared" si="35"/>
        <v>0</v>
      </c>
    </row>
    <row r="564" spans="1:12">
      <c r="A564" s="75"/>
      <c r="B564" s="75"/>
      <c r="C564" s="75"/>
      <c r="D564" s="112"/>
      <c r="E564" s="58">
        <f t="shared" si="32"/>
        <v>0</v>
      </c>
      <c r="F564" s="75"/>
      <c r="G564" s="75"/>
      <c r="H564" s="75"/>
      <c r="I564" s="58">
        <f t="shared" si="33"/>
        <v>0</v>
      </c>
      <c r="J564" s="58">
        <f t="shared" si="34"/>
        <v>0</v>
      </c>
      <c r="K564" s="75"/>
      <c r="L564" s="102">
        <f t="shared" si="35"/>
        <v>0</v>
      </c>
    </row>
    <row r="565" spans="1:12">
      <c r="A565" s="75"/>
      <c r="B565" s="75"/>
      <c r="C565" s="75"/>
      <c r="D565" s="112"/>
      <c r="E565" s="58">
        <f t="shared" si="32"/>
        <v>0</v>
      </c>
      <c r="F565" s="75"/>
      <c r="G565" s="75"/>
      <c r="H565" s="75"/>
      <c r="I565" s="58">
        <f t="shared" si="33"/>
        <v>0</v>
      </c>
      <c r="J565" s="58">
        <f t="shared" si="34"/>
        <v>0</v>
      </c>
      <c r="K565" s="75"/>
      <c r="L565" s="102">
        <f t="shared" si="35"/>
        <v>0</v>
      </c>
    </row>
    <row r="566" spans="1:12">
      <c r="A566" s="75"/>
      <c r="B566" s="75"/>
      <c r="C566" s="75"/>
      <c r="D566" s="112"/>
      <c r="E566" s="58">
        <f t="shared" si="32"/>
        <v>0</v>
      </c>
      <c r="F566" s="75"/>
      <c r="G566" s="75"/>
      <c r="H566" s="75"/>
      <c r="I566" s="58">
        <f t="shared" si="33"/>
        <v>0</v>
      </c>
      <c r="J566" s="58">
        <f t="shared" si="34"/>
        <v>0</v>
      </c>
      <c r="K566" s="75"/>
      <c r="L566" s="102">
        <f t="shared" si="35"/>
        <v>0</v>
      </c>
    </row>
    <row r="567" spans="1:12">
      <c r="A567" s="75"/>
      <c r="B567" s="75"/>
      <c r="C567" s="75"/>
      <c r="D567" s="112"/>
      <c r="E567" s="58">
        <f t="shared" si="32"/>
        <v>0</v>
      </c>
      <c r="F567" s="75"/>
      <c r="G567" s="75"/>
      <c r="H567" s="75"/>
      <c r="I567" s="58">
        <f t="shared" si="33"/>
        <v>0</v>
      </c>
      <c r="J567" s="58">
        <f t="shared" si="34"/>
        <v>0</v>
      </c>
      <c r="K567" s="75"/>
      <c r="L567" s="102">
        <f t="shared" si="35"/>
        <v>0</v>
      </c>
    </row>
    <row r="568" spans="1:12">
      <c r="A568" s="75"/>
      <c r="B568" s="75"/>
      <c r="C568" s="75"/>
      <c r="D568" s="112"/>
      <c r="E568" s="58">
        <f t="shared" si="32"/>
        <v>0</v>
      </c>
      <c r="F568" s="75"/>
      <c r="G568" s="75"/>
      <c r="H568" s="75"/>
      <c r="I568" s="58">
        <f t="shared" si="33"/>
        <v>0</v>
      </c>
      <c r="J568" s="58">
        <f t="shared" si="34"/>
        <v>0</v>
      </c>
      <c r="K568" s="75"/>
      <c r="L568" s="102">
        <f t="shared" si="35"/>
        <v>0</v>
      </c>
    </row>
    <row r="569" spans="1:12">
      <c r="A569" s="75"/>
      <c r="B569" s="75"/>
      <c r="C569" s="75"/>
      <c r="D569" s="112"/>
      <c r="E569" s="58">
        <f t="shared" si="32"/>
        <v>0</v>
      </c>
      <c r="F569" s="75"/>
      <c r="G569" s="75"/>
      <c r="H569" s="75"/>
      <c r="I569" s="58">
        <f t="shared" si="33"/>
        <v>0</v>
      </c>
      <c r="J569" s="58">
        <f t="shared" si="34"/>
        <v>0</v>
      </c>
      <c r="K569" s="75"/>
      <c r="L569" s="102">
        <f t="shared" si="35"/>
        <v>0</v>
      </c>
    </row>
    <row r="570" spans="1:12">
      <c r="A570" s="75"/>
      <c r="B570" s="75"/>
      <c r="C570" s="75"/>
      <c r="D570" s="112"/>
      <c r="E570" s="58">
        <f t="shared" si="32"/>
        <v>0</v>
      </c>
      <c r="F570" s="75"/>
      <c r="G570" s="75"/>
      <c r="H570" s="75"/>
      <c r="I570" s="58">
        <f t="shared" si="33"/>
        <v>0</v>
      </c>
      <c r="J570" s="58">
        <f t="shared" si="34"/>
        <v>0</v>
      </c>
      <c r="K570" s="75"/>
      <c r="L570" s="102">
        <f t="shared" si="35"/>
        <v>0</v>
      </c>
    </row>
    <row r="571" spans="1:12">
      <c r="A571" s="75"/>
      <c r="B571" s="75"/>
      <c r="C571" s="75"/>
      <c r="D571" s="112"/>
      <c r="E571" s="58">
        <f t="shared" si="32"/>
        <v>0</v>
      </c>
      <c r="F571" s="75"/>
      <c r="G571" s="75"/>
      <c r="H571" s="75"/>
      <c r="I571" s="58">
        <f t="shared" si="33"/>
        <v>0</v>
      </c>
      <c r="J571" s="58">
        <f t="shared" si="34"/>
        <v>0</v>
      </c>
      <c r="K571" s="75"/>
      <c r="L571" s="102">
        <f t="shared" si="35"/>
        <v>0</v>
      </c>
    </row>
    <row r="572" spans="1:12">
      <c r="A572" s="75"/>
      <c r="B572" s="75"/>
      <c r="C572" s="75"/>
      <c r="D572" s="112"/>
      <c r="E572" s="58">
        <f t="shared" si="32"/>
        <v>0</v>
      </c>
      <c r="F572" s="75"/>
      <c r="G572" s="75"/>
      <c r="H572" s="75"/>
      <c r="I572" s="58">
        <f t="shared" si="33"/>
        <v>0</v>
      </c>
      <c r="J572" s="58">
        <f t="shared" si="34"/>
        <v>0</v>
      </c>
      <c r="K572" s="75"/>
      <c r="L572" s="102">
        <f t="shared" si="35"/>
        <v>0</v>
      </c>
    </row>
    <row r="573" spans="1:12">
      <c r="A573" s="75"/>
      <c r="B573" s="75"/>
      <c r="C573" s="75"/>
      <c r="D573" s="112"/>
      <c r="E573" s="58">
        <f t="shared" si="32"/>
        <v>0</v>
      </c>
      <c r="F573" s="75"/>
      <c r="G573" s="75"/>
      <c r="H573" s="75"/>
      <c r="I573" s="58">
        <f t="shared" si="33"/>
        <v>0</v>
      </c>
      <c r="J573" s="58">
        <f t="shared" si="34"/>
        <v>0</v>
      </c>
      <c r="K573" s="75"/>
      <c r="L573" s="102">
        <f t="shared" si="35"/>
        <v>0</v>
      </c>
    </row>
    <row r="574" spans="1:12">
      <c r="A574" s="75"/>
      <c r="B574" s="75"/>
      <c r="C574" s="75"/>
      <c r="D574" s="112"/>
      <c r="E574" s="58">
        <f t="shared" si="32"/>
        <v>0</v>
      </c>
      <c r="F574" s="75"/>
      <c r="G574" s="75"/>
      <c r="H574" s="75"/>
      <c r="I574" s="58">
        <f t="shared" si="33"/>
        <v>0</v>
      </c>
      <c r="J574" s="58">
        <f t="shared" si="34"/>
        <v>0</v>
      </c>
      <c r="K574" s="75"/>
      <c r="L574" s="102">
        <f t="shared" si="35"/>
        <v>0</v>
      </c>
    </row>
    <row r="575" spans="1:12">
      <c r="A575" s="75"/>
      <c r="B575" s="75"/>
      <c r="C575" s="75"/>
      <c r="D575" s="112"/>
      <c r="E575" s="58">
        <f t="shared" si="32"/>
        <v>0</v>
      </c>
      <c r="F575" s="75"/>
      <c r="G575" s="75"/>
      <c r="H575" s="75"/>
      <c r="I575" s="58">
        <f t="shared" si="33"/>
        <v>0</v>
      </c>
      <c r="J575" s="58">
        <f t="shared" si="34"/>
        <v>0</v>
      </c>
      <c r="K575" s="75"/>
      <c r="L575" s="102">
        <f t="shared" si="35"/>
        <v>0</v>
      </c>
    </row>
    <row r="576" spans="1:12">
      <c r="A576" s="75"/>
      <c r="B576" s="75"/>
      <c r="C576" s="75"/>
      <c r="D576" s="112"/>
      <c r="E576" s="58">
        <f t="shared" si="32"/>
        <v>0</v>
      </c>
      <c r="F576" s="75"/>
      <c r="G576" s="75"/>
      <c r="H576" s="75"/>
      <c r="I576" s="58">
        <f t="shared" si="33"/>
        <v>0</v>
      </c>
      <c r="J576" s="58">
        <f t="shared" si="34"/>
        <v>0</v>
      </c>
      <c r="K576" s="75"/>
      <c r="L576" s="102">
        <f t="shared" si="35"/>
        <v>0</v>
      </c>
    </row>
    <row r="577" spans="1:12">
      <c r="A577" s="75"/>
      <c r="B577" s="75"/>
      <c r="C577" s="75"/>
      <c r="D577" s="112"/>
      <c r="E577" s="58">
        <f t="shared" si="32"/>
        <v>0</v>
      </c>
      <c r="F577" s="75"/>
      <c r="G577" s="75"/>
      <c r="H577" s="75"/>
      <c r="I577" s="58">
        <f t="shared" si="33"/>
        <v>0</v>
      </c>
      <c r="J577" s="58">
        <f t="shared" si="34"/>
        <v>0</v>
      </c>
      <c r="K577" s="75"/>
      <c r="L577" s="102">
        <f t="shared" si="35"/>
        <v>0</v>
      </c>
    </row>
    <row r="578" spans="1:12">
      <c r="A578" s="75"/>
      <c r="B578" s="75"/>
      <c r="C578" s="75"/>
      <c r="D578" s="112"/>
      <c r="E578" s="58">
        <f t="shared" si="32"/>
        <v>0</v>
      </c>
      <c r="F578" s="75"/>
      <c r="G578" s="75"/>
      <c r="H578" s="75"/>
      <c r="I578" s="58">
        <f t="shared" si="33"/>
        <v>0</v>
      </c>
      <c r="J578" s="58">
        <f t="shared" si="34"/>
        <v>0</v>
      </c>
      <c r="K578" s="75"/>
      <c r="L578" s="102">
        <f t="shared" si="35"/>
        <v>0</v>
      </c>
    </row>
    <row r="579" spans="1:12">
      <c r="A579" s="75"/>
      <c r="B579" s="75"/>
      <c r="C579" s="75"/>
      <c r="D579" s="112"/>
      <c r="E579" s="58">
        <f t="shared" si="32"/>
        <v>0</v>
      </c>
      <c r="F579" s="75"/>
      <c r="G579" s="75"/>
      <c r="H579" s="75"/>
      <c r="I579" s="58">
        <f t="shared" si="33"/>
        <v>0</v>
      </c>
      <c r="J579" s="58">
        <f t="shared" si="34"/>
        <v>0</v>
      </c>
      <c r="K579" s="75"/>
      <c r="L579" s="102">
        <f t="shared" si="35"/>
        <v>0</v>
      </c>
    </row>
    <row r="580" spans="1:12">
      <c r="A580" s="75"/>
      <c r="B580" s="75"/>
      <c r="C580" s="75"/>
      <c r="D580" s="112"/>
      <c r="E580" s="58">
        <f t="shared" ref="E580:E643" si="36">(B580*(C580+0.5))+D580</f>
        <v>0</v>
      </c>
      <c r="F580" s="75"/>
      <c r="G580" s="75"/>
      <c r="H580" s="75"/>
      <c r="I580" s="58">
        <f t="shared" ref="I580:I643" si="37">SUM(F580:H580)</f>
        <v>0</v>
      </c>
      <c r="J580" s="58">
        <f t="shared" ref="J580:J643" si="38">E580*I580</f>
        <v>0</v>
      </c>
      <c r="K580" s="75"/>
      <c r="L580" s="102">
        <f t="shared" ref="L580:L643" si="39" xml:space="preserve"> IF(K580="yes",J580* 1.5,J580)</f>
        <v>0</v>
      </c>
    </row>
    <row r="581" spans="1:12">
      <c r="A581" s="75"/>
      <c r="B581" s="75"/>
      <c r="C581" s="75"/>
      <c r="D581" s="112"/>
      <c r="E581" s="58">
        <f t="shared" si="36"/>
        <v>0</v>
      </c>
      <c r="F581" s="75"/>
      <c r="G581" s="75"/>
      <c r="H581" s="75"/>
      <c r="I581" s="58">
        <f t="shared" si="37"/>
        <v>0</v>
      </c>
      <c r="J581" s="58">
        <f t="shared" si="38"/>
        <v>0</v>
      </c>
      <c r="K581" s="75"/>
      <c r="L581" s="102">
        <f t="shared" si="39"/>
        <v>0</v>
      </c>
    </row>
    <row r="582" spans="1:12">
      <c r="A582" s="75"/>
      <c r="B582" s="75"/>
      <c r="C582" s="75"/>
      <c r="D582" s="112"/>
      <c r="E582" s="58">
        <f t="shared" si="36"/>
        <v>0</v>
      </c>
      <c r="F582" s="75"/>
      <c r="G582" s="75"/>
      <c r="H582" s="75"/>
      <c r="I582" s="58">
        <f t="shared" si="37"/>
        <v>0</v>
      </c>
      <c r="J582" s="58">
        <f t="shared" si="38"/>
        <v>0</v>
      </c>
      <c r="K582" s="75"/>
      <c r="L582" s="102">
        <f t="shared" si="39"/>
        <v>0</v>
      </c>
    </row>
    <row r="583" spans="1:12">
      <c r="A583" s="75"/>
      <c r="B583" s="75"/>
      <c r="C583" s="75"/>
      <c r="D583" s="112"/>
      <c r="E583" s="58">
        <f t="shared" si="36"/>
        <v>0</v>
      </c>
      <c r="F583" s="75"/>
      <c r="G583" s="75"/>
      <c r="H583" s="75"/>
      <c r="I583" s="58">
        <f t="shared" si="37"/>
        <v>0</v>
      </c>
      <c r="J583" s="58">
        <f t="shared" si="38"/>
        <v>0</v>
      </c>
      <c r="K583" s="75"/>
      <c r="L583" s="102">
        <f t="shared" si="39"/>
        <v>0</v>
      </c>
    </row>
    <row r="584" spans="1:12">
      <c r="A584" s="75"/>
      <c r="B584" s="75"/>
      <c r="C584" s="75"/>
      <c r="D584" s="112"/>
      <c r="E584" s="58">
        <f t="shared" si="36"/>
        <v>0</v>
      </c>
      <c r="F584" s="75"/>
      <c r="G584" s="75"/>
      <c r="H584" s="75"/>
      <c r="I584" s="58">
        <f t="shared" si="37"/>
        <v>0</v>
      </c>
      <c r="J584" s="58">
        <f t="shared" si="38"/>
        <v>0</v>
      </c>
      <c r="K584" s="75"/>
      <c r="L584" s="102">
        <f t="shared" si="39"/>
        <v>0</v>
      </c>
    </row>
    <row r="585" spans="1:12">
      <c r="A585" s="75"/>
      <c r="B585" s="75"/>
      <c r="C585" s="75"/>
      <c r="D585" s="112"/>
      <c r="E585" s="58">
        <f t="shared" si="36"/>
        <v>0</v>
      </c>
      <c r="F585" s="75"/>
      <c r="G585" s="75"/>
      <c r="H585" s="75"/>
      <c r="I585" s="58">
        <f t="shared" si="37"/>
        <v>0</v>
      </c>
      <c r="J585" s="58">
        <f t="shared" si="38"/>
        <v>0</v>
      </c>
      <c r="K585" s="75"/>
      <c r="L585" s="102">
        <f t="shared" si="39"/>
        <v>0</v>
      </c>
    </row>
    <row r="586" spans="1:12">
      <c r="A586" s="75"/>
      <c r="B586" s="75"/>
      <c r="C586" s="75"/>
      <c r="D586" s="112"/>
      <c r="E586" s="58">
        <f t="shared" si="36"/>
        <v>0</v>
      </c>
      <c r="F586" s="75"/>
      <c r="G586" s="75"/>
      <c r="H586" s="75"/>
      <c r="I586" s="58">
        <f t="shared" si="37"/>
        <v>0</v>
      </c>
      <c r="J586" s="58">
        <f t="shared" si="38"/>
        <v>0</v>
      </c>
      <c r="K586" s="75"/>
      <c r="L586" s="102">
        <f t="shared" si="39"/>
        <v>0</v>
      </c>
    </row>
    <row r="587" spans="1:12">
      <c r="A587" s="75"/>
      <c r="B587" s="75"/>
      <c r="C587" s="75"/>
      <c r="D587" s="112"/>
      <c r="E587" s="58">
        <f t="shared" si="36"/>
        <v>0</v>
      </c>
      <c r="F587" s="75"/>
      <c r="G587" s="75"/>
      <c r="H587" s="75"/>
      <c r="I587" s="58">
        <f t="shared" si="37"/>
        <v>0</v>
      </c>
      <c r="J587" s="58">
        <f t="shared" si="38"/>
        <v>0</v>
      </c>
      <c r="K587" s="75"/>
      <c r="L587" s="102">
        <f t="shared" si="39"/>
        <v>0</v>
      </c>
    </row>
    <row r="588" spans="1:12">
      <c r="A588" s="75"/>
      <c r="B588" s="75"/>
      <c r="C588" s="75"/>
      <c r="D588" s="112"/>
      <c r="E588" s="58">
        <f t="shared" si="36"/>
        <v>0</v>
      </c>
      <c r="F588" s="75"/>
      <c r="G588" s="75"/>
      <c r="H588" s="75"/>
      <c r="I588" s="58">
        <f t="shared" si="37"/>
        <v>0</v>
      </c>
      <c r="J588" s="58">
        <f t="shared" si="38"/>
        <v>0</v>
      </c>
      <c r="K588" s="75"/>
      <c r="L588" s="102">
        <f t="shared" si="39"/>
        <v>0</v>
      </c>
    </row>
    <row r="589" spans="1:12">
      <c r="A589" s="75"/>
      <c r="B589" s="75"/>
      <c r="C589" s="75"/>
      <c r="D589" s="112"/>
      <c r="E589" s="58">
        <f t="shared" si="36"/>
        <v>0</v>
      </c>
      <c r="F589" s="75"/>
      <c r="G589" s="75"/>
      <c r="H589" s="75"/>
      <c r="I589" s="58">
        <f t="shared" si="37"/>
        <v>0</v>
      </c>
      <c r="J589" s="58">
        <f t="shared" si="38"/>
        <v>0</v>
      </c>
      <c r="K589" s="75"/>
      <c r="L589" s="102">
        <f t="shared" si="39"/>
        <v>0</v>
      </c>
    </row>
    <row r="590" spans="1:12">
      <c r="A590" s="75"/>
      <c r="B590" s="75"/>
      <c r="C590" s="75"/>
      <c r="D590" s="112"/>
      <c r="E590" s="58">
        <f t="shared" si="36"/>
        <v>0</v>
      </c>
      <c r="F590" s="75"/>
      <c r="G590" s="75"/>
      <c r="H590" s="75"/>
      <c r="I590" s="58">
        <f t="shared" si="37"/>
        <v>0</v>
      </c>
      <c r="J590" s="58">
        <f t="shared" si="38"/>
        <v>0</v>
      </c>
      <c r="K590" s="75"/>
      <c r="L590" s="102">
        <f t="shared" si="39"/>
        <v>0</v>
      </c>
    </row>
    <row r="591" spans="1:12">
      <c r="A591" s="75"/>
      <c r="B591" s="75"/>
      <c r="C591" s="75"/>
      <c r="D591" s="112"/>
      <c r="E591" s="58">
        <f t="shared" si="36"/>
        <v>0</v>
      </c>
      <c r="F591" s="75"/>
      <c r="G591" s="75"/>
      <c r="H591" s="75"/>
      <c r="I591" s="58">
        <f t="shared" si="37"/>
        <v>0</v>
      </c>
      <c r="J591" s="58">
        <f t="shared" si="38"/>
        <v>0</v>
      </c>
      <c r="K591" s="75"/>
      <c r="L591" s="102">
        <f t="shared" si="39"/>
        <v>0</v>
      </c>
    </row>
    <row r="592" spans="1:12">
      <c r="A592" s="75"/>
      <c r="B592" s="75"/>
      <c r="C592" s="75"/>
      <c r="D592" s="112"/>
      <c r="E592" s="58">
        <f t="shared" si="36"/>
        <v>0</v>
      </c>
      <c r="F592" s="75"/>
      <c r="G592" s="75"/>
      <c r="H592" s="75"/>
      <c r="I592" s="58">
        <f t="shared" si="37"/>
        <v>0</v>
      </c>
      <c r="J592" s="58">
        <f t="shared" si="38"/>
        <v>0</v>
      </c>
      <c r="K592" s="75"/>
      <c r="L592" s="102">
        <f t="shared" si="39"/>
        <v>0</v>
      </c>
    </row>
    <row r="593" spans="1:12">
      <c r="A593" s="75"/>
      <c r="B593" s="75"/>
      <c r="C593" s="75"/>
      <c r="D593" s="112"/>
      <c r="E593" s="58">
        <f t="shared" si="36"/>
        <v>0</v>
      </c>
      <c r="F593" s="75"/>
      <c r="G593" s="75"/>
      <c r="H593" s="75"/>
      <c r="I593" s="58">
        <f t="shared" si="37"/>
        <v>0</v>
      </c>
      <c r="J593" s="58">
        <f t="shared" si="38"/>
        <v>0</v>
      </c>
      <c r="K593" s="75"/>
      <c r="L593" s="102">
        <f t="shared" si="39"/>
        <v>0</v>
      </c>
    </row>
    <row r="594" spans="1:12">
      <c r="A594" s="75"/>
      <c r="B594" s="75"/>
      <c r="C594" s="75"/>
      <c r="D594" s="112"/>
      <c r="E594" s="58">
        <f t="shared" si="36"/>
        <v>0</v>
      </c>
      <c r="F594" s="75"/>
      <c r="G594" s="75"/>
      <c r="H594" s="75"/>
      <c r="I594" s="58">
        <f t="shared" si="37"/>
        <v>0</v>
      </c>
      <c r="J594" s="58">
        <f t="shared" si="38"/>
        <v>0</v>
      </c>
      <c r="K594" s="75"/>
      <c r="L594" s="102">
        <f t="shared" si="39"/>
        <v>0</v>
      </c>
    </row>
    <row r="595" spans="1:12">
      <c r="A595" s="75"/>
      <c r="B595" s="75"/>
      <c r="C595" s="75"/>
      <c r="D595" s="112"/>
      <c r="E595" s="58">
        <f t="shared" si="36"/>
        <v>0</v>
      </c>
      <c r="F595" s="75"/>
      <c r="G595" s="75"/>
      <c r="H595" s="75"/>
      <c r="I595" s="58">
        <f t="shared" si="37"/>
        <v>0</v>
      </c>
      <c r="J595" s="58">
        <f t="shared" si="38"/>
        <v>0</v>
      </c>
      <c r="K595" s="75"/>
      <c r="L595" s="102">
        <f t="shared" si="39"/>
        <v>0</v>
      </c>
    </row>
    <row r="596" spans="1:12">
      <c r="A596" s="75"/>
      <c r="B596" s="75"/>
      <c r="C596" s="75"/>
      <c r="D596" s="112"/>
      <c r="E596" s="58">
        <f t="shared" si="36"/>
        <v>0</v>
      </c>
      <c r="F596" s="75"/>
      <c r="G596" s="75"/>
      <c r="H596" s="75"/>
      <c r="I596" s="58">
        <f t="shared" si="37"/>
        <v>0</v>
      </c>
      <c r="J596" s="58">
        <f t="shared" si="38"/>
        <v>0</v>
      </c>
      <c r="K596" s="75"/>
      <c r="L596" s="102">
        <f t="shared" si="39"/>
        <v>0</v>
      </c>
    </row>
    <row r="597" spans="1:12">
      <c r="A597" s="75"/>
      <c r="B597" s="75"/>
      <c r="C597" s="75"/>
      <c r="D597" s="112"/>
      <c r="E597" s="58">
        <f t="shared" si="36"/>
        <v>0</v>
      </c>
      <c r="F597" s="75"/>
      <c r="G597" s="75"/>
      <c r="H597" s="75"/>
      <c r="I597" s="58">
        <f t="shared" si="37"/>
        <v>0</v>
      </c>
      <c r="J597" s="58">
        <f t="shared" si="38"/>
        <v>0</v>
      </c>
      <c r="K597" s="75"/>
      <c r="L597" s="102">
        <f t="shared" si="39"/>
        <v>0</v>
      </c>
    </row>
    <row r="598" spans="1:12">
      <c r="A598" s="75"/>
      <c r="B598" s="75"/>
      <c r="C598" s="75"/>
      <c r="D598" s="112"/>
      <c r="E598" s="58">
        <f t="shared" si="36"/>
        <v>0</v>
      </c>
      <c r="F598" s="75"/>
      <c r="G598" s="75"/>
      <c r="H598" s="75"/>
      <c r="I598" s="58">
        <f t="shared" si="37"/>
        <v>0</v>
      </c>
      <c r="J598" s="58">
        <f t="shared" si="38"/>
        <v>0</v>
      </c>
      <c r="K598" s="75"/>
      <c r="L598" s="102">
        <f t="shared" si="39"/>
        <v>0</v>
      </c>
    </row>
    <row r="599" spans="1:12">
      <c r="A599" s="75"/>
      <c r="B599" s="75"/>
      <c r="C599" s="75"/>
      <c r="D599" s="112"/>
      <c r="E599" s="58">
        <f t="shared" si="36"/>
        <v>0</v>
      </c>
      <c r="F599" s="75"/>
      <c r="G599" s="75"/>
      <c r="H599" s="75"/>
      <c r="I599" s="58">
        <f t="shared" si="37"/>
        <v>0</v>
      </c>
      <c r="J599" s="58">
        <f t="shared" si="38"/>
        <v>0</v>
      </c>
      <c r="K599" s="75"/>
      <c r="L599" s="102">
        <f t="shared" si="39"/>
        <v>0</v>
      </c>
    </row>
    <row r="600" spans="1:12">
      <c r="A600" s="75"/>
      <c r="B600" s="75"/>
      <c r="C600" s="75"/>
      <c r="D600" s="112"/>
      <c r="E600" s="58">
        <f t="shared" si="36"/>
        <v>0</v>
      </c>
      <c r="F600" s="75"/>
      <c r="G600" s="75"/>
      <c r="H600" s="75"/>
      <c r="I600" s="58">
        <f t="shared" si="37"/>
        <v>0</v>
      </c>
      <c r="J600" s="58">
        <f t="shared" si="38"/>
        <v>0</v>
      </c>
      <c r="K600" s="75"/>
      <c r="L600" s="102">
        <f t="shared" si="39"/>
        <v>0</v>
      </c>
    </row>
    <row r="601" spans="1:12">
      <c r="A601" s="75"/>
      <c r="B601" s="75"/>
      <c r="C601" s="75"/>
      <c r="D601" s="112"/>
      <c r="E601" s="58">
        <f t="shared" si="36"/>
        <v>0</v>
      </c>
      <c r="F601" s="75"/>
      <c r="G601" s="75"/>
      <c r="H601" s="75"/>
      <c r="I601" s="58">
        <f t="shared" si="37"/>
        <v>0</v>
      </c>
      <c r="J601" s="58">
        <f t="shared" si="38"/>
        <v>0</v>
      </c>
      <c r="K601" s="75"/>
      <c r="L601" s="102">
        <f t="shared" si="39"/>
        <v>0</v>
      </c>
    </row>
    <row r="602" spans="1:12">
      <c r="A602" s="75"/>
      <c r="B602" s="75"/>
      <c r="C602" s="75"/>
      <c r="D602" s="112"/>
      <c r="E602" s="58">
        <f t="shared" si="36"/>
        <v>0</v>
      </c>
      <c r="F602" s="75"/>
      <c r="G602" s="75"/>
      <c r="H602" s="75"/>
      <c r="I602" s="58">
        <f t="shared" si="37"/>
        <v>0</v>
      </c>
      <c r="J602" s="58">
        <f t="shared" si="38"/>
        <v>0</v>
      </c>
      <c r="K602" s="75"/>
      <c r="L602" s="102">
        <f t="shared" si="39"/>
        <v>0</v>
      </c>
    </row>
    <row r="603" spans="1:12">
      <c r="A603" s="75"/>
      <c r="B603" s="75"/>
      <c r="C603" s="75"/>
      <c r="D603" s="112"/>
      <c r="E603" s="58">
        <f t="shared" si="36"/>
        <v>0</v>
      </c>
      <c r="F603" s="75"/>
      <c r="G603" s="75"/>
      <c r="H603" s="75"/>
      <c r="I603" s="58">
        <f t="shared" si="37"/>
        <v>0</v>
      </c>
      <c r="J603" s="58">
        <f t="shared" si="38"/>
        <v>0</v>
      </c>
      <c r="K603" s="75"/>
      <c r="L603" s="102">
        <f t="shared" si="39"/>
        <v>0</v>
      </c>
    </row>
    <row r="604" spans="1:12">
      <c r="A604" s="75"/>
      <c r="B604" s="75"/>
      <c r="C604" s="75"/>
      <c r="D604" s="112"/>
      <c r="E604" s="58">
        <f t="shared" si="36"/>
        <v>0</v>
      </c>
      <c r="F604" s="75"/>
      <c r="G604" s="75"/>
      <c r="H604" s="75"/>
      <c r="I604" s="58">
        <f t="shared" si="37"/>
        <v>0</v>
      </c>
      <c r="J604" s="58">
        <f t="shared" si="38"/>
        <v>0</v>
      </c>
      <c r="K604" s="75"/>
      <c r="L604" s="102">
        <f t="shared" si="39"/>
        <v>0</v>
      </c>
    </row>
    <row r="605" spans="1:12">
      <c r="A605" s="75"/>
      <c r="B605" s="75"/>
      <c r="C605" s="75"/>
      <c r="D605" s="112"/>
      <c r="E605" s="58">
        <f t="shared" si="36"/>
        <v>0</v>
      </c>
      <c r="F605" s="75"/>
      <c r="G605" s="75"/>
      <c r="H605" s="75"/>
      <c r="I605" s="58">
        <f t="shared" si="37"/>
        <v>0</v>
      </c>
      <c r="J605" s="58">
        <f t="shared" si="38"/>
        <v>0</v>
      </c>
      <c r="K605" s="75"/>
      <c r="L605" s="102">
        <f t="shared" si="39"/>
        <v>0</v>
      </c>
    </row>
    <row r="606" spans="1:12">
      <c r="A606" s="75"/>
      <c r="B606" s="75"/>
      <c r="C606" s="75"/>
      <c r="D606" s="112"/>
      <c r="E606" s="58">
        <f t="shared" si="36"/>
        <v>0</v>
      </c>
      <c r="F606" s="75"/>
      <c r="G606" s="75"/>
      <c r="H606" s="75"/>
      <c r="I606" s="58">
        <f t="shared" si="37"/>
        <v>0</v>
      </c>
      <c r="J606" s="58">
        <f t="shared" si="38"/>
        <v>0</v>
      </c>
      <c r="K606" s="75"/>
      <c r="L606" s="102">
        <f t="shared" si="39"/>
        <v>0</v>
      </c>
    </row>
    <row r="607" spans="1:12">
      <c r="A607" s="75"/>
      <c r="B607" s="75"/>
      <c r="C607" s="75"/>
      <c r="D607" s="112"/>
      <c r="E607" s="58">
        <f t="shared" si="36"/>
        <v>0</v>
      </c>
      <c r="F607" s="75"/>
      <c r="G607" s="75"/>
      <c r="H607" s="75"/>
      <c r="I607" s="58">
        <f t="shared" si="37"/>
        <v>0</v>
      </c>
      <c r="J607" s="58">
        <f t="shared" si="38"/>
        <v>0</v>
      </c>
      <c r="K607" s="75"/>
      <c r="L607" s="102">
        <f t="shared" si="39"/>
        <v>0</v>
      </c>
    </row>
    <row r="608" spans="1:12">
      <c r="A608" s="75"/>
      <c r="B608" s="75"/>
      <c r="C608" s="75"/>
      <c r="D608" s="112"/>
      <c r="E608" s="58">
        <f t="shared" si="36"/>
        <v>0</v>
      </c>
      <c r="F608" s="75"/>
      <c r="G608" s="75"/>
      <c r="H608" s="75"/>
      <c r="I608" s="58">
        <f t="shared" si="37"/>
        <v>0</v>
      </c>
      <c r="J608" s="58">
        <f t="shared" si="38"/>
        <v>0</v>
      </c>
      <c r="K608" s="75"/>
      <c r="L608" s="102">
        <f t="shared" si="39"/>
        <v>0</v>
      </c>
    </row>
    <row r="609" spans="1:12">
      <c r="A609" s="75"/>
      <c r="B609" s="75"/>
      <c r="C609" s="75"/>
      <c r="D609" s="112"/>
      <c r="E609" s="58">
        <f t="shared" si="36"/>
        <v>0</v>
      </c>
      <c r="F609" s="75"/>
      <c r="G609" s="75"/>
      <c r="H609" s="75"/>
      <c r="I609" s="58">
        <f t="shared" si="37"/>
        <v>0</v>
      </c>
      <c r="J609" s="58">
        <f t="shared" si="38"/>
        <v>0</v>
      </c>
      <c r="K609" s="75"/>
      <c r="L609" s="102">
        <f t="shared" si="39"/>
        <v>0</v>
      </c>
    </row>
    <row r="610" spans="1:12">
      <c r="A610" s="75"/>
      <c r="B610" s="75"/>
      <c r="C610" s="75"/>
      <c r="D610" s="112"/>
      <c r="E610" s="58">
        <f t="shared" si="36"/>
        <v>0</v>
      </c>
      <c r="F610" s="75"/>
      <c r="G610" s="75"/>
      <c r="H610" s="75"/>
      <c r="I610" s="58">
        <f t="shared" si="37"/>
        <v>0</v>
      </c>
      <c r="J610" s="58">
        <f t="shared" si="38"/>
        <v>0</v>
      </c>
      <c r="K610" s="75"/>
      <c r="L610" s="102">
        <f t="shared" si="39"/>
        <v>0</v>
      </c>
    </row>
    <row r="611" spans="1:12">
      <c r="A611" s="75"/>
      <c r="B611" s="75"/>
      <c r="C611" s="75"/>
      <c r="D611" s="112"/>
      <c r="E611" s="58">
        <f t="shared" si="36"/>
        <v>0</v>
      </c>
      <c r="F611" s="75"/>
      <c r="G611" s="75"/>
      <c r="H611" s="75"/>
      <c r="I611" s="58">
        <f t="shared" si="37"/>
        <v>0</v>
      </c>
      <c r="J611" s="58">
        <f t="shared" si="38"/>
        <v>0</v>
      </c>
      <c r="K611" s="75"/>
      <c r="L611" s="102">
        <f t="shared" si="39"/>
        <v>0</v>
      </c>
    </row>
    <row r="612" spans="1:12">
      <c r="A612" s="75"/>
      <c r="B612" s="75"/>
      <c r="C612" s="75"/>
      <c r="D612" s="112"/>
      <c r="E612" s="58">
        <f t="shared" si="36"/>
        <v>0</v>
      </c>
      <c r="F612" s="75"/>
      <c r="G612" s="75"/>
      <c r="H612" s="75"/>
      <c r="I612" s="58">
        <f t="shared" si="37"/>
        <v>0</v>
      </c>
      <c r="J612" s="58">
        <f t="shared" si="38"/>
        <v>0</v>
      </c>
      <c r="K612" s="75"/>
      <c r="L612" s="102">
        <f t="shared" si="39"/>
        <v>0</v>
      </c>
    </row>
    <row r="613" spans="1:12">
      <c r="A613" s="75"/>
      <c r="B613" s="75"/>
      <c r="C613" s="75"/>
      <c r="D613" s="112"/>
      <c r="E613" s="58">
        <f t="shared" si="36"/>
        <v>0</v>
      </c>
      <c r="F613" s="75"/>
      <c r="G613" s="75"/>
      <c r="H613" s="75"/>
      <c r="I613" s="58">
        <f t="shared" si="37"/>
        <v>0</v>
      </c>
      <c r="J613" s="58">
        <f t="shared" si="38"/>
        <v>0</v>
      </c>
      <c r="K613" s="75"/>
      <c r="L613" s="102">
        <f t="shared" si="39"/>
        <v>0</v>
      </c>
    </row>
    <row r="614" spans="1:12">
      <c r="A614" s="75"/>
      <c r="B614" s="75"/>
      <c r="C614" s="75"/>
      <c r="D614" s="112"/>
      <c r="E614" s="58">
        <f t="shared" si="36"/>
        <v>0</v>
      </c>
      <c r="F614" s="75"/>
      <c r="G614" s="75"/>
      <c r="H614" s="75"/>
      <c r="I614" s="58">
        <f t="shared" si="37"/>
        <v>0</v>
      </c>
      <c r="J614" s="58">
        <f t="shared" si="38"/>
        <v>0</v>
      </c>
      <c r="K614" s="75"/>
      <c r="L614" s="102">
        <f t="shared" si="39"/>
        <v>0</v>
      </c>
    </row>
    <row r="615" spans="1:12">
      <c r="A615" s="75"/>
      <c r="B615" s="75"/>
      <c r="C615" s="75"/>
      <c r="D615" s="112"/>
      <c r="E615" s="58">
        <f t="shared" si="36"/>
        <v>0</v>
      </c>
      <c r="F615" s="75"/>
      <c r="G615" s="75"/>
      <c r="H615" s="75"/>
      <c r="I615" s="58">
        <f t="shared" si="37"/>
        <v>0</v>
      </c>
      <c r="J615" s="58">
        <f t="shared" si="38"/>
        <v>0</v>
      </c>
      <c r="K615" s="75"/>
      <c r="L615" s="102">
        <f t="shared" si="39"/>
        <v>0</v>
      </c>
    </row>
    <row r="616" spans="1:12">
      <c r="A616" s="75"/>
      <c r="B616" s="75"/>
      <c r="C616" s="75"/>
      <c r="D616" s="112"/>
      <c r="E616" s="58">
        <f t="shared" si="36"/>
        <v>0</v>
      </c>
      <c r="F616" s="75"/>
      <c r="G616" s="75"/>
      <c r="H616" s="75"/>
      <c r="I616" s="58">
        <f t="shared" si="37"/>
        <v>0</v>
      </c>
      <c r="J616" s="58">
        <f t="shared" si="38"/>
        <v>0</v>
      </c>
      <c r="K616" s="75"/>
      <c r="L616" s="102">
        <f t="shared" si="39"/>
        <v>0</v>
      </c>
    </row>
    <row r="617" spans="1:12">
      <c r="A617" s="75"/>
      <c r="B617" s="75"/>
      <c r="C617" s="75"/>
      <c r="D617" s="112"/>
      <c r="E617" s="58">
        <f t="shared" si="36"/>
        <v>0</v>
      </c>
      <c r="F617" s="75"/>
      <c r="G617" s="75"/>
      <c r="H617" s="75"/>
      <c r="I617" s="58">
        <f t="shared" si="37"/>
        <v>0</v>
      </c>
      <c r="J617" s="58">
        <f t="shared" si="38"/>
        <v>0</v>
      </c>
      <c r="K617" s="75"/>
      <c r="L617" s="102">
        <f t="shared" si="39"/>
        <v>0</v>
      </c>
    </row>
    <row r="618" spans="1:12">
      <c r="A618" s="75"/>
      <c r="B618" s="75"/>
      <c r="C618" s="75"/>
      <c r="D618" s="112"/>
      <c r="E618" s="58">
        <f t="shared" si="36"/>
        <v>0</v>
      </c>
      <c r="F618" s="75"/>
      <c r="G618" s="75"/>
      <c r="H618" s="75"/>
      <c r="I618" s="58">
        <f t="shared" si="37"/>
        <v>0</v>
      </c>
      <c r="J618" s="58">
        <f t="shared" si="38"/>
        <v>0</v>
      </c>
      <c r="K618" s="75"/>
      <c r="L618" s="102">
        <f t="shared" si="39"/>
        <v>0</v>
      </c>
    </row>
    <row r="619" spans="1:12">
      <c r="A619" s="75"/>
      <c r="B619" s="75"/>
      <c r="C619" s="75"/>
      <c r="D619" s="112"/>
      <c r="E619" s="58">
        <f t="shared" si="36"/>
        <v>0</v>
      </c>
      <c r="F619" s="75"/>
      <c r="G619" s="75"/>
      <c r="H619" s="75"/>
      <c r="I619" s="58">
        <f t="shared" si="37"/>
        <v>0</v>
      </c>
      <c r="J619" s="58">
        <f t="shared" si="38"/>
        <v>0</v>
      </c>
      <c r="K619" s="75"/>
      <c r="L619" s="102">
        <f t="shared" si="39"/>
        <v>0</v>
      </c>
    </row>
    <row r="620" spans="1:12">
      <c r="A620" s="75"/>
      <c r="B620" s="75"/>
      <c r="C620" s="75"/>
      <c r="D620" s="112"/>
      <c r="E620" s="58">
        <f t="shared" si="36"/>
        <v>0</v>
      </c>
      <c r="F620" s="75"/>
      <c r="G620" s="75"/>
      <c r="H620" s="75"/>
      <c r="I620" s="58">
        <f t="shared" si="37"/>
        <v>0</v>
      </c>
      <c r="J620" s="58">
        <f t="shared" si="38"/>
        <v>0</v>
      </c>
      <c r="K620" s="75"/>
      <c r="L620" s="102">
        <f t="shared" si="39"/>
        <v>0</v>
      </c>
    </row>
    <row r="621" spans="1:12">
      <c r="A621" s="75"/>
      <c r="B621" s="75"/>
      <c r="C621" s="75"/>
      <c r="D621" s="112"/>
      <c r="E621" s="58">
        <f t="shared" si="36"/>
        <v>0</v>
      </c>
      <c r="F621" s="75"/>
      <c r="G621" s="75"/>
      <c r="H621" s="75"/>
      <c r="I621" s="58">
        <f t="shared" si="37"/>
        <v>0</v>
      </c>
      <c r="J621" s="58">
        <f t="shared" si="38"/>
        <v>0</v>
      </c>
      <c r="K621" s="75"/>
      <c r="L621" s="102">
        <f t="shared" si="39"/>
        <v>0</v>
      </c>
    </row>
    <row r="622" spans="1:12">
      <c r="A622" s="75"/>
      <c r="B622" s="75"/>
      <c r="C622" s="75"/>
      <c r="D622" s="112"/>
      <c r="E622" s="58">
        <f t="shared" si="36"/>
        <v>0</v>
      </c>
      <c r="F622" s="75"/>
      <c r="G622" s="75"/>
      <c r="H622" s="75"/>
      <c r="I622" s="58">
        <f t="shared" si="37"/>
        <v>0</v>
      </c>
      <c r="J622" s="58">
        <f t="shared" si="38"/>
        <v>0</v>
      </c>
      <c r="K622" s="75"/>
      <c r="L622" s="102">
        <f t="shared" si="39"/>
        <v>0</v>
      </c>
    </row>
    <row r="623" spans="1:12">
      <c r="A623" s="75"/>
      <c r="B623" s="75"/>
      <c r="C623" s="75"/>
      <c r="D623" s="112"/>
      <c r="E623" s="58">
        <f t="shared" si="36"/>
        <v>0</v>
      </c>
      <c r="F623" s="75"/>
      <c r="G623" s="75"/>
      <c r="H623" s="75"/>
      <c r="I623" s="58">
        <f t="shared" si="37"/>
        <v>0</v>
      </c>
      <c r="J623" s="58">
        <f t="shared" si="38"/>
        <v>0</v>
      </c>
      <c r="K623" s="75"/>
      <c r="L623" s="102">
        <f t="shared" si="39"/>
        <v>0</v>
      </c>
    </row>
    <row r="624" spans="1:12">
      <c r="A624" s="75"/>
      <c r="B624" s="75"/>
      <c r="C624" s="75"/>
      <c r="D624" s="112"/>
      <c r="E624" s="58">
        <f t="shared" si="36"/>
        <v>0</v>
      </c>
      <c r="F624" s="75"/>
      <c r="G624" s="75"/>
      <c r="H624" s="75"/>
      <c r="I624" s="58">
        <f t="shared" si="37"/>
        <v>0</v>
      </c>
      <c r="J624" s="58">
        <f t="shared" si="38"/>
        <v>0</v>
      </c>
      <c r="K624" s="75"/>
      <c r="L624" s="102">
        <f t="shared" si="39"/>
        <v>0</v>
      </c>
    </row>
    <row r="625" spans="1:12">
      <c r="A625" s="75"/>
      <c r="B625" s="75"/>
      <c r="C625" s="75"/>
      <c r="D625" s="112"/>
      <c r="E625" s="58">
        <f t="shared" si="36"/>
        <v>0</v>
      </c>
      <c r="F625" s="75"/>
      <c r="G625" s="75"/>
      <c r="H625" s="75"/>
      <c r="I625" s="58">
        <f t="shared" si="37"/>
        <v>0</v>
      </c>
      <c r="J625" s="58">
        <f t="shared" si="38"/>
        <v>0</v>
      </c>
      <c r="K625" s="75"/>
      <c r="L625" s="102">
        <f t="shared" si="39"/>
        <v>0</v>
      </c>
    </row>
    <row r="626" spans="1:12">
      <c r="A626" s="75"/>
      <c r="B626" s="75"/>
      <c r="C626" s="75"/>
      <c r="D626" s="112"/>
      <c r="E626" s="58">
        <f t="shared" si="36"/>
        <v>0</v>
      </c>
      <c r="F626" s="75"/>
      <c r="G626" s="75"/>
      <c r="H626" s="75"/>
      <c r="I626" s="58">
        <f t="shared" si="37"/>
        <v>0</v>
      </c>
      <c r="J626" s="58">
        <f t="shared" si="38"/>
        <v>0</v>
      </c>
      <c r="K626" s="75"/>
      <c r="L626" s="102">
        <f t="shared" si="39"/>
        <v>0</v>
      </c>
    </row>
    <row r="627" spans="1:12">
      <c r="A627" s="75"/>
      <c r="B627" s="75"/>
      <c r="C627" s="75"/>
      <c r="D627" s="112"/>
      <c r="E627" s="58">
        <f t="shared" si="36"/>
        <v>0</v>
      </c>
      <c r="F627" s="75"/>
      <c r="G627" s="75"/>
      <c r="H627" s="75"/>
      <c r="I627" s="58">
        <f t="shared" si="37"/>
        <v>0</v>
      </c>
      <c r="J627" s="58">
        <f t="shared" si="38"/>
        <v>0</v>
      </c>
      <c r="K627" s="75"/>
      <c r="L627" s="102">
        <f t="shared" si="39"/>
        <v>0</v>
      </c>
    </row>
    <row r="628" spans="1:12">
      <c r="A628" s="75"/>
      <c r="B628" s="75"/>
      <c r="C628" s="75"/>
      <c r="D628" s="112"/>
      <c r="E628" s="58">
        <f t="shared" si="36"/>
        <v>0</v>
      </c>
      <c r="F628" s="75"/>
      <c r="G628" s="75"/>
      <c r="H628" s="75"/>
      <c r="I628" s="58">
        <f t="shared" si="37"/>
        <v>0</v>
      </c>
      <c r="J628" s="58">
        <f t="shared" si="38"/>
        <v>0</v>
      </c>
      <c r="K628" s="75"/>
      <c r="L628" s="102">
        <f t="shared" si="39"/>
        <v>0</v>
      </c>
    </row>
    <row r="629" spans="1:12">
      <c r="A629" s="75"/>
      <c r="B629" s="75"/>
      <c r="C629" s="75"/>
      <c r="D629" s="112"/>
      <c r="E629" s="58">
        <f t="shared" si="36"/>
        <v>0</v>
      </c>
      <c r="F629" s="75"/>
      <c r="G629" s="75"/>
      <c r="H629" s="75"/>
      <c r="I629" s="58">
        <f t="shared" si="37"/>
        <v>0</v>
      </c>
      <c r="J629" s="58">
        <f t="shared" si="38"/>
        <v>0</v>
      </c>
      <c r="K629" s="75"/>
      <c r="L629" s="102">
        <f t="shared" si="39"/>
        <v>0</v>
      </c>
    </row>
    <row r="630" spans="1:12">
      <c r="A630" s="75"/>
      <c r="B630" s="75"/>
      <c r="C630" s="75"/>
      <c r="D630" s="112"/>
      <c r="E630" s="58">
        <f t="shared" si="36"/>
        <v>0</v>
      </c>
      <c r="F630" s="75"/>
      <c r="G630" s="75"/>
      <c r="H630" s="75"/>
      <c r="I630" s="58">
        <f t="shared" si="37"/>
        <v>0</v>
      </c>
      <c r="J630" s="58">
        <f t="shared" si="38"/>
        <v>0</v>
      </c>
      <c r="K630" s="75"/>
      <c r="L630" s="102">
        <f t="shared" si="39"/>
        <v>0</v>
      </c>
    </row>
    <row r="631" spans="1:12">
      <c r="A631" s="75"/>
      <c r="B631" s="75"/>
      <c r="C631" s="75"/>
      <c r="D631" s="112"/>
      <c r="E631" s="58">
        <f t="shared" si="36"/>
        <v>0</v>
      </c>
      <c r="F631" s="75"/>
      <c r="G631" s="75"/>
      <c r="H631" s="75"/>
      <c r="I631" s="58">
        <f t="shared" si="37"/>
        <v>0</v>
      </c>
      <c r="J631" s="58">
        <f t="shared" si="38"/>
        <v>0</v>
      </c>
      <c r="K631" s="75"/>
      <c r="L631" s="102">
        <f t="shared" si="39"/>
        <v>0</v>
      </c>
    </row>
    <row r="632" spans="1:12">
      <c r="A632" s="75"/>
      <c r="B632" s="75"/>
      <c r="C632" s="75"/>
      <c r="D632" s="112"/>
      <c r="E632" s="58">
        <f t="shared" si="36"/>
        <v>0</v>
      </c>
      <c r="F632" s="75"/>
      <c r="G632" s="75"/>
      <c r="H632" s="75"/>
      <c r="I632" s="58">
        <f t="shared" si="37"/>
        <v>0</v>
      </c>
      <c r="J632" s="58">
        <f t="shared" si="38"/>
        <v>0</v>
      </c>
      <c r="K632" s="75"/>
      <c r="L632" s="102">
        <f t="shared" si="39"/>
        <v>0</v>
      </c>
    </row>
    <row r="633" spans="1:12">
      <c r="A633" s="75"/>
      <c r="B633" s="75"/>
      <c r="C633" s="75"/>
      <c r="D633" s="112"/>
      <c r="E633" s="58">
        <f t="shared" si="36"/>
        <v>0</v>
      </c>
      <c r="F633" s="75"/>
      <c r="G633" s="75"/>
      <c r="H633" s="75"/>
      <c r="I633" s="58">
        <f t="shared" si="37"/>
        <v>0</v>
      </c>
      <c r="J633" s="58">
        <f t="shared" si="38"/>
        <v>0</v>
      </c>
      <c r="K633" s="75"/>
      <c r="L633" s="102">
        <f t="shared" si="39"/>
        <v>0</v>
      </c>
    </row>
    <row r="634" spans="1:12">
      <c r="A634" s="75"/>
      <c r="B634" s="75"/>
      <c r="C634" s="75"/>
      <c r="D634" s="112"/>
      <c r="E634" s="58">
        <f t="shared" si="36"/>
        <v>0</v>
      </c>
      <c r="F634" s="75"/>
      <c r="G634" s="75"/>
      <c r="H634" s="75"/>
      <c r="I634" s="58">
        <f t="shared" si="37"/>
        <v>0</v>
      </c>
      <c r="J634" s="58">
        <f t="shared" si="38"/>
        <v>0</v>
      </c>
      <c r="K634" s="75"/>
      <c r="L634" s="102">
        <f t="shared" si="39"/>
        <v>0</v>
      </c>
    </row>
    <row r="635" spans="1:12">
      <c r="A635" s="75"/>
      <c r="B635" s="75"/>
      <c r="C635" s="75"/>
      <c r="D635" s="112"/>
      <c r="E635" s="58">
        <f t="shared" si="36"/>
        <v>0</v>
      </c>
      <c r="F635" s="75"/>
      <c r="G635" s="75"/>
      <c r="H635" s="75"/>
      <c r="I635" s="58">
        <f t="shared" si="37"/>
        <v>0</v>
      </c>
      <c r="J635" s="58">
        <f t="shared" si="38"/>
        <v>0</v>
      </c>
      <c r="K635" s="75"/>
      <c r="L635" s="102">
        <f t="shared" si="39"/>
        <v>0</v>
      </c>
    </row>
    <row r="636" spans="1:12">
      <c r="A636" s="75"/>
      <c r="B636" s="75"/>
      <c r="C636" s="75"/>
      <c r="D636" s="112"/>
      <c r="E636" s="58">
        <f t="shared" si="36"/>
        <v>0</v>
      </c>
      <c r="F636" s="75"/>
      <c r="G636" s="75"/>
      <c r="H636" s="75"/>
      <c r="I636" s="58">
        <f t="shared" si="37"/>
        <v>0</v>
      </c>
      <c r="J636" s="58">
        <f t="shared" si="38"/>
        <v>0</v>
      </c>
      <c r="K636" s="75"/>
      <c r="L636" s="102">
        <f t="shared" si="39"/>
        <v>0</v>
      </c>
    </row>
    <row r="637" spans="1:12">
      <c r="A637" s="75"/>
      <c r="B637" s="75"/>
      <c r="C637" s="75"/>
      <c r="D637" s="112"/>
      <c r="E637" s="58">
        <f t="shared" si="36"/>
        <v>0</v>
      </c>
      <c r="F637" s="75"/>
      <c r="G637" s="75"/>
      <c r="H637" s="75"/>
      <c r="I637" s="58">
        <f t="shared" si="37"/>
        <v>0</v>
      </c>
      <c r="J637" s="58">
        <f t="shared" si="38"/>
        <v>0</v>
      </c>
      <c r="K637" s="75"/>
      <c r="L637" s="102">
        <f t="shared" si="39"/>
        <v>0</v>
      </c>
    </row>
    <row r="638" spans="1:12">
      <c r="A638" s="75"/>
      <c r="B638" s="75"/>
      <c r="C638" s="75"/>
      <c r="D638" s="112"/>
      <c r="E638" s="58">
        <f t="shared" si="36"/>
        <v>0</v>
      </c>
      <c r="F638" s="75"/>
      <c r="G638" s="75"/>
      <c r="H638" s="75"/>
      <c r="I638" s="58">
        <f t="shared" si="37"/>
        <v>0</v>
      </c>
      <c r="J638" s="58">
        <f t="shared" si="38"/>
        <v>0</v>
      </c>
      <c r="K638" s="75"/>
      <c r="L638" s="102">
        <f t="shared" si="39"/>
        <v>0</v>
      </c>
    </row>
    <row r="639" spans="1:12">
      <c r="A639" s="75"/>
      <c r="B639" s="75"/>
      <c r="C639" s="75"/>
      <c r="D639" s="112"/>
      <c r="E639" s="58">
        <f t="shared" si="36"/>
        <v>0</v>
      </c>
      <c r="F639" s="75"/>
      <c r="G639" s="75"/>
      <c r="H639" s="75"/>
      <c r="I639" s="58">
        <f t="shared" si="37"/>
        <v>0</v>
      </c>
      <c r="J639" s="58">
        <f t="shared" si="38"/>
        <v>0</v>
      </c>
      <c r="K639" s="75"/>
      <c r="L639" s="102">
        <f t="shared" si="39"/>
        <v>0</v>
      </c>
    </row>
    <row r="640" spans="1:12">
      <c r="A640" s="75"/>
      <c r="B640" s="75"/>
      <c r="C640" s="75"/>
      <c r="D640" s="112"/>
      <c r="E640" s="58">
        <f t="shared" si="36"/>
        <v>0</v>
      </c>
      <c r="F640" s="75"/>
      <c r="G640" s="75"/>
      <c r="H640" s="75"/>
      <c r="I640" s="58">
        <f t="shared" si="37"/>
        <v>0</v>
      </c>
      <c r="J640" s="58">
        <f t="shared" si="38"/>
        <v>0</v>
      </c>
      <c r="K640" s="75"/>
      <c r="L640" s="102">
        <f t="shared" si="39"/>
        <v>0</v>
      </c>
    </row>
    <row r="641" spans="1:12">
      <c r="A641" s="75"/>
      <c r="B641" s="75"/>
      <c r="C641" s="75"/>
      <c r="D641" s="112"/>
      <c r="E641" s="58">
        <f t="shared" si="36"/>
        <v>0</v>
      </c>
      <c r="F641" s="75"/>
      <c r="G641" s="75"/>
      <c r="H641" s="75"/>
      <c r="I641" s="58">
        <f t="shared" si="37"/>
        <v>0</v>
      </c>
      <c r="J641" s="58">
        <f t="shared" si="38"/>
        <v>0</v>
      </c>
      <c r="K641" s="75"/>
      <c r="L641" s="102">
        <f t="shared" si="39"/>
        <v>0</v>
      </c>
    </row>
    <row r="642" spans="1:12">
      <c r="A642" s="75"/>
      <c r="B642" s="75"/>
      <c r="C642" s="75"/>
      <c r="D642" s="112"/>
      <c r="E642" s="58">
        <f t="shared" si="36"/>
        <v>0</v>
      </c>
      <c r="F642" s="75"/>
      <c r="G642" s="75"/>
      <c r="H642" s="75"/>
      <c r="I642" s="58">
        <f t="shared" si="37"/>
        <v>0</v>
      </c>
      <c r="J642" s="58">
        <f t="shared" si="38"/>
        <v>0</v>
      </c>
      <c r="K642" s="75"/>
      <c r="L642" s="102">
        <f t="shared" si="39"/>
        <v>0</v>
      </c>
    </row>
    <row r="643" spans="1:12">
      <c r="A643" s="75"/>
      <c r="B643" s="75"/>
      <c r="C643" s="75"/>
      <c r="D643" s="112"/>
      <c r="E643" s="58">
        <f t="shared" si="36"/>
        <v>0</v>
      </c>
      <c r="F643" s="75"/>
      <c r="G643" s="75"/>
      <c r="H643" s="75"/>
      <c r="I643" s="58">
        <f t="shared" si="37"/>
        <v>0</v>
      </c>
      <c r="J643" s="58">
        <f t="shared" si="38"/>
        <v>0</v>
      </c>
      <c r="K643" s="75"/>
      <c r="L643" s="102">
        <f t="shared" si="39"/>
        <v>0</v>
      </c>
    </row>
    <row r="644" spans="1:12">
      <c r="A644" s="75"/>
      <c r="B644" s="75"/>
      <c r="C644" s="75"/>
      <c r="D644" s="112"/>
      <c r="E644" s="58">
        <f t="shared" ref="E644:E707" si="40">(B644*(C644+0.5))+D644</f>
        <v>0</v>
      </c>
      <c r="F644" s="75"/>
      <c r="G644" s="75"/>
      <c r="H644" s="75"/>
      <c r="I644" s="58">
        <f t="shared" ref="I644:I707" si="41">SUM(F644:H644)</f>
        <v>0</v>
      </c>
      <c r="J644" s="58">
        <f t="shared" ref="J644:J707" si="42">E644*I644</f>
        <v>0</v>
      </c>
      <c r="K644" s="75"/>
      <c r="L644" s="102">
        <f t="shared" ref="L644:L707" si="43" xml:space="preserve"> IF(K644="yes",J644* 1.5,J644)</f>
        <v>0</v>
      </c>
    </row>
    <row r="645" spans="1:12">
      <c r="A645" s="75"/>
      <c r="B645" s="75"/>
      <c r="C645" s="75"/>
      <c r="D645" s="112"/>
      <c r="E645" s="58">
        <f t="shared" si="40"/>
        <v>0</v>
      </c>
      <c r="F645" s="75"/>
      <c r="G645" s="75"/>
      <c r="H645" s="75"/>
      <c r="I645" s="58">
        <f t="shared" si="41"/>
        <v>0</v>
      </c>
      <c r="J645" s="58">
        <f t="shared" si="42"/>
        <v>0</v>
      </c>
      <c r="K645" s="75"/>
      <c r="L645" s="102">
        <f t="shared" si="43"/>
        <v>0</v>
      </c>
    </row>
    <row r="646" spans="1:12">
      <c r="A646" s="75"/>
      <c r="B646" s="75"/>
      <c r="C646" s="75"/>
      <c r="D646" s="112"/>
      <c r="E646" s="58">
        <f t="shared" si="40"/>
        <v>0</v>
      </c>
      <c r="F646" s="75"/>
      <c r="G646" s="75"/>
      <c r="H646" s="75"/>
      <c r="I646" s="58">
        <f t="shared" si="41"/>
        <v>0</v>
      </c>
      <c r="J646" s="58">
        <f t="shared" si="42"/>
        <v>0</v>
      </c>
      <c r="K646" s="75"/>
      <c r="L646" s="102">
        <f t="shared" si="43"/>
        <v>0</v>
      </c>
    </row>
    <row r="647" spans="1:12">
      <c r="A647" s="75"/>
      <c r="B647" s="75"/>
      <c r="C647" s="75"/>
      <c r="D647" s="112"/>
      <c r="E647" s="58">
        <f t="shared" si="40"/>
        <v>0</v>
      </c>
      <c r="F647" s="75"/>
      <c r="G647" s="75"/>
      <c r="H647" s="75"/>
      <c r="I647" s="58">
        <f t="shared" si="41"/>
        <v>0</v>
      </c>
      <c r="J647" s="58">
        <f t="shared" si="42"/>
        <v>0</v>
      </c>
      <c r="K647" s="75"/>
      <c r="L647" s="102">
        <f t="shared" si="43"/>
        <v>0</v>
      </c>
    </row>
    <row r="648" spans="1:12">
      <c r="A648" s="75"/>
      <c r="B648" s="75"/>
      <c r="C648" s="75"/>
      <c r="D648" s="112"/>
      <c r="E648" s="58">
        <f t="shared" si="40"/>
        <v>0</v>
      </c>
      <c r="F648" s="75"/>
      <c r="G648" s="75"/>
      <c r="H648" s="75"/>
      <c r="I648" s="58">
        <f t="shared" si="41"/>
        <v>0</v>
      </c>
      <c r="J648" s="58">
        <f t="shared" si="42"/>
        <v>0</v>
      </c>
      <c r="K648" s="75"/>
      <c r="L648" s="102">
        <f t="shared" si="43"/>
        <v>0</v>
      </c>
    </row>
    <row r="649" spans="1:12">
      <c r="A649" s="75"/>
      <c r="B649" s="75"/>
      <c r="C649" s="75"/>
      <c r="D649" s="112"/>
      <c r="E649" s="58">
        <f t="shared" si="40"/>
        <v>0</v>
      </c>
      <c r="F649" s="75"/>
      <c r="G649" s="75"/>
      <c r="H649" s="75"/>
      <c r="I649" s="58">
        <f t="shared" si="41"/>
        <v>0</v>
      </c>
      <c r="J649" s="58">
        <f t="shared" si="42"/>
        <v>0</v>
      </c>
      <c r="K649" s="75"/>
      <c r="L649" s="102">
        <f t="shared" si="43"/>
        <v>0</v>
      </c>
    </row>
    <row r="650" spans="1:12">
      <c r="A650" s="75"/>
      <c r="B650" s="75"/>
      <c r="C650" s="75"/>
      <c r="D650" s="112"/>
      <c r="E650" s="58">
        <f t="shared" si="40"/>
        <v>0</v>
      </c>
      <c r="F650" s="75"/>
      <c r="G650" s="75"/>
      <c r="H650" s="75"/>
      <c r="I650" s="58">
        <f t="shared" si="41"/>
        <v>0</v>
      </c>
      <c r="J650" s="58">
        <f t="shared" si="42"/>
        <v>0</v>
      </c>
      <c r="K650" s="75"/>
      <c r="L650" s="102">
        <f t="shared" si="43"/>
        <v>0</v>
      </c>
    </row>
    <row r="651" spans="1:12">
      <c r="A651" s="75"/>
      <c r="B651" s="75"/>
      <c r="C651" s="75"/>
      <c r="D651" s="112"/>
      <c r="E651" s="58">
        <f t="shared" si="40"/>
        <v>0</v>
      </c>
      <c r="F651" s="75"/>
      <c r="G651" s="75"/>
      <c r="H651" s="75"/>
      <c r="I651" s="58">
        <f t="shared" si="41"/>
        <v>0</v>
      </c>
      <c r="J651" s="58">
        <f t="shared" si="42"/>
        <v>0</v>
      </c>
      <c r="K651" s="75"/>
      <c r="L651" s="102">
        <f t="shared" si="43"/>
        <v>0</v>
      </c>
    </row>
    <row r="652" spans="1:12">
      <c r="A652" s="75"/>
      <c r="B652" s="75"/>
      <c r="C652" s="75"/>
      <c r="D652" s="112"/>
      <c r="E652" s="58">
        <f t="shared" si="40"/>
        <v>0</v>
      </c>
      <c r="F652" s="75"/>
      <c r="G652" s="75"/>
      <c r="H652" s="75"/>
      <c r="I652" s="58">
        <f t="shared" si="41"/>
        <v>0</v>
      </c>
      <c r="J652" s="58">
        <f t="shared" si="42"/>
        <v>0</v>
      </c>
      <c r="K652" s="75"/>
      <c r="L652" s="102">
        <f t="shared" si="43"/>
        <v>0</v>
      </c>
    </row>
    <row r="653" spans="1:12">
      <c r="A653" s="75"/>
      <c r="B653" s="75"/>
      <c r="C653" s="75"/>
      <c r="D653" s="112"/>
      <c r="E653" s="58">
        <f t="shared" si="40"/>
        <v>0</v>
      </c>
      <c r="F653" s="75"/>
      <c r="G653" s="75"/>
      <c r="H653" s="75"/>
      <c r="I653" s="58">
        <f t="shared" si="41"/>
        <v>0</v>
      </c>
      <c r="J653" s="58">
        <f t="shared" si="42"/>
        <v>0</v>
      </c>
      <c r="K653" s="75"/>
      <c r="L653" s="102">
        <f t="shared" si="43"/>
        <v>0</v>
      </c>
    </row>
    <row r="654" spans="1:12">
      <c r="A654" s="75"/>
      <c r="B654" s="75"/>
      <c r="C654" s="75"/>
      <c r="D654" s="112"/>
      <c r="E654" s="58">
        <f t="shared" si="40"/>
        <v>0</v>
      </c>
      <c r="F654" s="75"/>
      <c r="G654" s="75"/>
      <c r="H654" s="75"/>
      <c r="I654" s="58">
        <f t="shared" si="41"/>
        <v>0</v>
      </c>
      <c r="J654" s="58">
        <f t="shared" si="42"/>
        <v>0</v>
      </c>
      <c r="K654" s="75"/>
      <c r="L654" s="102">
        <f t="shared" si="43"/>
        <v>0</v>
      </c>
    </row>
    <row r="655" spans="1:12">
      <c r="A655" s="75"/>
      <c r="B655" s="75"/>
      <c r="C655" s="75"/>
      <c r="D655" s="112"/>
      <c r="E655" s="58">
        <f t="shared" si="40"/>
        <v>0</v>
      </c>
      <c r="F655" s="75"/>
      <c r="G655" s="75"/>
      <c r="H655" s="75"/>
      <c r="I655" s="58">
        <f t="shared" si="41"/>
        <v>0</v>
      </c>
      <c r="J655" s="58">
        <f t="shared" si="42"/>
        <v>0</v>
      </c>
      <c r="K655" s="75"/>
      <c r="L655" s="102">
        <f t="shared" si="43"/>
        <v>0</v>
      </c>
    </row>
    <row r="656" spans="1:12">
      <c r="A656" s="75"/>
      <c r="B656" s="75"/>
      <c r="C656" s="75"/>
      <c r="D656" s="112"/>
      <c r="E656" s="58">
        <f t="shared" si="40"/>
        <v>0</v>
      </c>
      <c r="F656" s="75"/>
      <c r="G656" s="75"/>
      <c r="H656" s="75"/>
      <c r="I656" s="58">
        <f t="shared" si="41"/>
        <v>0</v>
      </c>
      <c r="J656" s="58">
        <f t="shared" si="42"/>
        <v>0</v>
      </c>
      <c r="K656" s="75"/>
      <c r="L656" s="102">
        <f t="shared" si="43"/>
        <v>0</v>
      </c>
    </row>
    <row r="657" spans="1:12">
      <c r="A657" s="75"/>
      <c r="B657" s="75"/>
      <c r="C657" s="75"/>
      <c r="D657" s="112"/>
      <c r="E657" s="58">
        <f t="shared" si="40"/>
        <v>0</v>
      </c>
      <c r="F657" s="75"/>
      <c r="G657" s="75"/>
      <c r="H657" s="75"/>
      <c r="I657" s="58">
        <f t="shared" si="41"/>
        <v>0</v>
      </c>
      <c r="J657" s="58">
        <f t="shared" si="42"/>
        <v>0</v>
      </c>
      <c r="K657" s="75"/>
      <c r="L657" s="102">
        <f t="shared" si="43"/>
        <v>0</v>
      </c>
    </row>
    <row r="658" spans="1:12">
      <c r="A658" s="75"/>
      <c r="B658" s="75"/>
      <c r="C658" s="75"/>
      <c r="D658" s="112"/>
      <c r="E658" s="58">
        <f t="shared" si="40"/>
        <v>0</v>
      </c>
      <c r="F658" s="75"/>
      <c r="G658" s="75"/>
      <c r="H658" s="75"/>
      <c r="I658" s="58">
        <f t="shared" si="41"/>
        <v>0</v>
      </c>
      <c r="J658" s="58">
        <f t="shared" si="42"/>
        <v>0</v>
      </c>
      <c r="K658" s="75"/>
      <c r="L658" s="102">
        <f t="shared" si="43"/>
        <v>0</v>
      </c>
    </row>
    <row r="659" spans="1:12">
      <c r="A659" s="75"/>
      <c r="B659" s="75"/>
      <c r="C659" s="75"/>
      <c r="D659" s="112"/>
      <c r="E659" s="58">
        <f t="shared" si="40"/>
        <v>0</v>
      </c>
      <c r="F659" s="75"/>
      <c r="G659" s="75"/>
      <c r="H659" s="75"/>
      <c r="I659" s="58">
        <f t="shared" si="41"/>
        <v>0</v>
      </c>
      <c r="J659" s="58">
        <f t="shared" si="42"/>
        <v>0</v>
      </c>
      <c r="K659" s="75"/>
      <c r="L659" s="102">
        <f t="shared" si="43"/>
        <v>0</v>
      </c>
    </row>
    <row r="660" spans="1:12">
      <c r="A660" s="75"/>
      <c r="B660" s="75"/>
      <c r="C660" s="75"/>
      <c r="D660" s="112"/>
      <c r="E660" s="58">
        <f t="shared" si="40"/>
        <v>0</v>
      </c>
      <c r="F660" s="75"/>
      <c r="G660" s="75"/>
      <c r="H660" s="75"/>
      <c r="I660" s="58">
        <f t="shared" si="41"/>
        <v>0</v>
      </c>
      <c r="J660" s="58">
        <f t="shared" si="42"/>
        <v>0</v>
      </c>
      <c r="K660" s="75"/>
      <c r="L660" s="102">
        <f t="shared" si="43"/>
        <v>0</v>
      </c>
    </row>
    <row r="661" spans="1:12">
      <c r="A661" s="75"/>
      <c r="B661" s="75"/>
      <c r="C661" s="75"/>
      <c r="D661" s="112"/>
      <c r="E661" s="58">
        <f t="shared" si="40"/>
        <v>0</v>
      </c>
      <c r="F661" s="75"/>
      <c r="G661" s="75"/>
      <c r="H661" s="75"/>
      <c r="I661" s="58">
        <f t="shared" si="41"/>
        <v>0</v>
      </c>
      <c r="J661" s="58">
        <f t="shared" si="42"/>
        <v>0</v>
      </c>
      <c r="K661" s="75"/>
      <c r="L661" s="102">
        <f t="shared" si="43"/>
        <v>0</v>
      </c>
    </row>
    <row r="662" spans="1:12">
      <c r="A662" s="75"/>
      <c r="B662" s="75"/>
      <c r="C662" s="75"/>
      <c r="D662" s="112"/>
      <c r="E662" s="58">
        <f t="shared" si="40"/>
        <v>0</v>
      </c>
      <c r="F662" s="75"/>
      <c r="G662" s="75"/>
      <c r="H662" s="75"/>
      <c r="I662" s="58">
        <f t="shared" si="41"/>
        <v>0</v>
      </c>
      <c r="J662" s="58">
        <f t="shared" si="42"/>
        <v>0</v>
      </c>
      <c r="K662" s="75"/>
      <c r="L662" s="102">
        <f t="shared" si="43"/>
        <v>0</v>
      </c>
    </row>
    <row r="663" spans="1:12">
      <c r="A663" s="75"/>
      <c r="B663" s="75"/>
      <c r="C663" s="75"/>
      <c r="D663" s="112"/>
      <c r="E663" s="58">
        <f t="shared" si="40"/>
        <v>0</v>
      </c>
      <c r="F663" s="75"/>
      <c r="G663" s="75"/>
      <c r="H663" s="75"/>
      <c r="I663" s="58">
        <f t="shared" si="41"/>
        <v>0</v>
      </c>
      <c r="J663" s="58">
        <f t="shared" si="42"/>
        <v>0</v>
      </c>
      <c r="K663" s="75"/>
      <c r="L663" s="102">
        <f t="shared" si="43"/>
        <v>0</v>
      </c>
    </row>
    <row r="664" spans="1:12">
      <c r="A664" s="75"/>
      <c r="B664" s="75"/>
      <c r="C664" s="75"/>
      <c r="D664" s="112"/>
      <c r="E664" s="58">
        <f t="shared" si="40"/>
        <v>0</v>
      </c>
      <c r="F664" s="75"/>
      <c r="G664" s="75"/>
      <c r="H664" s="75"/>
      <c r="I664" s="58">
        <f t="shared" si="41"/>
        <v>0</v>
      </c>
      <c r="J664" s="58">
        <f t="shared" si="42"/>
        <v>0</v>
      </c>
      <c r="K664" s="75"/>
      <c r="L664" s="102">
        <f t="shared" si="43"/>
        <v>0</v>
      </c>
    </row>
    <row r="665" spans="1:12">
      <c r="A665" s="75"/>
      <c r="B665" s="75"/>
      <c r="C665" s="75"/>
      <c r="D665" s="112"/>
      <c r="E665" s="58">
        <f t="shared" si="40"/>
        <v>0</v>
      </c>
      <c r="F665" s="75"/>
      <c r="G665" s="75"/>
      <c r="H665" s="75"/>
      <c r="I665" s="58">
        <f t="shared" si="41"/>
        <v>0</v>
      </c>
      <c r="J665" s="58">
        <f t="shared" si="42"/>
        <v>0</v>
      </c>
      <c r="K665" s="75"/>
      <c r="L665" s="102">
        <f t="shared" si="43"/>
        <v>0</v>
      </c>
    </row>
    <row r="666" spans="1:12">
      <c r="A666" s="75"/>
      <c r="B666" s="75"/>
      <c r="C666" s="75"/>
      <c r="D666" s="112"/>
      <c r="E666" s="58">
        <f t="shared" si="40"/>
        <v>0</v>
      </c>
      <c r="F666" s="75"/>
      <c r="G666" s="75"/>
      <c r="H666" s="75"/>
      <c r="I666" s="58">
        <f t="shared" si="41"/>
        <v>0</v>
      </c>
      <c r="J666" s="58">
        <f t="shared" si="42"/>
        <v>0</v>
      </c>
      <c r="K666" s="75"/>
      <c r="L666" s="102">
        <f t="shared" si="43"/>
        <v>0</v>
      </c>
    </row>
    <row r="667" spans="1:12">
      <c r="A667" s="75"/>
      <c r="B667" s="75"/>
      <c r="C667" s="75"/>
      <c r="D667" s="112"/>
      <c r="E667" s="58">
        <f t="shared" si="40"/>
        <v>0</v>
      </c>
      <c r="F667" s="75"/>
      <c r="G667" s="75"/>
      <c r="H667" s="75"/>
      <c r="I667" s="58">
        <f t="shared" si="41"/>
        <v>0</v>
      </c>
      <c r="J667" s="58">
        <f t="shared" si="42"/>
        <v>0</v>
      </c>
      <c r="K667" s="75"/>
      <c r="L667" s="102">
        <f t="shared" si="43"/>
        <v>0</v>
      </c>
    </row>
    <row r="668" spans="1:12">
      <c r="A668" s="75"/>
      <c r="B668" s="75"/>
      <c r="C668" s="75"/>
      <c r="D668" s="112"/>
      <c r="E668" s="58">
        <f t="shared" si="40"/>
        <v>0</v>
      </c>
      <c r="F668" s="75"/>
      <c r="G668" s="75"/>
      <c r="H668" s="75"/>
      <c r="I668" s="58">
        <f t="shared" si="41"/>
        <v>0</v>
      </c>
      <c r="J668" s="58">
        <f t="shared" si="42"/>
        <v>0</v>
      </c>
      <c r="K668" s="75"/>
      <c r="L668" s="102">
        <f t="shared" si="43"/>
        <v>0</v>
      </c>
    </row>
    <row r="669" spans="1:12">
      <c r="A669" s="75"/>
      <c r="B669" s="75"/>
      <c r="C669" s="75"/>
      <c r="D669" s="112"/>
      <c r="E669" s="58">
        <f t="shared" si="40"/>
        <v>0</v>
      </c>
      <c r="F669" s="75"/>
      <c r="G669" s="75"/>
      <c r="H669" s="75"/>
      <c r="I669" s="58">
        <f t="shared" si="41"/>
        <v>0</v>
      </c>
      <c r="J669" s="58">
        <f t="shared" si="42"/>
        <v>0</v>
      </c>
      <c r="K669" s="75"/>
      <c r="L669" s="102">
        <f t="shared" si="43"/>
        <v>0</v>
      </c>
    </row>
    <row r="670" spans="1:12">
      <c r="A670" s="75"/>
      <c r="B670" s="75"/>
      <c r="C670" s="75"/>
      <c r="D670" s="112"/>
      <c r="E670" s="58">
        <f t="shared" si="40"/>
        <v>0</v>
      </c>
      <c r="F670" s="75"/>
      <c r="G670" s="75"/>
      <c r="H670" s="75"/>
      <c r="I670" s="58">
        <f t="shared" si="41"/>
        <v>0</v>
      </c>
      <c r="J670" s="58">
        <f t="shared" si="42"/>
        <v>0</v>
      </c>
      <c r="K670" s="75"/>
      <c r="L670" s="102">
        <f t="shared" si="43"/>
        <v>0</v>
      </c>
    </row>
    <row r="671" spans="1:12">
      <c r="A671" s="75"/>
      <c r="B671" s="75"/>
      <c r="C671" s="75"/>
      <c r="D671" s="112"/>
      <c r="E671" s="58">
        <f t="shared" si="40"/>
        <v>0</v>
      </c>
      <c r="F671" s="75"/>
      <c r="G671" s="75"/>
      <c r="H671" s="75"/>
      <c r="I671" s="58">
        <f t="shared" si="41"/>
        <v>0</v>
      </c>
      <c r="J671" s="58">
        <f t="shared" si="42"/>
        <v>0</v>
      </c>
      <c r="K671" s="75"/>
      <c r="L671" s="102">
        <f t="shared" si="43"/>
        <v>0</v>
      </c>
    </row>
    <row r="672" spans="1:12">
      <c r="A672" s="75"/>
      <c r="B672" s="75"/>
      <c r="C672" s="75"/>
      <c r="D672" s="112"/>
      <c r="E672" s="58">
        <f t="shared" si="40"/>
        <v>0</v>
      </c>
      <c r="F672" s="75"/>
      <c r="G672" s="75"/>
      <c r="H672" s="75"/>
      <c r="I672" s="58">
        <f t="shared" si="41"/>
        <v>0</v>
      </c>
      <c r="J672" s="58">
        <f t="shared" si="42"/>
        <v>0</v>
      </c>
      <c r="K672" s="75"/>
      <c r="L672" s="102">
        <f t="shared" si="43"/>
        <v>0</v>
      </c>
    </row>
    <row r="673" spans="1:12">
      <c r="A673" s="75"/>
      <c r="B673" s="75"/>
      <c r="C673" s="75"/>
      <c r="D673" s="112"/>
      <c r="E673" s="58">
        <f t="shared" si="40"/>
        <v>0</v>
      </c>
      <c r="F673" s="75"/>
      <c r="G673" s="75"/>
      <c r="H673" s="75"/>
      <c r="I673" s="58">
        <f t="shared" si="41"/>
        <v>0</v>
      </c>
      <c r="J673" s="58">
        <f t="shared" si="42"/>
        <v>0</v>
      </c>
      <c r="K673" s="75"/>
      <c r="L673" s="102">
        <f t="shared" si="43"/>
        <v>0</v>
      </c>
    </row>
    <row r="674" spans="1:12">
      <c r="A674" s="75"/>
      <c r="B674" s="75"/>
      <c r="C674" s="75"/>
      <c r="D674" s="112"/>
      <c r="E674" s="58">
        <f t="shared" si="40"/>
        <v>0</v>
      </c>
      <c r="F674" s="75"/>
      <c r="G674" s="75"/>
      <c r="H674" s="75"/>
      <c r="I674" s="58">
        <f t="shared" si="41"/>
        <v>0</v>
      </c>
      <c r="J674" s="58">
        <f t="shared" si="42"/>
        <v>0</v>
      </c>
      <c r="K674" s="75"/>
      <c r="L674" s="102">
        <f t="shared" si="43"/>
        <v>0</v>
      </c>
    </row>
    <row r="675" spans="1:12">
      <c r="A675" s="75"/>
      <c r="B675" s="75"/>
      <c r="C675" s="75"/>
      <c r="D675" s="112"/>
      <c r="E675" s="58">
        <f t="shared" si="40"/>
        <v>0</v>
      </c>
      <c r="F675" s="75"/>
      <c r="G675" s="75"/>
      <c r="H675" s="75"/>
      <c r="I675" s="58">
        <f t="shared" si="41"/>
        <v>0</v>
      </c>
      <c r="J675" s="58">
        <f t="shared" si="42"/>
        <v>0</v>
      </c>
      <c r="K675" s="75"/>
      <c r="L675" s="102">
        <f t="shared" si="43"/>
        <v>0</v>
      </c>
    </row>
    <row r="676" spans="1:12">
      <c r="A676" s="75"/>
      <c r="B676" s="75"/>
      <c r="C676" s="75"/>
      <c r="D676" s="112"/>
      <c r="E676" s="58">
        <f t="shared" si="40"/>
        <v>0</v>
      </c>
      <c r="F676" s="75"/>
      <c r="G676" s="75"/>
      <c r="H676" s="75"/>
      <c r="I676" s="58">
        <f t="shared" si="41"/>
        <v>0</v>
      </c>
      <c r="J676" s="58">
        <f t="shared" si="42"/>
        <v>0</v>
      </c>
      <c r="K676" s="75"/>
      <c r="L676" s="102">
        <f t="shared" si="43"/>
        <v>0</v>
      </c>
    </row>
    <row r="677" spans="1:12">
      <c r="A677" s="75"/>
      <c r="B677" s="75"/>
      <c r="C677" s="75"/>
      <c r="D677" s="112"/>
      <c r="E677" s="58">
        <f t="shared" si="40"/>
        <v>0</v>
      </c>
      <c r="F677" s="75"/>
      <c r="G677" s="75"/>
      <c r="H677" s="75"/>
      <c r="I677" s="58">
        <f t="shared" si="41"/>
        <v>0</v>
      </c>
      <c r="J677" s="58">
        <f t="shared" si="42"/>
        <v>0</v>
      </c>
      <c r="K677" s="75"/>
      <c r="L677" s="102">
        <f t="shared" si="43"/>
        <v>0</v>
      </c>
    </row>
    <row r="678" spans="1:12">
      <c r="A678" s="75"/>
      <c r="B678" s="75"/>
      <c r="C678" s="75"/>
      <c r="D678" s="112"/>
      <c r="E678" s="58">
        <f t="shared" si="40"/>
        <v>0</v>
      </c>
      <c r="F678" s="75"/>
      <c r="G678" s="75"/>
      <c r="H678" s="75"/>
      <c r="I678" s="58">
        <f t="shared" si="41"/>
        <v>0</v>
      </c>
      <c r="J678" s="58">
        <f t="shared" si="42"/>
        <v>0</v>
      </c>
      <c r="K678" s="75"/>
      <c r="L678" s="102">
        <f t="shared" si="43"/>
        <v>0</v>
      </c>
    </row>
    <row r="679" spans="1:12">
      <c r="A679" s="75"/>
      <c r="B679" s="75"/>
      <c r="C679" s="75"/>
      <c r="D679" s="112"/>
      <c r="E679" s="58">
        <f t="shared" si="40"/>
        <v>0</v>
      </c>
      <c r="F679" s="75"/>
      <c r="G679" s="75"/>
      <c r="H679" s="75"/>
      <c r="I679" s="58">
        <f t="shared" si="41"/>
        <v>0</v>
      </c>
      <c r="J679" s="58">
        <f t="shared" si="42"/>
        <v>0</v>
      </c>
      <c r="K679" s="75"/>
      <c r="L679" s="102">
        <f t="shared" si="43"/>
        <v>0</v>
      </c>
    </row>
    <row r="680" spans="1:12">
      <c r="A680" s="75"/>
      <c r="B680" s="75"/>
      <c r="C680" s="75"/>
      <c r="D680" s="112"/>
      <c r="E680" s="58">
        <f t="shared" si="40"/>
        <v>0</v>
      </c>
      <c r="F680" s="75"/>
      <c r="G680" s="75"/>
      <c r="H680" s="75"/>
      <c r="I680" s="58">
        <f t="shared" si="41"/>
        <v>0</v>
      </c>
      <c r="J680" s="58">
        <f t="shared" si="42"/>
        <v>0</v>
      </c>
      <c r="K680" s="75"/>
      <c r="L680" s="102">
        <f t="shared" si="43"/>
        <v>0</v>
      </c>
    </row>
    <row r="681" spans="1:12">
      <c r="A681" s="75"/>
      <c r="B681" s="75"/>
      <c r="C681" s="75"/>
      <c r="D681" s="112"/>
      <c r="E681" s="58">
        <f t="shared" si="40"/>
        <v>0</v>
      </c>
      <c r="F681" s="75"/>
      <c r="G681" s="75"/>
      <c r="H681" s="75"/>
      <c r="I681" s="58">
        <f t="shared" si="41"/>
        <v>0</v>
      </c>
      <c r="J681" s="58">
        <f t="shared" si="42"/>
        <v>0</v>
      </c>
      <c r="K681" s="75"/>
      <c r="L681" s="102">
        <f t="shared" si="43"/>
        <v>0</v>
      </c>
    </row>
    <row r="682" spans="1:12">
      <c r="A682" s="75"/>
      <c r="B682" s="75"/>
      <c r="C682" s="75"/>
      <c r="D682" s="112"/>
      <c r="E682" s="58">
        <f t="shared" si="40"/>
        <v>0</v>
      </c>
      <c r="F682" s="75"/>
      <c r="G682" s="75"/>
      <c r="H682" s="75"/>
      <c r="I682" s="58">
        <f t="shared" si="41"/>
        <v>0</v>
      </c>
      <c r="J682" s="58">
        <f t="shared" si="42"/>
        <v>0</v>
      </c>
      <c r="K682" s="75"/>
      <c r="L682" s="102">
        <f t="shared" si="43"/>
        <v>0</v>
      </c>
    </row>
    <row r="683" spans="1:12">
      <c r="A683" s="75"/>
      <c r="B683" s="75"/>
      <c r="C683" s="75"/>
      <c r="D683" s="112"/>
      <c r="E683" s="58">
        <f t="shared" si="40"/>
        <v>0</v>
      </c>
      <c r="F683" s="75"/>
      <c r="G683" s="75"/>
      <c r="H683" s="75"/>
      <c r="I683" s="58">
        <f t="shared" si="41"/>
        <v>0</v>
      </c>
      <c r="J683" s="58">
        <f t="shared" si="42"/>
        <v>0</v>
      </c>
      <c r="K683" s="75"/>
      <c r="L683" s="102">
        <f t="shared" si="43"/>
        <v>0</v>
      </c>
    </row>
    <row r="684" spans="1:12">
      <c r="A684" s="75"/>
      <c r="B684" s="75"/>
      <c r="C684" s="75"/>
      <c r="D684" s="112"/>
      <c r="E684" s="58">
        <f t="shared" si="40"/>
        <v>0</v>
      </c>
      <c r="F684" s="75"/>
      <c r="G684" s="75"/>
      <c r="H684" s="75"/>
      <c r="I684" s="58">
        <f t="shared" si="41"/>
        <v>0</v>
      </c>
      <c r="J684" s="58">
        <f t="shared" si="42"/>
        <v>0</v>
      </c>
      <c r="K684" s="75"/>
      <c r="L684" s="102">
        <f t="shared" si="43"/>
        <v>0</v>
      </c>
    </row>
    <row r="685" spans="1:12">
      <c r="A685" s="75"/>
      <c r="B685" s="75"/>
      <c r="C685" s="75"/>
      <c r="D685" s="112"/>
      <c r="E685" s="58">
        <f t="shared" si="40"/>
        <v>0</v>
      </c>
      <c r="F685" s="75"/>
      <c r="G685" s="75"/>
      <c r="H685" s="75"/>
      <c r="I685" s="58">
        <f t="shared" si="41"/>
        <v>0</v>
      </c>
      <c r="J685" s="58">
        <f t="shared" si="42"/>
        <v>0</v>
      </c>
      <c r="K685" s="75"/>
      <c r="L685" s="102">
        <f t="shared" si="43"/>
        <v>0</v>
      </c>
    </row>
    <row r="686" spans="1:12">
      <c r="A686" s="75"/>
      <c r="B686" s="75"/>
      <c r="C686" s="75"/>
      <c r="D686" s="112"/>
      <c r="E686" s="58">
        <f t="shared" si="40"/>
        <v>0</v>
      </c>
      <c r="F686" s="75"/>
      <c r="G686" s="75"/>
      <c r="H686" s="75"/>
      <c r="I686" s="58">
        <f t="shared" si="41"/>
        <v>0</v>
      </c>
      <c r="J686" s="58">
        <f t="shared" si="42"/>
        <v>0</v>
      </c>
      <c r="K686" s="75"/>
      <c r="L686" s="102">
        <f t="shared" si="43"/>
        <v>0</v>
      </c>
    </row>
    <row r="687" spans="1:12">
      <c r="A687" s="75"/>
      <c r="B687" s="75"/>
      <c r="C687" s="75"/>
      <c r="D687" s="112"/>
      <c r="E687" s="58">
        <f t="shared" si="40"/>
        <v>0</v>
      </c>
      <c r="F687" s="75"/>
      <c r="G687" s="75"/>
      <c r="H687" s="75"/>
      <c r="I687" s="58">
        <f t="shared" si="41"/>
        <v>0</v>
      </c>
      <c r="J687" s="58">
        <f t="shared" si="42"/>
        <v>0</v>
      </c>
      <c r="K687" s="75"/>
      <c r="L687" s="102">
        <f t="shared" si="43"/>
        <v>0</v>
      </c>
    </row>
    <row r="688" spans="1:12">
      <c r="A688" s="75"/>
      <c r="B688" s="75"/>
      <c r="C688" s="75"/>
      <c r="D688" s="112"/>
      <c r="E688" s="58">
        <f t="shared" si="40"/>
        <v>0</v>
      </c>
      <c r="F688" s="75"/>
      <c r="G688" s="75"/>
      <c r="H688" s="75"/>
      <c r="I688" s="58">
        <f t="shared" si="41"/>
        <v>0</v>
      </c>
      <c r="J688" s="58">
        <f t="shared" si="42"/>
        <v>0</v>
      </c>
      <c r="K688" s="75"/>
      <c r="L688" s="102">
        <f t="shared" si="43"/>
        <v>0</v>
      </c>
    </row>
    <row r="689" spans="1:12">
      <c r="A689" s="75"/>
      <c r="B689" s="75"/>
      <c r="C689" s="75"/>
      <c r="D689" s="112"/>
      <c r="E689" s="58">
        <f t="shared" si="40"/>
        <v>0</v>
      </c>
      <c r="F689" s="75"/>
      <c r="G689" s="75"/>
      <c r="H689" s="75"/>
      <c r="I689" s="58">
        <f t="shared" si="41"/>
        <v>0</v>
      </c>
      <c r="J689" s="58">
        <f t="shared" si="42"/>
        <v>0</v>
      </c>
      <c r="K689" s="75"/>
      <c r="L689" s="102">
        <f t="shared" si="43"/>
        <v>0</v>
      </c>
    </row>
    <row r="690" spans="1:12">
      <c r="A690" s="75"/>
      <c r="B690" s="75"/>
      <c r="C690" s="75"/>
      <c r="D690" s="112"/>
      <c r="E690" s="58">
        <f t="shared" si="40"/>
        <v>0</v>
      </c>
      <c r="F690" s="75"/>
      <c r="G690" s="75"/>
      <c r="H690" s="75"/>
      <c r="I690" s="58">
        <f t="shared" si="41"/>
        <v>0</v>
      </c>
      <c r="J690" s="58">
        <f t="shared" si="42"/>
        <v>0</v>
      </c>
      <c r="K690" s="75"/>
      <c r="L690" s="102">
        <f t="shared" si="43"/>
        <v>0</v>
      </c>
    </row>
    <row r="691" spans="1:12">
      <c r="A691" s="75"/>
      <c r="B691" s="75"/>
      <c r="C691" s="75"/>
      <c r="D691" s="112"/>
      <c r="E691" s="58">
        <f t="shared" si="40"/>
        <v>0</v>
      </c>
      <c r="F691" s="75"/>
      <c r="G691" s="75"/>
      <c r="H691" s="75"/>
      <c r="I691" s="58">
        <f t="shared" si="41"/>
        <v>0</v>
      </c>
      <c r="J691" s="58">
        <f t="shared" si="42"/>
        <v>0</v>
      </c>
      <c r="K691" s="75"/>
      <c r="L691" s="102">
        <f t="shared" si="43"/>
        <v>0</v>
      </c>
    </row>
    <row r="692" spans="1:12">
      <c r="A692" s="75"/>
      <c r="B692" s="75"/>
      <c r="C692" s="75"/>
      <c r="D692" s="112"/>
      <c r="E692" s="58">
        <f t="shared" si="40"/>
        <v>0</v>
      </c>
      <c r="F692" s="75"/>
      <c r="G692" s="75"/>
      <c r="H692" s="75"/>
      <c r="I692" s="58">
        <f t="shared" si="41"/>
        <v>0</v>
      </c>
      <c r="J692" s="58">
        <f t="shared" si="42"/>
        <v>0</v>
      </c>
      <c r="K692" s="75"/>
      <c r="L692" s="102">
        <f t="shared" si="43"/>
        <v>0</v>
      </c>
    </row>
    <row r="693" spans="1:12">
      <c r="A693" s="75"/>
      <c r="B693" s="75"/>
      <c r="C693" s="75"/>
      <c r="D693" s="112"/>
      <c r="E693" s="58">
        <f t="shared" si="40"/>
        <v>0</v>
      </c>
      <c r="F693" s="75"/>
      <c r="G693" s="75"/>
      <c r="H693" s="75"/>
      <c r="I693" s="58">
        <f t="shared" si="41"/>
        <v>0</v>
      </c>
      <c r="J693" s="58">
        <f t="shared" si="42"/>
        <v>0</v>
      </c>
      <c r="K693" s="75"/>
      <c r="L693" s="102">
        <f t="shared" si="43"/>
        <v>0</v>
      </c>
    </row>
    <row r="694" spans="1:12">
      <c r="A694" s="75"/>
      <c r="B694" s="75"/>
      <c r="C694" s="75"/>
      <c r="D694" s="112"/>
      <c r="E694" s="58">
        <f t="shared" si="40"/>
        <v>0</v>
      </c>
      <c r="F694" s="75"/>
      <c r="G694" s="75"/>
      <c r="H694" s="75"/>
      <c r="I694" s="58">
        <f t="shared" si="41"/>
        <v>0</v>
      </c>
      <c r="J694" s="58">
        <f t="shared" si="42"/>
        <v>0</v>
      </c>
      <c r="K694" s="75"/>
      <c r="L694" s="102">
        <f t="shared" si="43"/>
        <v>0</v>
      </c>
    </row>
    <row r="695" spans="1:12">
      <c r="A695" s="75"/>
      <c r="B695" s="75"/>
      <c r="C695" s="75"/>
      <c r="D695" s="112"/>
      <c r="E695" s="58">
        <f t="shared" si="40"/>
        <v>0</v>
      </c>
      <c r="F695" s="75"/>
      <c r="G695" s="75"/>
      <c r="H695" s="75"/>
      <c r="I695" s="58">
        <f t="shared" si="41"/>
        <v>0</v>
      </c>
      <c r="J695" s="58">
        <f t="shared" si="42"/>
        <v>0</v>
      </c>
      <c r="K695" s="75"/>
      <c r="L695" s="102">
        <f t="shared" si="43"/>
        <v>0</v>
      </c>
    </row>
    <row r="696" spans="1:12">
      <c r="A696" s="75"/>
      <c r="B696" s="75"/>
      <c r="C696" s="75"/>
      <c r="D696" s="112"/>
      <c r="E696" s="58">
        <f t="shared" si="40"/>
        <v>0</v>
      </c>
      <c r="F696" s="75"/>
      <c r="G696" s="75"/>
      <c r="H696" s="75"/>
      <c r="I696" s="58">
        <f t="shared" si="41"/>
        <v>0</v>
      </c>
      <c r="J696" s="58">
        <f t="shared" si="42"/>
        <v>0</v>
      </c>
      <c r="K696" s="75"/>
      <c r="L696" s="102">
        <f t="shared" si="43"/>
        <v>0</v>
      </c>
    </row>
    <row r="697" spans="1:12">
      <c r="A697" s="75"/>
      <c r="B697" s="75"/>
      <c r="C697" s="75"/>
      <c r="D697" s="112"/>
      <c r="E697" s="58">
        <f t="shared" si="40"/>
        <v>0</v>
      </c>
      <c r="F697" s="75"/>
      <c r="G697" s="75"/>
      <c r="H697" s="75"/>
      <c r="I697" s="58">
        <f t="shared" si="41"/>
        <v>0</v>
      </c>
      <c r="J697" s="58">
        <f t="shared" si="42"/>
        <v>0</v>
      </c>
      <c r="K697" s="75"/>
      <c r="L697" s="102">
        <f t="shared" si="43"/>
        <v>0</v>
      </c>
    </row>
    <row r="698" spans="1:12">
      <c r="A698" s="75"/>
      <c r="B698" s="75"/>
      <c r="C698" s="75"/>
      <c r="D698" s="112"/>
      <c r="E698" s="58">
        <f t="shared" si="40"/>
        <v>0</v>
      </c>
      <c r="F698" s="75"/>
      <c r="G698" s="75"/>
      <c r="H698" s="75"/>
      <c r="I698" s="58">
        <f t="shared" si="41"/>
        <v>0</v>
      </c>
      <c r="J698" s="58">
        <f t="shared" si="42"/>
        <v>0</v>
      </c>
      <c r="K698" s="75"/>
      <c r="L698" s="102">
        <f t="shared" si="43"/>
        <v>0</v>
      </c>
    </row>
    <row r="699" spans="1:12">
      <c r="A699" s="75"/>
      <c r="B699" s="75"/>
      <c r="C699" s="75"/>
      <c r="D699" s="112"/>
      <c r="E699" s="58">
        <f t="shared" si="40"/>
        <v>0</v>
      </c>
      <c r="F699" s="75"/>
      <c r="G699" s="75"/>
      <c r="H699" s="75"/>
      <c r="I699" s="58">
        <f t="shared" si="41"/>
        <v>0</v>
      </c>
      <c r="J699" s="58">
        <f t="shared" si="42"/>
        <v>0</v>
      </c>
      <c r="K699" s="75"/>
      <c r="L699" s="102">
        <f t="shared" si="43"/>
        <v>0</v>
      </c>
    </row>
    <row r="700" spans="1:12">
      <c r="A700" s="75"/>
      <c r="B700" s="75"/>
      <c r="C700" s="75"/>
      <c r="D700" s="112"/>
      <c r="E700" s="58">
        <f t="shared" si="40"/>
        <v>0</v>
      </c>
      <c r="F700" s="75"/>
      <c r="G700" s="75"/>
      <c r="H700" s="75"/>
      <c r="I700" s="58">
        <f t="shared" si="41"/>
        <v>0</v>
      </c>
      <c r="J700" s="58">
        <f t="shared" si="42"/>
        <v>0</v>
      </c>
      <c r="K700" s="75"/>
      <c r="L700" s="102">
        <f t="shared" si="43"/>
        <v>0</v>
      </c>
    </row>
    <row r="701" spans="1:12">
      <c r="A701" s="75"/>
      <c r="B701" s="75"/>
      <c r="C701" s="75"/>
      <c r="D701" s="112"/>
      <c r="E701" s="58">
        <f t="shared" si="40"/>
        <v>0</v>
      </c>
      <c r="F701" s="75"/>
      <c r="G701" s="75"/>
      <c r="H701" s="75"/>
      <c r="I701" s="58">
        <f t="shared" si="41"/>
        <v>0</v>
      </c>
      <c r="J701" s="58">
        <f t="shared" si="42"/>
        <v>0</v>
      </c>
      <c r="K701" s="75"/>
      <c r="L701" s="102">
        <f t="shared" si="43"/>
        <v>0</v>
      </c>
    </row>
    <row r="702" spans="1:12">
      <c r="A702" s="75"/>
      <c r="B702" s="75"/>
      <c r="C702" s="75"/>
      <c r="D702" s="112"/>
      <c r="E702" s="58">
        <f t="shared" si="40"/>
        <v>0</v>
      </c>
      <c r="F702" s="75"/>
      <c r="G702" s="75"/>
      <c r="H702" s="75"/>
      <c r="I702" s="58">
        <f t="shared" si="41"/>
        <v>0</v>
      </c>
      <c r="J702" s="58">
        <f t="shared" si="42"/>
        <v>0</v>
      </c>
      <c r="K702" s="75"/>
      <c r="L702" s="102">
        <f t="shared" si="43"/>
        <v>0</v>
      </c>
    </row>
    <row r="703" spans="1:12">
      <c r="A703" s="75"/>
      <c r="B703" s="75"/>
      <c r="C703" s="75"/>
      <c r="D703" s="112"/>
      <c r="E703" s="58">
        <f t="shared" si="40"/>
        <v>0</v>
      </c>
      <c r="F703" s="75"/>
      <c r="G703" s="75"/>
      <c r="H703" s="75"/>
      <c r="I703" s="58">
        <f t="shared" si="41"/>
        <v>0</v>
      </c>
      <c r="J703" s="58">
        <f t="shared" si="42"/>
        <v>0</v>
      </c>
      <c r="K703" s="75"/>
      <c r="L703" s="102">
        <f t="shared" si="43"/>
        <v>0</v>
      </c>
    </row>
    <row r="704" spans="1:12">
      <c r="A704" s="75"/>
      <c r="B704" s="75"/>
      <c r="C704" s="75"/>
      <c r="D704" s="112"/>
      <c r="E704" s="58">
        <f t="shared" si="40"/>
        <v>0</v>
      </c>
      <c r="F704" s="75"/>
      <c r="G704" s="75"/>
      <c r="H704" s="75"/>
      <c r="I704" s="58">
        <f t="shared" si="41"/>
        <v>0</v>
      </c>
      <c r="J704" s="58">
        <f t="shared" si="42"/>
        <v>0</v>
      </c>
      <c r="K704" s="75"/>
      <c r="L704" s="102">
        <f t="shared" si="43"/>
        <v>0</v>
      </c>
    </row>
    <row r="705" spans="1:12">
      <c r="A705" s="75"/>
      <c r="B705" s="75"/>
      <c r="C705" s="75"/>
      <c r="D705" s="112"/>
      <c r="E705" s="58">
        <f t="shared" si="40"/>
        <v>0</v>
      </c>
      <c r="F705" s="75"/>
      <c r="G705" s="75"/>
      <c r="H705" s="75"/>
      <c r="I705" s="58">
        <f t="shared" si="41"/>
        <v>0</v>
      </c>
      <c r="J705" s="58">
        <f t="shared" si="42"/>
        <v>0</v>
      </c>
      <c r="K705" s="75"/>
      <c r="L705" s="102">
        <f t="shared" si="43"/>
        <v>0</v>
      </c>
    </row>
    <row r="706" spans="1:12">
      <c r="A706" s="75"/>
      <c r="B706" s="75"/>
      <c r="C706" s="75"/>
      <c r="D706" s="112"/>
      <c r="E706" s="58">
        <f t="shared" si="40"/>
        <v>0</v>
      </c>
      <c r="F706" s="75"/>
      <c r="G706" s="75"/>
      <c r="H706" s="75"/>
      <c r="I706" s="58">
        <f t="shared" si="41"/>
        <v>0</v>
      </c>
      <c r="J706" s="58">
        <f t="shared" si="42"/>
        <v>0</v>
      </c>
      <c r="K706" s="75"/>
      <c r="L706" s="102">
        <f t="shared" si="43"/>
        <v>0</v>
      </c>
    </row>
    <row r="707" spans="1:12">
      <c r="A707" s="75"/>
      <c r="B707" s="75"/>
      <c r="C707" s="75"/>
      <c r="D707" s="112"/>
      <c r="E707" s="58">
        <f t="shared" si="40"/>
        <v>0</v>
      </c>
      <c r="F707" s="75"/>
      <c r="G707" s="75"/>
      <c r="H707" s="75"/>
      <c r="I707" s="58">
        <f t="shared" si="41"/>
        <v>0</v>
      </c>
      <c r="J707" s="58">
        <f t="shared" si="42"/>
        <v>0</v>
      </c>
      <c r="K707" s="75"/>
      <c r="L707" s="102">
        <f t="shared" si="43"/>
        <v>0</v>
      </c>
    </row>
    <row r="708" spans="1:12">
      <c r="A708" s="75"/>
      <c r="B708" s="75"/>
      <c r="C708" s="75"/>
      <c r="D708" s="112"/>
      <c r="E708" s="58">
        <f t="shared" ref="E708:E771" si="44">(B708*(C708+0.5))+D708</f>
        <v>0</v>
      </c>
      <c r="F708" s="75"/>
      <c r="G708" s="75"/>
      <c r="H708" s="75"/>
      <c r="I708" s="58">
        <f t="shared" ref="I708:I771" si="45">SUM(F708:H708)</f>
        <v>0</v>
      </c>
      <c r="J708" s="58">
        <f t="shared" ref="J708:J771" si="46">E708*I708</f>
        <v>0</v>
      </c>
      <c r="K708" s="75"/>
      <c r="L708" s="102">
        <f t="shared" ref="L708:L771" si="47" xml:space="preserve"> IF(K708="yes",J708* 1.5,J708)</f>
        <v>0</v>
      </c>
    </row>
    <row r="709" spans="1:12">
      <c r="A709" s="75"/>
      <c r="B709" s="75"/>
      <c r="C709" s="75"/>
      <c r="D709" s="112"/>
      <c r="E709" s="58">
        <f t="shared" si="44"/>
        <v>0</v>
      </c>
      <c r="F709" s="75"/>
      <c r="G709" s="75"/>
      <c r="H709" s="75"/>
      <c r="I709" s="58">
        <f t="shared" si="45"/>
        <v>0</v>
      </c>
      <c r="J709" s="58">
        <f t="shared" si="46"/>
        <v>0</v>
      </c>
      <c r="K709" s="75"/>
      <c r="L709" s="102">
        <f t="shared" si="47"/>
        <v>0</v>
      </c>
    </row>
    <row r="710" spans="1:12">
      <c r="A710" s="75"/>
      <c r="B710" s="75"/>
      <c r="C710" s="75"/>
      <c r="D710" s="112"/>
      <c r="E710" s="58">
        <f t="shared" si="44"/>
        <v>0</v>
      </c>
      <c r="F710" s="75"/>
      <c r="G710" s="75"/>
      <c r="H710" s="75"/>
      <c r="I710" s="58">
        <f t="shared" si="45"/>
        <v>0</v>
      </c>
      <c r="J710" s="58">
        <f t="shared" si="46"/>
        <v>0</v>
      </c>
      <c r="K710" s="75"/>
      <c r="L710" s="102">
        <f t="shared" si="47"/>
        <v>0</v>
      </c>
    </row>
    <row r="711" spans="1:12">
      <c r="A711" s="75"/>
      <c r="B711" s="75"/>
      <c r="C711" s="75"/>
      <c r="D711" s="112"/>
      <c r="E711" s="58">
        <f t="shared" si="44"/>
        <v>0</v>
      </c>
      <c r="F711" s="75"/>
      <c r="G711" s="75"/>
      <c r="H711" s="75"/>
      <c r="I711" s="58">
        <f t="shared" si="45"/>
        <v>0</v>
      </c>
      <c r="J711" s="58">
        <f t="shared" si="46"/>
        <v>0</v>
      </c>
      <c r="K711" s="75"/>
      <c r="L711" s="102">
        <f t="shared" si="47"/>
        <v>0</v>
      </c>
    </row>
    <row r="712" spans="1:12">
      <c r="A712" s="75"/>
      <c r="B712" s="75"/>
      <c r="C712" s="75"/>
      <c r="D712" s="112"/>
      <c r="E712" s="58">
        <f t="shared" si="44"/>
        <v>0</v>
      </c>
      <c r="F712" s="75"/>
      <c r="G712" s="75"/>
      <c r="H712" s="75"/>
      <c r="I712" s="58">
        <f t="shared" si="45"/>
        <v>0</v>
      </c>
      <c r="J712" s="58">
        <f t="shared" si="46"/>
        <v>0</v>
      </c>
      <c r="K712" s="75"/>
      <c r="L712" s="102">
        <f t="shared" si="47"/>
        <v>0</v>
      </c>
    </row>
    <row r="713" spans="1:12">
      <c r="A713" s="75"/>
      <c r="B713" s="75"/>
      <c r="C713" s="75"/>
      <c r="D713" s="112"/>
      <c r="E713" s="58">
        <f t="shared" si="44"/>
        <v>0</v>
      </c>
      <c r="F713" s="75"/>
      <c r="G713" s="75"/>
      <c r="H713" s="75"/>
      <c r="I713" s="58">
        <f t="shared" si="45"/>
        <v>0</v>
      </c>
      <c r="J713" s="58">
        <f t="shared" si="46"/>
        <v>0</v>
      </c>
      <c r="K713" s="75"/>
      <c r="L713" s="102">
        <f t="shared" si="47"/>
        <v>0</v>
      </c>
    </row>
    <row r="714" spans="1:12">
      <c r="A714" s="75"/>
      <c r="B714" s="75"/>
      <c r="C714" s="75"/>
      <c r="D714" s="112"/>
      <c r="E714" s="58">
        <f t="shared" si="44"/>
        <v>0</v>
      </c>
      <c r="F714" s="75"/>
      <c r="G714" s="75"/>
      <c r="H714" s="75"/>
      <c r="I714" s="58">
        <f t="shared" si="45"/>
        <v>0</v>
      </c>
      <c r="J714" s="58">
        <f t="shared" si="46"/>
        <v>0</v>
      </c>
      <c r="K714" s="75"/>
      <c r="L714" s="102">
        <f t="shared" si="47"/>
        <v>0</v>
      </c>
    </row>
    <row r="715" spans="1:12">
      <c r="A715" s="75"/>
      <c r="B715" s="75"/>
      <c r="C715" s="75"/>
      <c r="D715" s="112"/>
      <c r="E715" s="58">
        <f t="shared" si="44"/>
        <v>0</v>
      </c>
      <c r="F715" s="75"/>
      <c r="G715" s="75"/>
      <c r="H715" s="75"/>
      <c r="I715" s="58">
        <f t="shared" si="45"/>
        <v>0</v>
      </c>
      <c r="J715" s="58">
        <f t="shared" si="46"/>
        <v>0</v>
      </c>
      <c r="K715" s="75"/>
      <c r="L715" s="102">
        <f t="shared" si="47"/>
        <v>0</v>
      </c>
    </row>
    <row r="716" spans="1:12">
      <c r="A716" s="75"/>
      <c r="B716" s="75"/>
      <c r="C716" s="75"/>
      <c r="D716" s="112"/>
      <c r="E716" s="58">
        <f t="shared" si="44"/>
        <v>0</v>
      </c>
      <c r="F716" s="75"/>
      <c r="G716" s="75"/>
      <c r="H716" s="75"/>
      <c r="I716" s="58">
        <f t="shared" si="45"/>
        <v>0</v>
      </c>
      <c r="J716" s="58">
        <f t="shared" si="46"/>
        <v>0</v>
      </c>
      <c r="K716" s="75"/>
      <c r="L716" s="102">
        <f t="shared" si="47"/>
        <v>0</v>
      </c>
    </row>
    <row r="717" spans="1:12">
      <c r="A717" s="75"/>
      <c r="B717" s="75"/>
      <c r="C717" s="75"/>
      <c r="D717" s="112"/>
      <c r="E717" s="58">
        <f t="shared" si="44"/>
        <v>0</v>
      </c>
      <c r="F717" s="75"/>
      <c r="G717" s="75"/>
      <c r="H717" s="75"/>
      <c r="I717" s="58">
        <f t="shared" si="45"/>
        <v>0</v>
      </c>
      <c r="J717" s="58">
        <f t="shared" si="46"/>
        <v>0</v>
      </c>
      <c r="K717" s="75"/>
      <c r="L717" s="102">
        <f t="shared" si="47"/>
        <v>0</v>
      </c>
    </row>
    <row r="718" spans="1:12">
      <c r="A718" s="75"/>
      <c r="B718" s="75"/>
      <c r="C718" s="75"/>
      <c r="D718" s="112"/>
      <c r="E718" s="58">
        <f t="shared" si="44"/>
        <v>0</v>
      </c>
      <c r="F718" s="75"/>
      <c r="G718" s="75"/>
      <c r="H718" s="75"/>
      <c r="I718" s="58">
        <f t="shared" si="45"/>
        <v>0</v>
      </c>
      <c r="J718" s="58">
        <f t="shared" si="46"/>
        <v>0</v>
      </c>
      <c r="K718" s="75"/>
      <c r="L718" s="102">
        <f t="shared" si="47"/>
        <v>0</v>
      </c>
    </row>
    <row r="719" spans="1:12">
      <c r="A719" s="75"/>
      <c r="B719" s="75"/>
      <c r="C719" s="75"/>
      <c r="D719" s="112"/>
      <c r="E719" s="58">
        <f t="shared" si="44"/>
        <v>0</v>
      </c>
      <c r="F719" s="75"/>
      <c r="G719" s="75"/>
      <c r="H719" s="75"/>
      <c r="I719" s="58">
        <f t="shared" si="45"/>
        <v>0</v>
      </c>
      <c r="J719" s="58">
        <f t="shared" si="46"/>
        <v>0</v>
      </c>
      <c r="K719" s="75"/>
      <c r="L719" s="102">
        <f t="shared" si="47"/>
        <v>0</v>
      </c>
    </row>
    <row r="720" spans="1:12">
      <c r="A720" s="75"/>
      <c r="B720" s="75"/>
      <c r="C720" s="75"/>
      <c r="D720" s="112"/>
      <c r="E720" s="58">
        <f t="shared" si="44"/>
        <v>0</v>
      </c>
      <c r="F720" s="75"/>
      <c r="G720" s="75"/>
      <c r="H720" s="75"/>
      <c r="I720" s="58">
        <f t="shared" si="45"/>
        <v>0</v>
      </c>
      <c r="J720" s="58">
        <f t="shared" si="46"/>
        <v>0</v>
      </c>
      <c r="K720" s="75"/>
      <c r="L720" s="102">
        <f t="shared" si="47"/>
        <v>0</v>
      </c>
    </row>
    <row r="721" spans="1:12">
      <c r="A721" s="75"/>
      <c r="B721" s="75"/>
      <c r="C721" s="75"/>
      <c r="D721" s="112"/>
      <c r="E721" s="58">
        <f t="shared" si="44"/>
        <v>0</v>
      </c>
      <c r="F721" s="75"/>
      <c r="G721" s="75"/>
      <c r="H721" s="75"/>
      <c r="I721" s="58">
        <f t="shared" si="45"/>
        <v>0</v>
      </c>
      <c r="J721" s="58">
        <f t="shared" si="46"/>
        <v>0</v>
      </c>
      <c r="K721" s="75"/>
      <c r="L721" s="102">
        <f t="shared" si="47"/>
        <v>0</v>
      </c>
    </row>
    <row r="722" spans="1:12">
      <c r="A722" s="75"/>
      <c r="B722" s="75"/>
      <c r="C722" s="75"/>
      <c r="D722" s="112"/>
      <c r="E722" s="58">
        <f t="shared" si="44"/>
        <v>0</v>
      </c>
      <c r="F722" s="75"/>
      <c r="G722" s="75"/>
      <c r="H722" s="75"/>
      <c r="I722" s="58">
        <f t="shared" si="45"/>
        <v>0</v>
      </c>
      <c r="J722" s="58">
        <f t="shared" si="46"/>
        <v>0</v>
      </c>
      <c r="K722" s="75"/>
      <c r="L722" s="102">
        <f t="shared" si="47"/>
        <v>0</v>
      </c>
    </row>
    <row r="723" spans="1:12">
      <c r="A723" s="75"/>
      <c r="B723" s="75"/>
      <c r="C723" s="75"/>
      <c r="D723" s="112"/>
      <c r="E723" s="58">
        <f t="shared" si="44"/>
        <v>0</v>
      </c>
      <c r="F723" s="75"/>
      <c r="G723" s="75"/>
      <c r="H723" s="75"/>
      <c r="I723" s="58">
        <f t="shared" si="45"/>
        <v>0</v>
      </c>
      <c r="J723" s="58">
        <f t="shared" si="46"/>
        <v>0</v>
      </c>
      <c r="K723" s="75"/>
      <c r="L723" s="102">
        <f t="shared" si="47"/>
        <v>0</v>
      </c>
    </row>
    <row r="724" spans="1:12">
      <c r="A724" s="75"/>
      <c r="B724" s="75"/>
      <c r="C724" s="75"/>
      <c r="D724" s="112"/>
      <c r="E724" s="58">
        <f t="shared" si="44"/>
        <v>0</v>
      </c>
      <c r="F724" s="75"/>
      <c r="G724" s="75"/>
      <c r="H724" s="75"/>
      <c r="I724" s="58">
        <f t="shared" si="45"/>
        <v>0</v>
      </c>
      <c r="J724" s="58">
        <f t="shared" si="46"/>
        <v>0</v>
      </c>
      <c r="K724" s="75"/>
      <c r="L724" s="102">
        <f t="shared" si="47"/>
        <v>0</v>
      </c>
    </row>
    <row r="725" spans="1:12">
      <c r="A725" s="75"/>
      <c r="B725" s="75"/>
      <c r="C725" s="75"/>
      <c r="D725" s="112"/>
      <c r="E725" s="58">
        <f t="shared" si="44"/>
        <v>0</v>
      </c>
      <c r="F725" s="75"/>
      <c r="G725" s="75"/>
      <c r="H725" s="75"/>
      <c r="I725" s="58">
        <f t="shared" si="45"/>
        <v>0</v>
      </c>
      <c r="J725" s="58">
        <f t="shared" si="46"/>
        <v>0</v>
      </c>
      <c r="K725" s="75"/>
      <c r="L725" s="102">
        <f t="shared" si="47"/>
        <v>0</v>
      </c>
    </row>
    <row r="726" spans="1:12">
      <c r="A726" s="75"/>
      <c r="B726" s="75"/>
      <c r="C726" s="75"/>
      <c r="D726" s="112"/>
      <c r="E726" s="58">
        <f t="shared" si="44"/>
        <v>0</v>
      </c>
      <c r="F726" s="75"/>
      <c r="G726" s="75"/>
      <c r="H726" s="75"/>
      <c r="I726" s="58">
        <f t="shared" si="45"/>
        <v>0</v>
      </c>
      <c r="J726" s="58">
        <f t="shared" si="46"/>
        <v>0</v>
      </c>
      <c r="K726" s="75"/>
      <c r="L726" s="102">
        <f t="shared" si="47"/>
        <v>0</v>
      </c>
    </row>
    <row r="727" spans="1:12">
      <c r="A727" s="75"/>
      <c r="B727" s="75"/>
      <c r="C727" s="75"/>
      <c r="D727" s="112"/>
      <c r="E727" s="58">
        <f t="shared" si="44"/>
        <v>0</v>
      </c>
      <c r="F727" s="75"/>
      <c r="G727" s="75"/>
      <c r="H727" s="75"/>
      <c r="I727" s="58">
        <f t="shared" si="45"/>
        <v>0</v>
      </c>
      <c r="J727" s="58">
        <f t="shared" si="46"/>
        <v>0</v>
      </c>
      <c r="K727" s="75"/>
      <c r="L727" s="102">
        <f t="shared" si="47"/>
        <v>0</v>
      </c>
    </row>
    <row r="728" spans="1:12">
      <c r="A728" s="75"/>
      <c r="B728" s="75"/>
      <c r="C728" s="75"/>
      <c r="D728" s="112"/>
      <c r="E728" s="58">
        <f t="shared" si="44"/>
        <v>0</v>
      </c>
      <c r="F728" s="75"/>
      <c r="G728" s="75"/>
      <c r="H728" s="75"/>
      <c r="I728" s="58">
        <f t="shared" si="45"/>
        <v>0</v>
      </c>
      <c r="J728" s="58">
        <f t="shared" si="46"/>
        <v>0</v>
      </c>
      <c r="K728" s="75"/>
      <c r="L728" s="102">
        <f t="shared" si="47"/>
        <v>0</v>
      </c>
    </row>
    <row r="729" spans="1:12">
      <c r="A729" s="75"/>
      <c r="B729" s="75"/>
      <c r="C729" s="75"/>
      <c r="D729" s="112"/>
      <c r="E729" s="58">
        <f t="shared" si="44"/>
        <v>0</v>
      </c>
      <c r="F729" s="75"/>
      <c r="G729" s="75"/>
      <c r="H729" s="75"/>
      <c r="I729" s="58">
        <f t="shared" si="45"/>
        <v>0</v>
      </c>
      <c r="J729" s="58">
        <f t="shared" si="46"/>
        <v>0</v>
      </c>
      <c r="K729" s="75"/>
      <c r="L729" s="102">
        <f t="shared" si="47"/>
        <v>0</v>
      </c>
    </row>
    <row r="730" spans="1:12">
      <c r="A730" s="75"/>
      <c r="B730" s="75"/>
      <c r="C730" s="75"/>
      <c r="D730" s="112"/>
      <c r="E730" s="58">
        <f t="shared" si="44"/>
        <v>0</v>
      </c>
      <c r="F730" s="75"/>
      <c r="G730" s="75"/>
      <c r="H730" s="75"/>
      <c r="I730" s="58">
        <f t="shared" si="45"/>
        <v>0</v>
      </c>
      <c r="J730" s="58">
        <f t="shared" si="46"/>
        <v>0</v>
      </c>
      <c r="K730" s="75"/>
      <c r="L730" s="102">
        <f t="shared" si="47"/>
        <v>0</v>
      </c>
    </row>
    <row r="731" spans="1:12">
      <c r="A731" s="75"/>
      <c r="B731" s="75"/>
      <c r="C731" s="75"/>
      <c r="D731" s="112"/>
      <c r="E731" s="58">
        <f t="shared" si="44"/>
        <v>0</v>
      </c>
      <c r="F731" s="75"/>
      <c r="G731" s="75"/>
      <c r="H731" s="75"/>
      <c r="I731" s="58">
        <f t="shared" si="45"/>
        <v>0</v>
      </c>
      <c r="J731" s="58">
        <f t="shared" si="46"/>
        <v>0</v>
      </c>
      <c r="K731" s="75"/>
      <c r="L731" s="102">
        <f t="shared" si="47"/>
        <v>0</v>
      </c>
    </row>
    <row r="732" spans="1:12">
      <c r="A732" s="75"/>
      <c r="B732" s="75"/>
      <c r="C732" s="75"/>
      <c r="D732" s="112"/>
      <c r="E732" s="58">
        <f t="shared" si="44"/>
        <v>0</v>
      </c>
      <c r="F732" s="75"/>
      <c r="G732" s="75"/>
      <c r="H732" s="75"/>
      <c r="I732" s="58">
        <f t="shared" si="45"/>
        <v>0</v>
      </c>
      <c r="J732" s="58">
        <f t="shared" si="46"/>
        <v>0</v>
      </c>
      <c r="K732" s="75"/>
      <c r="L732" s="102">
        <f t="shared" si="47"/>
        <v>0</v>
      </c>
    </row>
    <row r="733" spans="1:12">
      <c r="A733" s="75"/>
      <c r="B733" s="75"/>
      <c r="C733" s="75"/>
      <c r="D733" s="112"/>
      <c r="E733" s="58">
        <f t="shared" si="44"/>
        <v>0</v>
      </c>
      <c r="F733" s="75"/>
      <c r="G733" s="75"/>
      <c r="H733" s="75"/>
      <c r="I733" s="58">
        <f t="shared" si="45"/>
        <v>0</v>
      </c>
      <c r="J733" s="58">
        <f t="shared" si="46"/>
        <v>0</v>
      </c>
      <c r="K733" s="75"/>
      <c r="L733" s="102">
        <f t="shared" si="47"/>
        <v>0</v>
      </c>
    </row>
    <row r="734" spans="1:12">
      <c r="A734" s="75"/>
      <c r="B734" s="75"/>
      <c r="C734" s="75"/>
      <c r="D734" s="112"/>
      <c r="E734" s="58">
        <f t="shared" si="44"/>
        <v>0</v>
      </c>
      <c r="F734" s="75"/>
      <c r="G734" s="75"/>
      <c r="H734" s="75"/>
      <c r="I734" s="58">
        <f t="shared" si="45"/>
        <v>0</v>
      </c>
      <c r="J734" s="58">
        <f t="shared" si="46"/>
        <v>0</v>
      </c>
      <c r="K734" s="75"/>
      <c r="L734" s="102">
        <f t="shared" si="47"/>
        <v>0</v>
      </c>
    </row>
    <row r="735" spans="1:12">
      <c r="A735" s="75"/>
      <c r="B735" s="75"/>
      <c r="C735" s="75"/>
      <c r="D735" s="112"/>
      <c r="E735" s="58">
        <f t="shared" si="44"/>
        <v>0</v>
      </c>
      <c r="F735" s="75"/>
      <c r="G735" s="75"/>
      <c r="H735" s="75"/>
      <c r="I735" s="58">
        <f t="shared" si="45"/>
        <v>0</v>
      </c>
      <c r="J735" s="58">
        <f t="shared" si="46"/>
        <v>0</v>
      </c>
      <c r="K735" s="75"/>
      <c r="L735" s="102">
        <f t="shared" si="47"/>
        <v>0</v>
      </c>
    </row>
    <row r="736" spans="1:12">
      <c r="A736" s="75"/>
      <c r="B736" s="75"/>
      <c r="C736" s="75"/>
      <c r="D736" s="112"/>
      <c r="E736" s="58">
        <f t="shared" si="44"/>
        <v>0</v>
      </c>
      <c r="F736" s="75"/>
      <c r="G736" s="75"/>
      <c r="H736" s="75"/>
      <c r="I736" s="58">
        <f t="shared" si="45"/>
        <v>0</v>
      </c>
      <c r="J736" s="58">
        <f t="shared" si="46"/>
        <v>0</v>
      </c>
      <c r="K736" s="75"/>
      <c r="L736" s="102">
        <f t="shared" si="47"/>
        <v>0</v>
      </c>
    </row>
    <row r="737" spans="1:12">
      <c r="A737" s="75"/>
      <c r="B737" s="75"/>
      <c r="C737" s="75"/>
      <c r="D737" s="112"/>
      <c r="E737" s="58">
        <f t="shared" si="44"/>
        <v>0</v>
      </c>
      <c r="F737" s="75"/>
      <c r="G737" s="75"/>
      <c r="H737" s="75"/>
      <c r="I737" s="58">
        <f t="shared" si="45"/>
        <v>0</v>
      </c>
      <c r="J737" s="58">
        <f t="shared" si="46"/>
        <v>0</v>
      </c>
      <c r="K737" s="75"/>
      <c r="L737" s="102">
        <f t="shared" si="47"/>
        <v>0</v>
      </c>
    </row>
    <row r="738" spans="1:12">
      <c r="A738" s="75"/>
      <c r="B738" s="75"/>
      <c r="C738" s="75"/>
      <c r="D738" s="112"/>
      <c r="E738" s="58">
        <f t="shared" si="44"/>
        <v>0</v>
      </c>
      <c r="F738" s="75"/>
      <c r="G738" s="75"/>
      <c r="H738" s="75"/>
      <c r="I738" s="58">
        <f t="shared" si="45"/>
        <v>0</v>
      </c>
      <c r="J738" s="58">
        <f t="shared" si="46"/>
        <v>0</v>
      </c>
      <c r="K738" s="75"/>
      <c r="L738" s="102">
        <f t="shared" si="47"/>
        <v>0</v>
      </c>
    </row>
    <row r="739" spans="1:12">
      <c r="A739" s="75"/>
      <c r="B739" s="75"/>
      <c r="C739" s="75"/>
      <c r="D739" s="112"/>
      <c r="E739" s="58">
        <f t="shared" si="44"/>
        <v>0</v>
      </c>
      <c r="F739" s="75"/>
      <c r="G739" s="75"/>
      <c r="H739" s="75"/>
      <c r="I739" s="58">
        <f t="shared" si="45"/>
        <v>0</v>
      </c>
      <c r="J739" s="58">
        <f t="shared" si="46"/>
        <v>0</v>
      </c>
      <c r="K739" s="75"/>
      <c r="L739" s="102">
        <f t="shared" si="47"/>
        <v>0</v>
      </c>
    </row>
    <row r="740" spans="1:12">
      <c r="A740" s="75"/>
      <c r="B740" s="75"/>
      <c r="C740" s="75"/>
      <c r="D740" s="112"/>
      <c r="E740" s="58">
        <f t="shared" si="44"/>
        <v>0</v>
      </c>
      <c r="F740" s="75"/>
      <c r="G740" s="75"/>
      <c r="H740" s="75"/>
      <c r="I740" s="58">
        <f t="shared" si="45"/>
        <v>0</v>
      </c>
      <c r="J740" s="58">
        <f t="shared" si="46"/>
        <v>0</v>
      </c>
      <c r="K740" s="75"/>
      <c r="L740" s="102">
        <f t="shared" si="47"/>
        <v>0</v>
      </c>
    </row>
    <row r="741" spans="1:12">
      <c r="A741" s="75"/>
      <c r="B741" s="75"/>
      <c r="C741" s="75"/>
      <c r="D741" s="112"/>
      <c r="E741" s="58">
        <f t="shared" si="44"/>
        <v>0</v>
      </c>
      <c r="F741" s="75"/>
      <c r="G741" s="75"/>
      <c r="H741" s="75"/>
      <c r="I741" s="58">
        <f t="shared" si="45"/>
        <v>0</v>
      </c>
      <c r="J741" s="58">
        <f t="shared" si="46"/>
        <v>0</v>
      </c>
      <c r="K741" s="75"/>
      <c r="L741" s="102">
        <f t="shared" si="47"/>
        <v>0</v>
      </c>
    </row>
    <row r="742" spans="1:12">
      <c r="A742" s="75"/>
      <c r="B742" s="75"/>
      <c r="C742" s="75"/>
      <c r="D742" s="112"/>
      <c r="E742" s="58">
        <f t="shared" si="44"/>
        <v>0</v>
      </c>
      <c r="F742" s="75"/>
      <c r="G742" s="75"/>
      <c r="H742" s="75"/>
      <c r="I742" s="58">
        <f t="shared" si="45"/>
        <v>0</v>
      </c>
      <c r="J742" s="58">
        <f t="shared" si="46"/>
        <v>0</v>
      </c>
      <c r="K742" s="75"/>
      <c r="L742" s="102">
        <f t="shared" si="47"/>
        <v>0</v>
      </c>
    </row>
    <row r="743" spans="1:12">
      <c r="A743" s="75"/>
      <c r="B743" s="75"/>
      <c r="C743" s="75"/>
      <c r="D743" s="112"/>
      <c r="E743" s="58">
        <f t="shared" si="44"/>
        <v>0</v>
      </c>
      <c r="F743" s="75"/>
      <c r="G743" s="75"/>
      <c r="H743" s="75"/>
      <c r="I743" s="58">
        <f t="shared" si="45"/>
        <v>0</v>
      </c>
      <c r="J743" s="58">
        <f t="shared" si="46"/>
        <v>0</v>
      </c>
      <c r="K743" s="75"/>
      <c r="L743" s="102">
        <f t="shared" si="47"/>
        <v>0</v>
      </c>
    </row>
    <row r="744" spans="1:12">
      <c r="A744" s="75"/>
      <c r="B744" s="75"/>
      <c r="C744" s="75"/>
      <c r="D744" s="112"/>
      <c r="E744" s="58">
        <f t="shared" si="44"/>
        <v>0</v>
      </c>
      <c r="F744" s="75"/>
      <c r="G744" s="75"/>
      <c r="H744" s="75"/>
      <c r="I744" s="58">
        <f t="shared" si="45"/>
        <v>0</v>
      </c>
      <c r="J744" s="58">
        <f t="shared" si="46"/>
        <v>0</v>
      </c>
      <c r="K744" s="75"/>
      <c r="L744" s="102">
        <f t="shared" si="47"/>
        <v>0</v>
      </c>
    </row>
    <row r="745" spans="1:12">
      <c r="A745" s="75"/>
      <c r="B745" s="75"/>
      <c r="C745" s="75"/>
      <c r="D745" s="112"/>
      <c r="E745" s="58">
        <f t="shared" si="44"/>
        <v>0</v>
      </c>
      <c r="F745" s="75"/>
      <c r="G745" s="75"/>
      <c r="H745" s="75"/>
      <c r="I745" s="58">
        <f t="shared" si="45"/>
        <v>0</v>
      </c>
      <c r="J745" s="58">
        <f t="shared" si="46"/>
        <v>0</v>
      </c>
      <c r="K745" s="75"/>
      <c r="L745" s="102">
        <f t="shared" si="47"/>
        <v>0</v>
      </c>
    </row>
    <row r="746" spans="1:12">
      <c r="A746" s="75"/>
      <c r="B746" s="75"/>
      <c r="C746" s="75"/>
      <c r="D746" s="112"/>
      <c r="E746" s="58">
        <f t="shared" si="44"/>
        <v>0</v>
      </c>
      <c r="F746" s="75"/>
      <c r="G746" s="75"/>
      <c r="H746" s="75"/>
      <c r="I746" s="58">
        <f t="shared" si="45"/>
        <v>0</v>
      </c>
      <c r="J746" s="58">
        <f t="shared" si="46"/>
        <v>0</v>
      </c>
      <c r="K746" s="75"/>
      <c r="L746" s="102">
        <f t="shared" si="47"/>
        <v>0</v>
      </c>
    </row>
    <row r="747" spans="1:12">
      <c r="A747" s="75"/>
      <c r="B747" s="75"/>
      <c r="C747" s="75"/>
      <c r="D747" s="112"/>
      <c r="E747" s="58">
        <f t="shared" si="44"/>
        <v>0</v>
      </c>
      <c r="F747" s="75"/>
      <c r="G747" s="75"/>
      <c r="H747" s="75"/>
      <c r="I747" s="58">
        <f t="shared" si="45"/>
        <v>0</v>
      </c>
      <c r="J747" s="58">
        <f t="shared" si="46"/>
        <v>0</v>
      </c>
      <c r="K747" s="75"/>
      <c r="L747" s="102">
        <f t="shared" si="47"/>
        <v>0</v>
      </c>
    </row>
    <row r="748" spans="1:12">
      <c r="A748" s="75"/>
      <c r="B748" s="75"/>
      <c r="C748" s="75"/>
      <c r="D748" s="112"/>
      <c r="E748" s="58">
        <f t="shared" si="44"/>
        <v>0</v>
      </c>
      <c r="F748" s="75"/>
      <c r="G748" s="75"/>
      <c r="H748" s="75"/>
      <c r="I748" s="58">
        <f t="shared" si="45"/>
        <v>0</v>
      </c>
      <c r="J748" s="58">
        <f t="shared" si="46"/>
        <v>0</v>
      </c>
      <c r="K748" s="75"/>
      <c r="L748" s="102">
        <f t="shared" si="47"/>
        <v>0</v>
      </c>
    </row>
    <row r="749" spans="1:12">
      <c r="A749" s="75"/>
      <c r="B749" s="75"/>
      <c r="C749" s="75"/>
      <c r="D749" s="112"/>
      <c r="E749" s="58">
        <f t="shared" si="44"/>
        <v>0</v>
      </c>
      <c r="F749" s="75"/>
      <c r="G749" s="75"/>
      <c r="H749" s="75"/>
      <c r="I749" s="58">
        <f t="shared" si="45"/>
        <v>0</v>
      </c>
      <c r="J749" s="58">
        <f t="shared" si="46"/>
        <v>0</v>
      </c>
      <c r="K749" s="75"/>
      <c r="L749" s="102">
        <f t="shared" si="47"/>
        <v>0</v>
      </c>
    </row>
    <row r="750" spans="1:12">
      <c r="A750" s="75"/>
      <c r="B750" s="75"/>
      <c r="C750" s="75"/>
      <c r="D750" s="112"/>
      <c r="E750" s="58">
        <f t="shared" si="44"/>
        <v>0</v>
      </c>
      <c r="F750" s="75"/>
      <c r="G750" s="75"/>
      <c r="H750" s="75"/>
      <c r="I750" s="58">
        <f t="shared" si="45"/>
        <v>0</v>
      </c>
      <c r="J750" s="58">
        <f t="shared" si="46"/>
        <v>0</v>
      </c>
      <c r="K750" s="75"/>
      <c r="L750" s="102">
        <f t="shared" si="47"/>
        <v>0</v>
      </c>
    </row>
    <row r="751" spans="1:12">
      <c r="A751" s="75"/>
      <c r="B751" s="75"/>
      <c r="C751" s="75"/>
      <c r="D751" s="112"/>
      <c r="E751" s="58">
        <f t="shared" si="44"/>
        <v>0</v>
      </c>
      <c r="F751" s="75"/>
      <c r="G751" s="75"/>
      <c r="H751" s="75"/>
      <c r="I751" s="58">
        <f t="shared" si="45"/>
        <v>0</v>
      </c>
      <c r="J751" s="58">
        <f t="shared" si="46"/>
        <v>0</v>
      </c>
      <c r="K751" s="75"/>
      <c r="L751" s="102">
        <f t="shared" si="47"/>
        <v>0</v>
      </c>
    </row>
    <row r="752" spans="1:12">
      <c r="A752" s="75"/>
      <c r="B752" s="75"/>
      <c r="C752" s="75"/>
      <c r="D752" s="112"/>
      <c r="E752" s="58">
        <f t="shared" si="44"/>
        <v>0</v>
      </c>
      <c r="F752" s="75"/>
      <c r="G752" s="75"/>
      <c r="H752" s="75"/>
      <c r="I752" s="58">
        <f t="shared" si="45"/>
        <v>0</v>
      </c>
      <c r="J752" s="58">
        <f t="shared" si="46"/>
        <v>0</v>
      </c>
      <c r="K752" s="75"/>
      <c r="L752" s="102">
        <f t="shared" si="47"/>
        <v>0</v>
      </c>
    </row>
    <row r="753" spans="1:12">
      <c r="A753" s="75"/>
      <c r="B753" s="75"/>
      <c r="C753" s="75"/>
      <c r="D753" s="112"/>
      <c r="E753" s="58">
        <f t="shared" si="44"/>
        <v>0</v>
      </c>
      <c r="F753" s="75"/>
      <c r="G753" s="75"/>
      <c r="H753" s="75"/>
      <c r="I753" s="58">
        <f t="shared" si="45"/>
        <v>0</v>
      </c>
      <c r="J753" s="58">
        <f t="shared" si="46"/>
        <v>0</v>
      </c>
      <c r="K753" s="75"/>
      <c r="L753" s="102">
        <f t="shared" si="47"/>
        <v>0</v>
      </c>
    </row>
    <row r="754" spans="1:12">
      <c r="A754" s="75"/>
      <c r="B754" s="75"/>
      <c r="C754" s="75"/>
      <c r="D754" s="112"/>
      <c r="E754" s="58">
        <f t="shared" si="44"/>
        <v>0</v>
      </c>
      <c r="F754" s="75"/>
      <c r="G754" s="75"/>
      <c r="H754" s="75"/>
      <c r="I754" s="58">
        <f t="shared" si="45"/>
        <v>0</v>
      </c>
      <c r="J754" s="58">
        <f t="shared" si="46"/>
        <v>0</v>
      </c>
      <c r="K754" s="75"/>
      <c r="L754" s="102">
        <f t="shared" si="47"/>
        <v>0</v>
      </c>
    </row>
    <row r="755" spans="1:12">
      <c r="A755" s="75"/>
      <c r="B755" s="75"/>
      <c r="C755" s="75"/>
      <c r="D755" s="112"/>
      <c r="E755" s="58">
        <f t="shared" si="44"/>
        <v>0</v>
      </c>
      <c r="F755" s="75"/>
      <c r="G755" s="75"/>
      <c r="H755" s="75"/>
      <c r="I755" s="58">
        <f t="shared" si="45"/>
        <v>0</v>
      </c>
      <c r="J755" s="58">
        <f t="shared" si="46"/>
        <v>0</v>
      </c>
      <c r="K755" s="75"/>
      <c r="L755" s="102">
        <f t="shared" si="47"/>
        <v>0</v>
      </c>
    </row>
    <row r="756" spans="1:12">
      <c r="A756" s="75"/>
      <c r="B756" s="75"/>
      <c r="C756" s="75"/>
      <c r="D756" s="112"/>
      <c r="E756" s="58">
        <f t="shared" si="44"/>
        <v>0</v>
      </c>
      <c r="F756" s="75"/>
      <c r="G756" s="75"/>
      <c r="H756" s="75"/>
      <c r="I756" s="58">
        <f t="shared" si="45"/>
        <v>0</v>
      </c>
      <c r="J756" s="58">
        <f t="shared" si="46"/>
        <v>0</v>
      </c>
      <c r="K756" s="75"/>
      <c r="L756" s="102">
        <f t="shared" si="47"/>
        <v>0</v>
      </c>
    </row>
    <row r="757" spans="1:12">
      <c r="A757" s="75"/>
      <c r="B757" s="75"/>
      <c r="C757" s="75"/>
      <c r="D757" s="112"/>
      <c r="E757" s="58">
        <f t="shared" si="44"/>
        <v>0</v>
      </c>
      <c r="F757" s="75"/>
      <c r="G757" s="75"/>
      <c r="H757" s="75"/>
      <c r="I757" s="58">
        <f t="shared" si="45"/>
        <v>0</v>
      </c>
      <c r="J757" s="58">
        <f t="shared" si="46"/>
        <v>0</v>
      </c>
      <c r="K757" s="75"/>
      <c r="L757" s="102">
        <f t="shared" si="47"/>
        <v>0</v>
      </c>
    </row>
    <row r="758" spans="1:12">
      <c r="A758" s="75"/>
      <c r="B758" s="75"/>
      <c r="C758" s="75"/>
      <c r="D758" s="112"/>
      <c r="E758" s="58">
        <f t="shared" si="44"/>
        <v>0</v>
      </c>
      <c r="F758" s="75"/>
      <c r="G758" s="75"/>
      <c r="H758" s="75"/>
      <c r="I758" s="58">
        <f t="shared" si="45"/>
        <v>0</v>
      </c>
      <c r="J758" s="58">
        <f t="shared" si="46"/>
        <v>0</v>
      </c>
      <c r="K758" s="75"/>
      <c r="L758" s="102">
        <f t="shared" si="47"/>
        <v>0</v>
      </c>
    </row>
    <row r="759" spans="1:12">
      <c r="A759" s="75"/>
      <c r="B759" s="75"/>
      <c r="C759" s="75"/>
      <c r="D759" s="112"/>
      <c r="E759" s="58">
        <f t="shared" si="44"/>
        <v>0</v>
      </c>
      <c r="F759" s="75"/>
      <c r="G759" s="75"/>
      <c r="H759" s="75"/>
      <c r="I759" s="58">
        <f t="shared" si="45"/>
        <v>0</v>
      </c>
      <c r="J759" s="58">
        <f t="shared" si="46"/>
        <v>0</v>
      </c>
      <c r="K759" s="75"/>
      <c r="L759" s="102">
        <f t="shared" si="47"/>
        <v>0</v>
      </c>
    </row>
    <row r="760" spans="1:12">
      <c r="A760" s="75"/>
      <c r="B760" s="75"/>
      <c r="C760" s="75"/>
      <c r="D760" s="112"/>
      <c r="E760" s="58">
        <f t="shared" si="44"/>
        <v>0</v>
      </c>
      <c r="F760" s="75"/>
      <c r="G760" s="75"/>
      <c r="H760" s="75"/>
      <c r="I760" s="58">
        <f t="shared" si="45"/>
        <v>0</v>
      </c>
      <c r="J760" s="58">
        <f t="shared" si="46"/>
        <v>0</v>
      </c>
      <c r="K760" s="75"/>
      <c r="L760" s="102">
        <f t="shared" si="47"/>
        <v>0</v>
      </c>
    </row>
    <row r="761" spans="1:12">
      <c r="A761" s="75"/>
      <c r="B761" s="75"/>
      <c r="C761" s="75"/>
      <c r="D761" s="112"/>
      <c r="E761" s="58">
        <f t="shared" si="44"/>
        <v>0</v>
      </c>
      <c r="F761" s="75"/>
      <c r="G761" s="75"/>
      <c r="H761" s="75"/>
      <c r="I761" s="58">
        <f t="shared" si="45"/>
        <v>0</v>
      </c>
      <c r="J761" s="58">
        <f t="shared" si="46"/>
        <v>0</v>
      </c>
      <c r="K761" s="75"/>
      <c r="L761" s="102">
        <f t="shared" si="47"/>
        <v>0</v>
      </c>
    </row>
    <row r="762" spans="1:12">
      <c r="A762" s="75"/>
      <c r="B762" s="75"/>
      <c r="C762" s="75"/>
      <c r="D762" s="112"/>
      <c r="E762" s="58">
        <f t="shared" si="44"/>
        <v>0</v>
      </c>
      <c r="F762" s="75"/>
      <c r="G762" s="75"/>
      <c r="H762" s="75"/>
      <c r="I762" s="58">
        <f t="shared" si="45"/>
        <v>0</v>
      </c>
      <c r="J762" s="58">
        <f t="shared" si="46"/>
        <v>0</v>
      </c>
      <c r="K762" s="75"/>
      <c r="L762" s="102">
        <f t="shared" si="47"/>
        <v>0</v>
      </c>
    </row>
    <row r="763" spans="1:12">
      <c r="A763" s="75"/>
      <c r="B763" s="75"/>
      <c r="C763" s="75"/>
      <c r="D763" s="112"/>
      <c r="E763" s="58">
        <f t="shared" si="44"/>
        <v>0</v>
      </c>
      <c r="F763" s="75"/>
      <c r="G763" s="75"/>
      <c r="H763" s="75"/>
      <c r="I763" s="58">
        <f t="shared" si="45"/>
        <v>0</v>
      </c>
      <c r="J763" s="58">
        <f t="shared" si="46"/>
        <v>0</v>
      </c>
      <c r="K763" s="75"/>
      <c r="L763" s="102">
        <f t="shared" si="47"/>
        <v>0</v>
      </c>
    </row>
    <row r="764" spans="1:12">
      <c r="A764" s="75"/>
      <c r="B764" s="75"/>
      <c r="C764" s="75"/>
      <c r="D764" s="112"/>
      <c r="E764" s="58">
        <f t="shared" si="44"/>
        <v>0</v>
      </c>
      <c r="F764" s="75"/>
      <c r="G764" s="75"/>
      <c r="H764" s="75"/>
      <c r="I764" s="58">
        <f t="shared" si="45"/>
        <v>0</v>
      </c>
      <c r="J764" s="58">
        <f t="shared" si="46"/>
        <v>0</v>
      </c>
      <c r="K764" s="75"/>
      <c r="L764" s="102">
        <f t="shared" si="47"/>
        <v>0</v>
      </c>
    </row>
    <row r="765" spans="1:12">
      <c r="A765" s="75"/>
      <c r="B765" s="75"/>
      <c r="C765" s="75"/>
      <c r="D765" s="112"/>
      <c r="E765" s="58">
        <f t="shared" si="44"/>
        <v>0</v>
      </c>
      <c r="F765" s="75"/>
      <c r="G765" s="75"/>
      <c r="H765" s="75"/>
      <c r="I765" s="58">
        <f t="shared" si="45"/>
        <v>0</v>
      </c>
      <c r="J765" s="58">
        <f t="shared" si="46"/>
        <v>0</v>
      </c>
      <c r="K765" s="75"/>
      <c r="L765" s="102">
        <f t="shared" si="47"/>
        <v>0</v>
      </c>
    </row>
    <row r="766" spans="1:12">
      <c r="A766" s="75"/>
      <c r="B766" s="75"/>
      <c r="C766" s="75"/>
      <c r="D766" s="112"/>
      <c r="E766" s="58">
        <f t="shared" si="44"/>
        <v>0</v>
      </c>
      <c r="F766" s="75"/>
      <c r="G766" s="75"/>
      <c r="H766" s="75"/>
      <c r="I766" s="58">
        <f t="shared" si="45"/>
        <v>0</v>
      </c>
      <c r="J766" s="58">
        <f t="shared" si="46"/>
        <v>0</v>
      </c>
      <c r="K766" s="75"/>
      <c r="L766" s="102">
        <f t="shared" si="47"/>
        <v>0</v>
      </c>
    </row>
    <row r="767" spans="1:12">
      <c r="A767" s="75"/>
      <c r="B767" s="75"/>
      <c r="C767" s="75"/>
      <c r="D767" s="112"/>
      <c r="E767" s="58">
        <f t="shared" si="44"/>
        <v>0</v>
      </c>
      <c r="F767" s="75"/>
      <c r="G767" s="75"/>
      <c r="H767" s="75"/>
      <c r="I767" s="58">
        <f t="shared" si="45"/>
        <v>0</v>
      </c>
      <c r="J767" s="58">
        <f t="shared" si="46"/>
        <v>0</v>
      </c>
      <c r="K767" s="75"/>
      <c r="L767" s="102">
        <f t="shared" si="47"/>
        <v>0</v>
      </c>
    </row>
    <row r="768" spans="1:12">
      <c r="A768" s="75"/>
      <c r="B768" s="75"/>
      <c r="C768" s="75"/>
      <c r="D768" s="112"/>
      <c r="E768" s="58">
        <f t="shared" si="44"/>
        <v>0</v>
      </c>
      <c r="F768" s="75"/>
      <c r="G768" s="75"/>
      <c r="H768" s="75"/>
      <c r="I768" s="58">
        <f t="shared" si="45"/>
        <v>0</v>
      </c>
      <c r="J768" s="58">
        <f t="shared" si="46"/>
        <v>0</v>
      </c>
      <c r="K768" s="75"/>
      <c r="L768" s="102">
        <f t="shared" si="47"/>
        <v>0</v>
      </c>
    </row>
    <row r="769" spans="1:12">
      <c r="A769" s="75"/>
      <c r="B769" s="75"/>
      <c r="C769" s="75"/>
      <c r="D769" s="112"/>
      <c r="E769" s="58">
        <f t="shared" si="44"/>
        <v>0</v>
      </c>
      <c r="F769" s="75"/>
      <c r="G769" s="75"/>
      <c r="H769" s="75"/>
      <c r="I769" s="58">
        <f t="shared" si="45"/>
        <v>0</v>
      </c>
      <c r="J769" s="58">
        <f t="shared" si="46"/>
        <v>0</v>
      </c>
      <c r="K769" s="75"/>
      <c r="L769" s="102">
        <f t="shared" si="47"/>
        <v>0</v>
      </c>
    </row>
    <row r="770" spans="1:12">
      <c r="A770" s="75"/>
      <c r="B770" s="75"/>
      <c r="C770" s="75"/>
      <c r="D770" s="112"/>
      <c r="E770" s="58">
        <f t="shared" si="44"/>
        <v>0</v>
      </c>
      <c r="F770" s="75"/>
      <c r="G770" s="75"/>
      <c r="H770" s="75"/>
      <c r="I770" s="58">
        <f t="shared" si="45"/>
        <v>0</v>
      </c>
      <c r="J770" s="58">
        <f t="shared" si="46"/>
        <v>0</v>
      </c>
      <c r="K770" s="75"/>
      <c r="L770" s="102">
        <f t="shared" si="47"/>
        <v>0</v>
      </c>
    </row>
    <row r="771" spans="1:12">
      <c r="A771" s="75"/>
      <c r="B771" s="75"/>
      <c r="C771" s="75"/>
      <c r="D771" s="112"/>
      <c r="E771" s="58">
        <f t="shared" si="44"/>
        <v>0</v>
      </c>
      <c r="F771" s="75"/>
      <c r="G771" s="75"/>
      <c r="H771" s="75"/>
      <c r="I771" s="58">
        <f t="shared" si="45"/>
        <v>0</v>
      </c>
      <c r="J771" s="58">
        <f t="shared" si="46"/>
        <v>0</v>
      </c>
      <c r="K771" s="75"/>
      <c r="L771" s="102">
        <f t="shared" si="47"/>
        <v>0</v>
      </c>
    </row>
    <row r="772" spans="1:12">
      <c r="A772" s="75"/>
      <c r="B772" s="75"/>
      <c r="C772" s="75"/>
      <c r="D772" s="112"/>
      <c r="E772" s="58">
        <f t="shared" ref="E772:E835" si="48">(B772*(C772+0.5))+D772</f>
        <v>0</v>
      </c>
      <c r="F772" s="75"/>
      <c r="G772" s="75"/>
      <c r="H772" s="75"/>
      <c r="I772" s="58">
        <f t="shared" ref="I772:I835" si="49">SUM(F772:H772)</f>
        <v>0</v>
      </c>
      <c r="J772" s="58">
        <f t="shared" ref="J772:J835" si="50">E772*I772</f>
        <v>0</v>
      </c>
      <c r="K772" s="75"/>
      <c r="L772" s="102">
        <f t="shared" ref="L772:L835" si="51" xml:space="preserve"> IF(K772="yes",J772* 1.5,J772)</f>
        <v>0</v>
      </c>
    </row>
    <row r="773" spans="1:12">
      <c r="A773" s="75"/>
      <c r="B773" s="75"/>
      <c r="C773" s="75"/>
      <c r="D773" s="112"/>
      <c r="E773" s="58">
        <f t="shared" si="48"/>
        <v>0</v>
      </c>
      <c r="F773" s="75"/>
      <c r="G773" s="75"/>
      <c r="H773" s="75"/>
      <c r="I773" s="58">
        <f t="shared" si="49"/>
        <v>0</v>
      </c>
      <c r="J773" s="58">
        <f t="shared" si="50"/>
        <v>0</v>
      </c>
      <c r="K773" s="75"/>
      <c r="L773" s="102">
        <f t="shared" si="51"/>
        <v>0</v>
      </c>
    </row>
    <row r="774" spans="1:12">
      <c r="A774" s="75"/>
      <c r="B774" s="75"/>
      <c r="C774" s="75"/>
      <c r="D774" s="112"/>
      <c r="E774" s="58">
        <f t="shared" si="48"/>
        <v>0</v>
      </c>
      <c r="F774" s="75"/>
      <c r="G774" s="75"/>
      <c r="H774" s="75"/>
      <c r="I774" s="58">
        <f t="shared" si="49"/>
        <v>0</v>
      </c>
      <c r="J774" s="58">
        <f t="shared" si="50"/>
        <v>0</v>
      </c>
      <c r="K774" s="75"/>
      <c r="L774" s="102">
        <f t="shared" si="51"/>
        <v>0</v>
      </c>
    </row>
    <row r="775" spans="1:12">
      <c r="A775" s="75"/>
      <c r="B775" s="75"/>
      <c r="C775" s="75"/>
      <c r="D775" s="112"/>
      <c r="E775" s="58">
        <f t="shared" si="48"/>
        <v>0</v>
      </c>
      <c r="F775" s="75"/>
      <c r="G775" s="75"/>
      <c r="H775" s="75"/>
      <c r="I775" s="58">
        <f t="shared" si="49"/>
        <v>0</v>
      </c>
      <c r="J775" s="58">
        <f t="shared" si="50"/>
        <v>0</v>
      </c>
      <c r="K775" s="75"/>
      <c r="L775" s="102">
        <f t="shared" si="51"/>
        <v>0</v>
      </c>
    </row>
    <row r="776" spans="1:12">
      <c r="A776" s="75"/>
      <c r="B776" s="75"/>
      <c r="C776" s="75"/>
      <c r="D776" s="112"/>
      <c r="E776" s="58">
        <f t="shared" si="48"/>
        <v>0</v>
      </c>
      <c r="F776" s="75"/>
      <c r="G776" s="75"/>
      <c r="H776" s="75"/>
      <c r="I776" s="58">
        <f t="shared" si="49"/>
        <v>0</v>
      </c>
      <c r="J776" s="58">
        <f t="shared" si="50"/>
        <v>0</v>
      </c>
      <c r="K776" s="75"/>
      <c r="L776" s="102">
        <f t="shared" si="51"/>
        <v>0</v>
      </c>
    </row>
    <row r="777" spans="1:12">
      <c r="A777" s="75"/>
      <c r="B777" s="75"/>
      <c r="C777" s="75"/>
      <c r="D777" s="112"/>
      <c r="E777" s="58">
        <f t="shared" si="48"/>
        <v>0</v>
      </c>
      <c r="F777" s="75"/>
      <c r="G777" s="75"/>
      <c r="H777" s="75"/>
      <c r="I777" s="58">
        <f t="shared" si="49"/>
        <v>0</v>
      </c>
      <c r="J777" s="58">
        <f t="shared" si="50"/>
        <v>0</v>
      </c>
      <c r="K777" s="75"/>
      <c r="L777" s="102">
        <f t="shared" si="51"/>
        <v>0</v>
      </c>
    </row>
    <row r="778" spans="1:12">
      <c r="A778" s="75"/>
      <c r="B778" s="75"/>
      <c r="C778" s="75"/>
      <c r="D778" s="112"/>
      <c r="E778" s="58">
        <f t="shared" si="48"/>
        <v>0</v>
      </c>
      <c r="F778" s="75"/>
      <c r="G778" s="75"/>
      <c r="H778" s="75"/>
      <c r="I778" s="58">
        <f t="shared" si="49"/>
        <v>0</v>
      </c>
      <c r="J778" s="58">
        <f t="shared" si="50"/>
        <v>0</v>
      </c>
      <c r="K778" s="75"/>
      <c r="L778" s="102">
        <f t="shared" si="51"/>
        <v>0</v>
      </c>
    </row>
    <row r="779" spans="1:12">
      <c r="A779" s="75"/>
      <c r="B779" s="75"/>
      <c r="C779" s="75"/>
      <c r="D779" s="112"/>
      <c r="E779" s="58">
        <f t="shared" si="48"/>
        <v>0</v>
      </c>
      <c r="F779" s="75"/>
      <c r="G779" s="75"/>
      <c r="H779" s="75"/>
      <c r="I779" s="58">
        <f t="shared" si="49"/>
        <v>0</v>
      </c>
      <c r="J779" s="58">
        <f t="shared" si="50"/>
        <v>0</v>
      </c>
      <c r="K779" s="75"/>
      <c r="L779" s="102">
        <f t="shared" si="51"/>
        <v>0</v>
      </c>
    </row>
    <row r="780" spans="1:12">
      <c r="A780" s="75"/>
      <c r="B780" s="75"/>
      <c r="C780" s="75"/>
      <c r="D780" s="112"/>
      <c r="E780" s="58">
        <f t="shared" si="48"/>
        <v>0</v>
      </c>
      <c r="F780" s="75"/>
      <c r="G780" s="75"/>
      <c r="H780" s="75"/>
      <c r="I780" s="58">
        <f t="shared" si="49"/>
        <v>0</v>
      </c>
      <c r="J780" s="58">
        <f t="shared" si="50"/>
        <v>0</v>
      </c>
      <c r="K780" s="75"/>
      <c r="L780" s="102">
        <f t="shared" si="51"/>
        <v>0</v>
      </c>
    </row>
    <row r="781" spans="1:12">
      <c r="A781" s="75"/>
      <c r="B781" s="75"/>
      <c r="C781" s="75"/>
      <c r="D781" s="112"/>
      <c r="E781" s="58">
        <f t="shared" si="48"/>
        <v>0</v>
      </c>
      <c r="F781" s="75"/>
      <c r="G781" s="75"/>
      <c r="H781" s="75"/>
      <c r="I781" s="58">
        <f t="shared" si="49"/>
        <v>0</v>
      </c>
      <c r="J781" s="58">
        <f t="shared" si="50"/>
        <v>0</v>
      </c>
      <c r="K781" s="75"/>
      <c r="L781" s="102">
        <f t="shared" si="51"/>
        <v>0</v>
      </c>
    </row>
    <row r="782" spans="1:12">
      <c r="A782" s="75"/>
      <c r="B782" s="75"/>
      <c r="C782" s="75"/>
      <c r="D782" s="112"/>
      <c r="E782" s="58">
        <f t="shared" si="48"/>
        <v>0</v>
      </c>
      <c r="F782" s="75"/>
      <c r="G782" s="75"/>
      <c r="H782" s="75"/>
      <c r="I782" s="58">
        <f t="shared" si="49"/>
        <v>0</v>
      </c>
      <c r="J782" s="58">
        <f t="shared" si="50"/>
        <v>0</v>
      </c>
      <c r="K782" s="75"/>
      <c r="L782" s="102">
        <f t="shared" si="51"/>
        <v>0</v>
      </c>
    </row>
    <row r="783" spans="1:12">
      <c r="A783" s="75"/>
      <c r="B783" s="75"/>
      <c r="C783" s="75"/>
      <c r="D783" s="112"/>
      <c r="E783" s="58">
        <f t="shared" si="48"/>
        <v>0</v>
      </c>
      <c r="F783" s="75"/>
      <c r="G783" s="75"/>
      <c r="H783" s="75"/>
      <c r="I783" s="58">
        <f t="shared" si="49"/>
        <v>0</v>
      </c>
      <c r="J783" s="58">
        <f t="shared" si="50"/>
        <v>0</v>
      </c>
      <c r="K783" s="75"/>
      <c r="L783" s="102">
        <f t="shared" si="51"/>
        <v>0</v>
      </c>
    </row>
    <row r="784" spans="1:12">
      <c r="A784" s="75"/>
      <c r="B784" s="75"/>
      <c r="C784" s="75"/>
      <c r="D784" s="112"/>
      <c r="E784" s="58">
        <f t="shared" si="48"/>
        <v>0</v>
      </c>
      <c r="F784" s="75"/>
      <c r="G784" s="75"/>
      <c r="H784" s="75"/>
      <c r="I784" s="58">
        <f t="shared" si="49"/>
        <v>0</v>
      </c>
      <c r="J784" s="58">
        <f t="shared" si="50"/>
        <v>0</v>
      </c>
      <c r="K784" s="75"/>
      <c r="L784" s="102">
        <f t="shared" si="51"/>
        <v>0</v>
      </c>
    </row>
    <row r="785" spans="1:12">
      <c r="A785" s="75"/>
      <c r="B785" s="75"/>
      <c r="C785" s="75"/>
      <c r="D785" s="112"/>
      <c r="E785" s="58">
        <f t="shared" si="48"/>
        <v>0</v>
      </c>
      <c r="F785" s="75"/>
      <c r="G785" s="75"/>
      <c r="H785" s="75"/>
      <c r="I785" s="58">
        <f t="shared" si="49"/>
        <v>0</v>
      </c>
      <c r="J785" s="58">
        <f t="shared" si="50"/>
        <v>0</v>
      </c>
      <c r="K785" s="75"/>
      <c r="L785" s="102">
        <f t="shared" si="51"/>
        <v>0</v>
      </c>
    </row>
    <row r="786" spans="1:12">
      <c r="A786" s="75"/>
      <c r="B786" s="75"/>
      <c r="C786" s="75"/>
      <c r="D786" s="112"/>
      <c r="E786" s="58">
        <f t="shared" si="48"/>
        <v>0</v>
      </c>
      <c r="F786" s="75"/>
      <c r="G786" s="75"/>
      <c r="H786" s="75"/>
      <c r="I786" s="58">
        <f t="shared" si="49"/>
        <v>0</v>
      </c>
      <c r="J786" s="58">
        <f t="shared" si="50"/>
        <v>0</v>
      </c>
      <c r="K786" s="75"/>
      <c r="L786" s="102">
        <f t="shared" si="51"/>
        <v>0</v>
      </c>
    </row>
    <row r="787" spans="1:12">
      <c r="A787" s="75"/>
      <c r="B787" s="75"/>
      <c r="C787" s="75"/>
      <c r="D787" s="112"/>
      <c r="E787" s="58">
        <f t="shared" si="48"/>
        <v>0</v>
      </c>
      <c r="F787" s="75"/>
      <c r="G787" s="75"/>
      <c r="H787" s="75"/>
      <c r="I787" s="58">
        <f t="shared" si="49"/>
        <v>0</v>
      </c>
      <c r="J787" s="58">
        <f t="shared" si="50"/>
        <v>0</v>
      </c>
      <c r="K787" s="75"/>
      <c r="L787" s="102">
        <f t="shared" si="51"/>
        <v>0</v>
      </c>
    </row>
    <row r="788" spans="1:12">
      <c r="A788" s="75"/>
      <c r="B788" s="75"/>
      <c r="C788" s="75"/>
      <c r="D788" s="112"/>
      <c r="E788" s="58">
        <f t="shared" si="48"/>
        <v>0</v>
      </c>
      <c r="F788" s="75"/>
      <c r="G788" s="75"/>
      <c r="H788" s="75"/>
      <c r="I788" s="58">
        <f t="shared" si="49"/>
        <v>0</v>
      </c>
      <c r="J788" s="58">
        <f t="shared" si="50"/>
        <v>0</v>
      </c>
      <c r="K788" s="75"/>
      <c r="L788" s="102">
        <f t="shared" si="51"/>
        <v>0</v>
      </c>
    </row>
    <row r="789" spans="1:12">
      <c r="A789" s="75"/>
      <c r="B789" s="75"/>
      <c r="C789" s="75"/>
      <c r="D789" s="112"/>
      <c r="E789" s="58">
        <f t="shared" si="48"/>
        <v>0</v>
      </c>
      <c r="F789" s="75"/>
      <c r="G789" s="75"/>
      <c r="H789" s="75"/>
      <c r="I789" s="58">
        <f t="shared" si="49"/>
        <v>0</v>
      </c>
      <c r="J789" s="58">
        <f t="shared" si="50"/>
        <v>0</v>
      </c>
      <c r="K789" s="75"/>
      <c r="L789" s="102">
        <f t="shared" si="51"/>
        <v>0</v>
      </c>
    </row>
    <row r="790" spans="1:12">
      <c r="A790" s="75"/>
      <c r="B790" s="75"/>
      <c r="C790" s="75"/>
      <c r="D790" s="112"/>
      <c r="E790" s="58">
        <f t="shared" si="48"/>
        <v>0</v>
      </c>
      <c r="F790" s="75"/>
      <c r="G790" s="75"/>
      <c r="H790" s="75"/>
      <c r="I790" s="58">
        <f t="shared" si="49"/>
        <v>0</v>
      </c>
      <c r="J790" s="58">
        <f t="shared" si="50"/>
        <v>0</v>
      </c>
      <c r="K790" s="75"/>
      <c r="L790" s="102">
        <f t="shared" si="51"/>
        <v>0</v>
      </c>
    </row>
    <row r="791" spans="1:12">
      <c r="A791" s="75"/>
      <c r="B791" s="75"/>
      <c r="C791" s="75"/>
      <c r="D791" s="112"/>
      <c r="E791" s="58">
        <f t="shared" si="48"/>
        <v>0</v>
      </c>
      <c r="F791" s="75"/>
      <c r="G791" s="75"/>
      <c r="H791" s="75"/>
      <c r="I791" s="58">
        <f t="shared" si="49"/>
        <v>0</v>
      </c>
      <c r="J791" s="58">
        <f t="shared" si="50"/>
        <v>0</v>
      </c>
      <c r="K791" s="75"/>
      <c r="L791" s="102">
        <f t="shared" si="51"/>
        <v>0</v>
      </c>
    </row>
    <row r="792" spans="1:12">
      <c r="A792" s="75"/>
      <c r="B792" s="75"/>
      <c r="C792" s="75"/>
      <c r="D792" s="112"/>
      <c r="E792" s="58">
        <f t="shared" si="48"/>
        <v>0</v>
      </c>
      <c r="F792" s="75"/>
      <c r="G792" s="75"/>
      <c r="H792" s="75"/>
      <c r="I792" s="58">
        <f t="shared" si="49"/>
        <v>0</v>
      </c>
      <c r="J792" s="58">
        <f t="shared" si="50"/>
        <v>0</v>
      </c>
      <c r="K792" s="75"/>
      <c r="L792" s="102">
        <f t="shared" si="51"/>
        <v>0</v>
      </c>
    </row>
    <row r="793" spans="1:12">
      <c r="A793" s="75"/>
      <c r="B793" s="75"/>
      <c r="C793" s="75"/>
      <c r="D793" s="112"/>
      <c r="E793" s="58">
        <f t="shared" si="48"/>
        <v>0</v>
      </c>
      <c r="F793" s="75"/>
      <c r="G793" s="75"/>
      <c r="H793" s="75"/>
      <c r="I793" s="58">
        <f t="shared" si="49"/>
        <v>0</v>
      </c>
      <c r="J793" s="58">
        <f t="shared" si="50"/>
        <v>0</v>
      </c>
      <c r="K793" s="75"/>
      <c r="L793" s="102">
        <f t="shared" si="51"/>
        <v>0</v>
      </c>
    </row>
    <row r="794" spans="1:12">
      <c r="A794" s="75"/>
      <c r="B794" s="75"/>
      <c r="C794" s="75"/>
      <c r="D794" s="112"/>
      <c r="E794" s="58">
        <f t="shared" si="48"/>
        <v>0</v>
      </c>
      <c r="F794" s="75"/>
      <c r="G794" s="75"/>
      <c r="H794" s="75"/>
      <c r="I794" s="58">
        <f t="shared" si="49"/>
        <v>0</v>
      </c>
      <c r="J794" s="58">
        <f t="shared" si="50"/>
        <v>0</v>
      </c>
      <c r="K794" s="75"/>
      <c r="L794" s="102">
        <f t="shared" si="51"/>
        <v>0</v>
      </c>
    </row>
    <row r="795" spans="1:12">
      <c r="A795" s="75"/>
      <c r="B795" s="75"/>
      <c r="C795" s="75"/>
      <c r="D795" s="112"/>
      <c r="E795" s="58">
        <f t="shared" si="48"/>
        <v>0</v>
      </c>
      <c r="F795" s="75"/>
      <c r="G795" s="75"/>
      <c r="H795" s="75"/>
      <c r="I795" s="58">
        <f t="shared" si="49"/>
        <v>0</v>
      </c>
      <c r="J795" s="58">
        <f t="shared" si="50"/>
        <v>0</v>
      </c>
      <c r="K795" s="75"/>
      <c r="L795" s="102">
        <f t="shared" si="51"/>
        <v>0</v>
      </c>
    </row>
    <row r="796" spans="1:12">
      <c r="A796" s="75"/>
      <c r="B796" s="75"/>
      <c r="C796" s="75"/>
      <c r="D796" s="112"/>
      <c r="E796" s="58">
        <f t="shared" si="48"/>
        <v>0</v>
      </c>
      <c r="F796" s="75"/>
      <c r="G796" s="75"/>
      <c r="H796" s="75"/>
      <c r="I796" s="58">
        <f t="shared" si="49"/>
        <v>0</v>
      </c>
      <c r="J796" s="58">
        <f t="shared" si="50"/>
        <v>0</v>
      </c>
      <c r="K796" s="75"/>
      <c r="L796" s="102">
        <f t="shared" si="51"/>
        <v>0</v>
      </c>
    </row>
    <row r="797" spans="1:12">
      <c r="A797" s="75"/>
      <c r="B797" s="75"/>
      <c r="C797" s="75"/>
      <c r="D797" s="112"/>
      <c r="E797" s="58">
        <f t="shared" si="48"/>
        <v>0</v>
      </c>
      <c r="F797" s="75"/>
      <c r="G797" s="75"/>
      <c r="H797" s="75"/>
      <c r="I797" s="58">
        <f t="shared" si="49"/>
        <v>0</v>
      </c>
      <c r="J797" s="58">
        <f t="shared" si="50"/>
        <v>0</v>
      </c>
      <c r="K797" s="75"/>
      <c r="L797" s="102">
        <f t="shared" si="51"/>
        <v>0</v>
      </c>
    </row>
    <row r="798" spans="1:12">
      <c r="A798" s="75"/>
      <c r="B798" s="75"/>
      <c r="C798" s="75"/>
      <c r="D798" s="112"/>
      <c r="E798" s="58">
        <f t="shared" si="48"/>
        <v>0</v>
      </c>
      <c r="F798" s="75"/>
      <c r="G798" s="75"/>
      <c r="H798" s="75"/>
      <c r="I798" s="58">
        <f t="shared" si="49"/>
        <v>0</v>
      </c>
      <c r="J798" s="58">
        <f t="shared" si="50"/>
        <v>0</v>
      </c>
      <c r="K798" s="75"/>
      <c r="L798" s="102">
        <f t="shared" si="51"/>
        <v>0</v>
      </c>
    </row>
    <row r="799" spans="1:12">
      <c r="A799" s="75"/>
      <c r="B799" s="75"/>
      <c r="C799" s="75"/>
      <c r="D799" s="112"/>
      <c r="E799" s="58">
        <f t="shared" si="48"/>
        <v>0</v>
      </c>
      <c r="F799" s="75"/>
      <c r="G799" s="75"/>
      <c r="H799" s="75"/>
      <c r="I799" s="58">
        <f t="shared" si="49"/>
        <v>0</v>
      </c>
      <c r="J799" s="58">
        <f t="shared" si="50"/>
        <v>0</v>
      </c>
      <c r="K799" s="75"/>
      <c r="L799" s="102">
        <f t="shared" si="51"/>
        <v>0</v>
      </c>
    </row>
    <row r="800" spans="1:12">
      <c r="A800" s="75"/>
      <c r="B800" s="75"/>
      <c r="C800" s="75"/>
      <c r="D800" s="112"/>
      <c r="E800" s="58">
        <f t="shared" si="48"/>
        <v>0</v>
      </c>
      <c r="F800" s="75"/>
      <c r="G800" s="75"/>
      <c r="H800" s="75"/>
      <c r="I800" s="58">
        <f t="shared" si="49"/>
        <v>0</v>
      </c>
      <c r="J800" s="58">
        <f t="shared" si="50"/>
        <v>0</v>
      </c>
      <c r="K800" s="75"/>
      <c r="L800" s="102">
        <f t="shared" si="51"/>
        <v>0</v>
      </c>
    </row>
    <row r="801" spans="1:12">
      <c r="A801" s="75"/>
      <c r="B801" s="75"/>
      <c r="C801" s="75"/>
      <c r="D801" s="112"/>
      <c r="E801" s="58">
        <f t="shared" si="48"/>
        <v>0</v>
      </c>
      <c r="F801" s="75"/>
      <c r="G801" s="75"/>
      <c r="H801" s="75"/>
      <c r="I801" s="58">
        <f t="shared" si="49"/>
        <v>0</v>
      </c>
      <c r="J801" s="58">
        <f t="shared" si="50"/>
        <v>0</v>
      </c>
      <c r="K801" s="75"/>
      <c r="L801" s="102">
        <f t="shared" si="51"/>
        <v>0</v>
      </c>
    </row>
    <row r="802" spans="1:12">
      <c r="A802" s="75"/>
      <c r="B802" s="75"/>
      <c r="C802" s="75"/>
      <c r="D802" s="112"/>
      <c r="E802" s="58">
        <f t="shared" si="48"/>
        <v>0</v>
      </c>
      <c r="F802" s="75"/>
      <c r="G802" s="75"/>
      <c r="H802" s="75"/>
      <c r="I802" s="58">
        <f t="shared" si="49"/>
        <v>0</v>
      </c>
      <c r="J802" s="58">
        <f t="shared" si="50"/>
        <v>0</v>
      </c>
      <c r="K802" s="75"/>
      <c r="L802" s="102">
        <f t="shared" si="51"/>
        <v>0</v>
      </c>
    </row>
    <row r="803" spans="1:12">
      <c r="A803" s="75"/>
      <c r="B803" s="75"/>
      <c r="C803" s="75"/>
      <c r="D803" s="112"/>
      <c r="E803" s="58">
        <f t="shared" si="48"/>
        <v>0</v>
      </c>
      <c r="F803" s="75"/>
      <c r="G803" s="75"/>
      <c r="H803" s="75"/>
      <c r="I803" s="58">
        <f t="shared" si="49"/>
        <v>0</v>
      </c>
      <c r="J803" s="58">
        <f t="shared" si="50"/>
        <v>0</v>
      </c>
      <c r="K803" s="75"/>
      <c r="L803" s="102">
        <f t="shared" si="51"/>
        <v>0</v>
      </c>
    </row>
    <row r="804" spans="1:12">
      <c r="A804" s="75"/>
      <c r="B804" s="75"/>
      <c r="C804" s="75"/>
      <c r="D804" s="112"/>
      <c r="E804" s="58">
        <f t="shared" si="48"/>
        <v>0</v>
      </c>
      <c r="F804" s="75"/>
      <c r="G804" s="75"/>
      <c r="H804" s="75"/>
      <c r="I804" s="58">
        <f t="shared" si="49"/>
        <v>0</v>
      </c>
      <c r="J804" s="58">
        <f t="shared" si="50"/>
        <v>0</v>
      </c>
      <c r="K804" s="75"/>
      <c r="L804" s="102">
        <f t="shared" si="51"/>
        <v>0</v>
      </c>
    </row>
    <row r="805" spans="1:12">
      <c r="A805" s="75"/>
      <c r="B805" s="75"/>
      <c r="C805" s="75"/>
      <c r="D805" s="112"/>
      <c r="E805" s="58">
        <f t="shared" si="48"/>
        <v>0</v>
      </c>
      <c r="F805" s="75"/>
      <c r="G805" s="75"/>
      <c r="H805" s="75"/>
      <c r="I805" s="58">
        <f t="shared" si="49"/>
        <v>0</v>
      </c>
      <c r="J805" s="58">
        <f t="shared" si="50"/>
        <v>0</v>
      </c>
      <c r="K805" s="75"/>
      <c r="L805" s="102">
        <f t="shared" si="51"/>
        <v>0</v>
      </c>
    </row>
    <row r="806" spans="1:12">
      <c r="A806" s="75"/>
      <c r="B806" s="75"/>
      <c r="C806" s="75"/>
      <c r="D806" s="112"/>
      <c r="E806" s="58">
        <f t="shared" si="48"/>
        <v>0</v>
      </c>
      <c r="F806" s="75"/>
      <c r="G806" s="75"/>
      <c r="H806" s="75"/>
      <c r="I806" s="58">
        <f t="shared" si="49"/>
        <v>0</v>
      </c>
      <c r="J806" s="58">
        <f t="shared" si="50"/>
        <v>0</v>
      </c>
      <c r="K806" s="75"/>
      <c r="L806" s="102">
        <f t="shared" si="51"/>
        <v>0</v>
      </c>
    </row>
    <row r="807" spans="1:12">
      <c r="A807" s="75"/>
      <c r="B807" s="75"/>
      <c r="C807" s="75"/>
      <c r="D807" s="112"/>
      <c r="E807" s="58">
        <f t="shared" si="48"/>
        <v>0</v>
      </c>
      <c r="F807" s="75"/>
      <c r="G807" s="75"/>
      <c r="H807" s="75"/>
      <c r="I807" s="58">
        <f t="shared" si="49"/>
        <v>0</v>
      </c>
      <c r="J807" s="58">
        <f t="shared" si="50"/>
        <v>0</v>
      </c>
      <c r="K807" s="75"/>
      <c r="L807" s="102">
        <f t="shared" si="51"/>
        <v>0</v>
      </c>
    </row>
    <row r="808" spans="1:12">
      <c r="A808" s="75"/>
      <c r="B808" s="75"/>
      <c r="C808" s="75"/>
      <c r="D808" s="112"/>
      <c r="E808" s="58">
        <f t="shared" si="48"/>
        <v>0</v>
      </c>
      <c r="F808" s="75"/>
      <c r="G808" s="75"/>
      <c r="H808" s="75"/>
      <c r="I808" s="58">
        <f t="shared" si="49"/>
        <v>0</v>
      </c>
      <c r="J808" s="58">
        <f t="shared" si="50"/>
        <v>0</v>
      </c>
      <c r="K808" s="75"/>
      <c r="L808" s="102">
        <f t="shared" si="51"/>
        <v>0</v>
      </c>
    </row>
    <row r="809" spans="1:12">
      <c r="A809" s="75"/>
      <c r="B809" s="75"/>
      <c r="C809" s="75"/>
      <c r="D809" s="112"/>
      <c r="E809" s="58">
        <f t="shared" si="48"/>
        <v>0</v>
      </c>
      <c r="F809" s="75"/>
      <c r="G809" s="75"/>
      <c r="H809" s="75"/>
      <c r="I809" s="58">
        <f t="shared" si="49"/>
        <v>0</v>
      </c>
      <c r="J809" s="58">
        <f t="shared" si="50"/>
        <v>0</v>
      </c>
      <c r="K809" s="75"/>
      <c r="L809" s="102">
        <f t="shared" si="51"/>
        <v>0</v>
      </c>
    </row>
    <row r="810" spans="1:12">
      <c r="A810" s="75"/>
      <c r="B810" s="75"/>
      <c r="C810" s="75"/>
      <c r="D810" s="112"/>
      <c r="E810" s="58">
        <f t="shared" si="48"/>
        <v>0</v>
      </c>
      <c r="F810" s="75"/>
      <c r="G810" s="75"/>
      <c r="H810" s="75"/>
      <c r="I810" s="58">
        <f t="shared" si="49"/>
        <v>0</v>
      </c>
      <c r="J810" s="58">
        <f t="shared" si="50"/>
        <v>0</v>
      </c>
      <c r="K810" s="75"/>
      <c r="L810" s="102">
        <f t="shared" si="51"/>
        <v>0</v>
      </c>
    </row>
    <row r="811" spans="1:12">
      <c r="A811" s="75"/>
      <c r="B811" s="75"/>
      <c r="C811" s="75"/>
      <c r="D811" s="112"/>
      <c r="E811" s="58">
        <f t="shared" si="48"/>
        <v>0</v>
      </c>
      <c r="F811" s="75"/>
      <c r="G811" s="75"/>
      <c r="H811" s="75"/>
      <c r="I811" s="58">
        <f t="shared" si="49"/>
        <v>0</v>
      </c>
      <c r="J811" s="58">
        <f t="shared" si="50"/>
        <v>0</v>
      </c>
      <c r="K811" s="75"/>
      <c r="L811" s="102">
        <f t="shared" si="51"/>
        <v>0</v>
      </c>
    </row>
    <row r="812" spans="1:12">
      <c r="A812" s="75"/>
      <c r="B812" s="75"/>
      <c r="C812" s="75"/>
      <c r="D812" s="112"/>
      <c r="E812" s="58">
        <f t="shared" si="48"/>
        <v>0</v>
      </c>
      <c r="F812" s="75"/>
      <c r="G812" s="75"/>
      <c r="H812" s="75"/>
      <c r="I812" s="58">
        <f t="shared" si="49"/>
        <v>0</v>
      </c>
      <c r="J812" s="58">
        <f t="shared" si="50"/>
        <v>0</v>
      </c>
      <c r="K812" s="75"/>
      <c r="L812" s="102">
        <f t="shared" si="51"/>
        <v>0</v>
      </c>
    </row>
    <row r="813" spans="1:12">
      <c r="A813" s="75"/>
      <c r="B813" s="75"/>
      <c r="C813" s="75"/>
      <c r="D813" s="112"/>
      <c r="E813" s="58">
        <f t="shared" si="48"/>
        <v>0</v>
      </c>
      <c r="F813" s="75"/>
      <c r="G813" s="75"/>
      <c r="H813" s="75"/>
      <c r="I813" s="58">
        <f t="shared" si="49"/>
        <v>0</v>
      </c>
      <c r="J813" s="58">
        <f t="shared" si="50"/>
        <v>0</v>
      </c>
      <c r="K813" s="75"/>
      <c r="L813" s="102">
        <f t="shared" si="51"/>
        <v>0</v>
      </c>
    </row>
    <row r="814" spans="1:12">
      <c r="A814" s="75"/>
      <c r="B814" s="75"/>
      <c r="C814" s="75"/>
      <c r="D814" s="112"/>
      <c r="E814" s="58">
        <f t="shared" si="48"/>
        <v>0</v>
      </c>
      <c r="F814" s="75"/>
      <c r="G814" s="75"/>
      <c r="H814" s="75"/>
      <c r="I814" s="58">
        <f t="shared" si="49"/>
        <v>0</v>
      </c>
      <c r="J814" s="58">
        <f t="shared" si="50"/>
        <v>0</v>
      </c>
      <c r="K814" s="75"/>
      <c r="L814" s="102">
        <f t="shared" si="51"/>
        <v>0</v>
      </c>
    </row>
    <row r="815" spans="1:12">
      <c r="A815" s="75"/>
      <c r="B815" s="75"/>
      <c r="C815" s="75"/>
      <c r="D815" s="112"/>
      <c r="E815" s="58">
        <f t="shared" si="48"/>
        <v>0</v>
      </c>
      <c r="F815" s="75"/>
      <c r="G815" s="75"/>
      <c r="H815" s="75"/>
      <c r="I815" s="58">
        <f t="shared" si="49"/>
        <v>0</v>
      </c>
      <c r="J815" s="58">
        <f t="shared" si="50"/>
        <v>0</v>
      </c>
      <c r="K815" s="75"/>
      <c r="L815" s="102">
        <f t="shared" si="51"/>
        <v>0</v>
      </c>
    </row>
    <row r="816" spans="1:12">
      <c r="A816" s="75"/>
      <c r="B816" s="75"/>
      <c r="C816" s="75"/>
      <c r="D816" s="112"/>
      <c r="E816" s="58">
        <f t="shared" si="48"/>
        <v>0</v>
      </c>
      <c r="F816" s="75"/>
      <c r="G816" s="75"/>
      <c r="H816" s="75"/>
      <c r="I816" s="58">
        <f t="shared" si="49"/>
        <v>0</v>
      </c>
      <c r="J816" s="58">
        <f t="shared" si="50"/>
        <v>0</v>
      </c>
      <c r="K816" s="75"/>
      <c r="L816" s="102">
        <f t="shared" si="51"/>
        <v>0</v>
      </c>
    </row>
    <row r="817" spans="1:12">
      <c r="A817" s="75"/>
      <c r="B817" s="75"/>
      <c r="C817" s="75"/>
      <c r="D817" s="112"/>
      <c r="E817" s="58">
        <f t="shared" si="48"/>
        <v>0</v>
      </c>
      <c r="F817" s="75"/>
      <c r="G817" s="75"/>
      <c r="H817" s="75"/>
      <c r="I817" s="58">
        <f t="shared" si="49"/>
        <v>0</v>
      </c>
      <c r="J817" s="58">
        <f t="shared" si="50"/>
        <v>0</v>
      </c>
      <c r="K817" s="75"/>
      <c r="L817" s="102">
        <f t="shared" si="51"/>
        <v>0</v>
      </c>
    </row>
    <row r="818" spans="1:12">
      <c r="A818" s="75"/>
      <c r="B818" s="75"/>
      <c r="C818" s="75"/>
      <c r="D818" s="112"/>
      <c r="E818" s="58">
        <f t="shared" si="48"/>
        <v>0</v>
      </c>
      <c r="F818" s="75"/>
      <c r="G818" s="75"/>
      <c r="H818" s="75"/>
      <c r="I818" s="58">
        <f t="shared" si="49"/>
        <v>0</v>
      </c>
      <c r="J818" s="58">
        <f t="shared" si="50"/>
        <v>0</v>
      </c>
      <c r="K818" s="75"/>
      <c r="L818" s="102">
        <f t="shared" si="51"/>
        <v>0</v>
      </c>
    </row>
    <row r="819" spans="1:12">
      <c r="A819" s="75"/>
      <c r="B819" s="75"/>
      <c r="C819" s="75"/>
      <c r="D819" s="112"/>
      <c r="E819" s="58">
        <f t="shared" si="48"/>
        <v>0</v>
      </c>
      <c r="F819" s="75"/>
      <c r="G819" s="75"/>
      <c r="H819" s="75"/>
      <c r="I819" s="58">
        <f t="shared" si="49"/>
        <v>0</v>
      </c>
      <c r="J819" s="58">
        <f t="shared" si="50"/>
        <v>0</v>
      </c>
      <c r="K819" s="75"/>
      <c r="L819" s="102">
        <f t="shared" si="51"/>
        <v>0</v>
      </c>
    </row>
    <row r="820" spans="1:12">
      <c r="A820" s="75"/>
      <c r="B820" s="75"/>
      <c r="C820" s="75"/>
      <c r="D820" s="112"/>
      <c r="E820" s="58">
        <f t="shared" si="48"/>
        <v>0</v>
      </c>
      <c r="F820" s="75"/>
      <c r="G820" s="75"/>
      <c r="H820" s="75"/>
      <c r="I820" s="58">
        <f t="shared" si="49"/>
        <v>0</v>
      </c>
      <c r="J820" s="58">
        <f t="shared" si="50"/>
        <v>0</v>
      </c>
      <c r="K820" s="75"/>
      <c r="L820" s="102">
        <f t="shared" si="51"/>
        <v>0</v>
      </c>
    </row>
    <row r="821" spans="1:12">
      <c r="A821" s="75"/>
      <c r="B821" s="75"/>
      <c r="C821" s="75"/>
      <c r="D821" s="112"/>
      <c r="E821" s="58">
        <f t="shared" si="48"/>
        <v>0</v>
      </c>
      <c r="F821" s="75"/>
      <c r="G821" s="75"/>
      <c r="H821" s="75"/>
      <c r="I821" s="58">
        <f t="shared" si="49"/>
        <v>0</v>
      </c>
      <c r="J821" s="58">
        <f t="shared" si="50"/>
        <v>0</v>
      </c>
      <c r="K821" s="75"/>
      <c r="L821" s="102">
        <f t="shared" si="51"/>
        <v>0</v>
      </c>
    </row>
    <row r="822" spans="1:12">
      <c r="A822" s="75"/>
      <c r="B822" s="75"/>
      <c r="C822" s="75"/>
      <c r="D822" s="112"/>
      <c r="E822" s="58">
        <f t="shared" si="48"/>
        <v>0</v>
      </c>
      <c r="F822" s="75"/>
      <c r="G822" s="75"/>
      <c r="H822" s="75"/>
      <c r="I822" s="58">
        <f t="shared" si="49"/>
        <v>0</v>
      </c>
      <c r="J822" s="58">
        <f t="shared" si="50"/>
        <v>0</v>
      </c>
      <c r="K822" s="75"/>
      <c r="L822" s="102">
        <f t="shared" si="51"/>
        <v>0</v>
      </c>
    </row>
    <row r="823" spans="1:12">
      <c r="A823" s="75"/>
      <c r="B823" s="75"/>
      <c r="C823" s="75"/>
      <c r="D823" s="112"/>
      <c r="E823" s="58">
        <f t="shared" si="48"/>
        <v>0</v>
      </c>
      <c r="F823" s="75"/>
      <c r="G823" s="75"/>
      <c r="H823" s="75"/>
      <c r="I823" s="58">
        <f t="shared" si="49"/>
        <v>0</v>
      </c>
      <c r="J823" s="58">
        <f t="shared" si="50"/>
        <v>0</v>
      </c>
      <c r="K823" s="75"/>
      <c r="L823" s="102">
        <f t="shared" si="51"/>
        <v>0</v>
      </c>
    </row>
    <row r="824" spans="1:12">
      <c r="A824" s="75"/>
      <c r="B824" s="75"/>
      <c r="C824" s="75"/>
      <c r="D824" s="112"/>
      <c r="E824" s="58">
        <f t="shared" si="48"/>
        <v>0</v>
      </c>
      <c r="F824" s="75"/>
      <c r="G824" s="75"/>
      <c r="H824" s="75"/>
      <c r="I824" s="58">
        <f t="shared" si="49"/>
        <v>0</v>
      </c>
      <c r="J824" s="58">
        <f t="shared" si="50"/>
        <v>0</v>
      </c>
      <c r="K824" s="75"/>
      <c r="L824" s="102">
        <f t="shared" si="51"/>
        <v>0</v>
      </c>
    </row>
    <row r="825" spans="1:12">
      <c r="A825" s="75"/>
      <c r="B825" s="75"/>
      <c r="C825" s="75"/>
      <c r="D825" s="112"/>
      <c r="E825" s="58">
        <f t="shared" si="48"/>
        <v>0</v>
      </c>
      <c r="F825" s="75"/>
      <c r="G825" s="75"/>
      <c r="H825" s="75"/>
      <c r="I825" s="58">
        <f t="shared" si="49"/>
        <v>0</v>
      </c>
      <c r="J825" s="58">
        <f t="shared" si="50"/>
        <v>0</v>
      </c>
      <c r="K825" s="75"/>
      <c r="L825" s="102">
        <f t="shared" si="51"/>
        <v>0</v>
      </c>
    </row>
    <row r="826" spans="1:12">
      <c r="A826" s="75"/>
      <c r="B826" s="75"/>
      <c r="C826" s="75"/>
      <c r="D826" s="112"/>
      <c r="E826" s="58">
        <f t="shared" si="48"/>
        <v>0</v>
      </c>
      <c r="F826" s="75"/>
      <c r="G826" s="75"/>
      <c r="H826" s="75"/>
      <c r="I826" s="58">
        <f t="shared" si="49"/>
        <v>0</v>
      </c>
      <c r="J826" s="58">
        <f t="shared" si="50"/>
        <v>0</v>
      </c>
      <c r="K826" s="75"/>
      <c r="L826" s="102">
        <f t="shared" si="51"/>
        <v>0</v>
      </c>
    </row>
    <row r="827" spans="1:12">
      <c r="A827" s="75"/>
      <c r="B827" s="75"/>
      <c r="C827" s="75"/>
      <c r="D827" s="112"/>
      <c r="E827" s="58">
        <f t="shared" si="48"/>
        <v>0</v>
      </c>
      <c r="F827" s="75"/>
      <c r="G827" s="75"/>
      <c r="H827" s="75"/>
      <c r="I827" s="58">
        <f t="shared" si="49"/>
        <v>0</v>
      </c>
      <c r="J827" s="58">
        <f t="shared" si="50"/>
        <v>0</v>
      </c>
      <c r="K827" s="75"/>
      <c r="L827" s="102">
        <f t="shared" si="51"/>
        <v>0</v>
      </c>
    </row>
    <row r="828" spans="1:12">
      <c r="A828" s="75"/>
      <c r="B828" s="75"/>
      <c r="C828" s="75"/>
      <c r="D828" s="112"/>
      <c r="E828" s="58">
        <f t="shared" si="48"/>
        <v>0</v>
      </c>
      <c r="F828" s="75"/>
      <c r="G828" s="75"/>
      <c r="H828" s="75"/>
      <c r="I828" s="58">
        <f t="shared" si="49"/>
        <v>0</v>
      </c>
      <c r="J828" s="58">
        <f t="shared" si="50"/>
        <v>0</v>
      </c>
      <c r="K828" s="75"/>
      <c r="L828" s="102">
        <f t="shared" si="51"/>
        <v>0</v>
      </c>
    </row>
    <row r="829" spans="1:12">
      <c r="A829" s="75"/>
      <c r="B829" s="75"/>
      <c r="C829" s="75"/>
      <c r="D829" s="112"/>
      <c r="E829" s="58">
        <f t="shared" si="48"/>
        <v>0</v>
      </c>
      <c r="F829" s="75"/>
      <c r="G829" s="75"/>
      <c r="H829" s="75"/>
      <c r="I829" s="58">
        <f t="shared" si="49"/>
        <v>0</v>
      </c>
      <c r="J829" s="58">
        <f t="shared" si="50"/>
        <v>0</v>
      </c>
      <c r="K829" s="75"/>
      <c r="L829" s="102">
        <f t="shared" si="51"/>
        <v>0</v>
      </c>
    </row>
    <row r="830" spans="1:12">
      <c r="A830" s="75"/>
      <c r="B830" s="75"/>
      <c r="C830" s="75"/>
      <c r="D830" s="112"/>
      <c r="E830" s="58">
        <f t="shared" si="48"/>
        <v>0</v>
      </c>
      <c r="F830" s="75"/>
      <c r="G830" s="75"/>
      <c r="H830" s="75"/>
      <c r="I830" s="58">
        <f t="shared" si="49"/>
        <v>0</v>
      </c>
      <c r="J830" s="58">
        <f t="shared" si="50"/>
        <v>0</v>
      </c>
      <c r="K830" s="75"/>
      <c r="L830" s="102">
        <f t="shared" si="51"/>
        <v>0</v>
      </c>
    </row>
    <row r="831" spans="1:12">
      <c r="A831" s="75"/>
      <c r="B831" s="75"/>
      <c r="C831" s="75"/>
      <c r="D831" s="112"/>
      <c r="E831" s="58">
        <f t="shared" si="48"/>
        <v>0</v>
      </c>
      <c r="F831" s="75"/>
      <c r="G831" s="75"/>
      <c r="H831" s="75"/>
      <c r="I831" s="58">
        <f t="shared" si="49"/>
        <v>0</v>
      </c>
      <c r="J831" s="58">
        <f t="shared" si="50"/>
        <v>0</v>
      </c>
      <c r="K831" s="75"/>
      <c r="L831" s="102">
        <f t="shared" si="51"/>
        <v>0</v>
      </c>
    </row>
    <row r="832" spans="1:12">
      <c r="A832" s="75"/>
      <c r="B832" s="75"/>
      <c r="C832" s="75"/>
      <c r="D832" s="112"/>
      <c r="E832" s="58">
        <f t="shared" si="48"/>
        <v>0</v>
      </c>
      <c r="F832" s="75"/>
      <c r="G832" s="75"/>
      <c r="H832" s="75"/>
      <c r="I832" s="58">
        <f t="shared" si="49"/>
        <v>0</v>
      </c>
      <c r="J832" s="58">
        <f t="shared" si="50"/>
        <v>0</v>
      </c>
      <c r="K832" s="75"/>
      <c r="L832" s="102">
        <f t="shared" si="51"/>
        <v>0</v>
      </c>
    </row>
    <row r="833" spans="1:12">
      <c r="A833" s="75"/>
      <c r="B833" s="75"/>
      <c r="C833" s="75"/>
      <c r="D833" s="112"/>
      <c r="E833" s="58">
        <f t="shared" si="48"/>
        <v>0</v>
      </c>
      <c r="F833" s="75"/>
      <c r="G833" s="75"/>
      <c r="H833" s="75"/>
      <c r="I833" s="58">
        <f t="shared" si="49"/>
        <v>0</v>
      </c>
      <c r="J833" s="58">
        <f t="shared" si="50"/>
        <v>0</v>
      </c>
      <c r="K833" s="75"/>
      <c r="L833" s="102">
        <f t="shared" si="51"/>
        <v>0</v>
      </c>
    </row>
    <row r="834" spans="1:12">
      <c r="A834" s="75"/>
      <c r="B834" s="75"/>
      <c r="C834" s="75"/>
      <c r="D834" s="112"/>
      <c r="E834" s="58">
        <f t="shared" si="48"/>
        <v>0</v>
      </c>
      <c r="F834" s="75"/>
      <c r="G834" s="75"/>
      <c r="H834" s="75"/>
      <c r="I834" s="58">
        <f t="shared" si="49"/>
        <v>0</v>
      </c>
      <c r="J834" s="58">
        <f t="shared" si="50"/>
        <v>0</v>
      </c>
      <c r="K834" s="75"/>
      <c r="L834" s="102">
        <f t="shared" si="51"/>
        <v>0</v>
      </c>
    </row>
    <row r="835" spans="1:12">
      <c r="A835" s="75"/>
      <c r="B835" s="75"/>
      <c r="C835" s="75"/>
      <c r="D835" s="112"/>
      <c r="E835" s="58">
        <f t="shared" si="48"/>
        <v>0</v>
      </c>
      <c r="F835" s="75"/>
      <c r="G835" s="75"/>
      <c r="H835" s="75"/>
      <c r="I835" s="58">
        <f t="shared" si="49"/>
        <v>0</v>
      </c>
      <c r="J835" s="58">
        <f t="shared" si="50"/>
        <v>0</v>
      </c>
      <c r="K835" s="75"/>
      <c r="L835" s="102">
        <f t="shared" si="51"/>
        <v>0</v>
      </c>
    </row>
    <row r="836" spans="1:12">
      <c r="A836" s="75"/>
      <c r="B836" s="75"/>
      <c r="C836" s="75"/>
      <c r="D836" s="112"/>
      <c r="E836" s="58">
        <f t="shared" ref="E836:E899" si="52">(B836*(C836+0.5))+D836</f>
        <v>0</v>
      </c>
      <c r="F836" s="75"/>
      <c r="G836" s="75"/>
      <c r="H836" s="75"/>
      <c r="I836" s="58">
        <f t="shared" ref="I836:I899" si="53">SUM(F836:H836)</f>
        <v>0</v>
      </c>
      <c r="J836" s="58">
        <f t="shared" ref="J836:J899" si="54">E836*I836</f>
        <v>0</v>
      </c>
      <c r="K836" s="75"/>
      <c r="L836" s="102">
        <f t="shared" ref="L836:L899" si="55" xml:space="preserve"> IF(K836="yes",J836* 1.5,J836)</f>
        <v>0</v>
      </c>
    </row>
    <row r="837" spans="1:12">
      <c r="A837" s="75"/>
      <c r="B837" s="75"/>
      <c r="C837" s="75"/>
      <c r="D837" s="112"/>
      <c r="E837" s="58">
        <f t="shared" si="52"/>
        <v>0</v>
      </c>
      <c r="F837" s="75"/>
      <c r="G837" s="75"/>
      <c r="H837" s="75"/>
      <c r="I837" s="58">
        <f t="shared" si="53"/>
        <v>0</v>
      </c>
      <c r="J837" s="58">
        <f t="shared" si="54"/>
        <v>0</v>
      </c>
      <c r="K837" s="75"/>
      <c r="L837" s="102">
        <f t="shared" si="55"/>
        <v>0</v>
      </c>
    </row>
    <row r="838" spans="1:12">
      <c r="A838" s="75"/>
      <c r="B838" s="75"/>
      <c r="C838" s="75"/>
      <c r="D838" s="112"/>
      <c r="E838" s="58">
        <f t="shared" si="52"/>
        <v>0</v>
      </c>
      <c r="F838" s="75"/>
      <c r="G838" s="75"/>
      <c r="H838" s="75"/>
      <c r="I838" s="58">
        <f t="shared" si="53"/>
        <v>0</v>
      </c>
      <c r="J838" s="58">
        <f t="shared" si="54"/>
        <v>0</v>
      </c>
      <c r="K838" s="75"/>
      <c r="L838" s="102">
        <f t="shared" si="55"/>
        <v>0</v>
      </c>
    </row>
    <row r="839" spans="1:12">
      <c r="A839" s="75"/>
      <c r="B839" s="75"/>
      <c r="C839" s="75"/>
      <c r="D839" s="112"/>
      <c r="E839" s="58">
        <f t="shared" si="52"/>
        <v>0</v>
      </c>
      <c r="F839" s="75"/>
      <c r="G839" s="75"/>
      <c r="H839" s="75"/>
      <c r="I839" s="58">
        <f t="shared" si="53"/>
        <v>0</v>
      </c>
      <c r="J839" s="58">
        <f t="shared" si="54"/>
        <v>0</v>
      </c>
      <c r="K839" s="75"/>
      <c r="L839" s="102">
        <f t="shared" si="55"/>
        <v>0</v>
      </c>
    </row>
    <row r="840" spans="1:12">
      <c r="A840" s="75"/>
      <c r="B840" s="75"/>
      <c r="C840" s="75"/>
      <c r="D840" s="112"/>
      <c r="E840" s="58">
        <f t="shared" si="52"/>
        <v>0</v>
      </c>
      <c r="F840" s="75"/>
      <c r="G840" s="75"/>
      <c r="H840" s="75"/>
      <c r="I840" s="58">
        <f t="shared" si="53"/>
        <v>0</v>
      </c>
      <c r="J840" s="58">
        <f t="shared" si="54"/>
        <v>0</v>
      </c>
      <c r="K840" s="75"/>
      <c r="L840" s="102">
        <f t="shared" si="55"/>
        <v>0</v>
      </c>
    </row>
    <row r="841" spans="1:12">
      <c r="A841" s="75"/>
      <c r="B841" s="75"/>
      <c r="C841" s="75"/>
      <c r="D841" s="112"/>
      <c r="E841" s="58">
        <f t="shared" si="52"/>
        <v>0</v>
      </c>
      <c r="F841" s="75"/>
      <c r="G841" s="75"/>
      <c r="H841" s="75"/>
      <c r="I841" s="58">
        <f t="shared" si="53"/>
        <v>0</v>
      </c>
      <c r="J841" s="58">
        <f t="shared" si="54"/>
        <v>0</v>
      </c>
      <c r="K841" s="75"/>
      <c r="L841" s="102">
        <f t="shared" si="55"/>
        <v>0</v>
      </c>
    </row>
    <row r="842" spans="1:12">
      <c r="A842" s="75"/>
      <c r="B842" s="75"/>
      <c r="C842" s="75"/>
      <c r="D842" s="112"/>
      <c r="E842" s="58">
        <f t="shared" si="52"/>
        <v>0</v>
      </c>
      <c r="F842" s="75"/>
      <c r="G842" s="75"/>
      <c r="H842" s="75"/>
      <c r="I842" s="58">
        <f t="shared" si="53"/>
        <v>0</v>
      </c>
      <c r="J842" s="58">
        <f t="shared" si="54"/>
        <v>0</v>
      </c>
      <c r="K842" s="75"/>
      <c r="L842" s="102">
        <f t="shared" si="55"/>
        <v>0</v>
      </c>
    </row>
    <row r="843" spans="1:12">
      <c r="A843" s="75"/>
      <c r="B843" s="75"/>
      <c r="C843" s="75"/>
      <c r="D843" s="112"/>
      <c r="E843" s="58">
        <f t="shared" si="52"/>
        <v>0</v>
      </c>
      <c r="F843" s="75"/>
      <c r="G843" s="75"/>
      <c r="H843" s="75"/>
      <c r="I843" s="58">
        <f t="shared" si="53"/>
        <v>0</v>
      </c>
      <c r="J843" s="58">
        <f t="shared" si="54"/>
        <v>0</v>
      </c>
      <c r="K843" s="75"/>
      <c r="L843" s="102">
        <f t="shared" si="55"/>
        <v>0</v>
      </c>
    </row>
    <row r="844" spans="1:12">
      <c r="A844" s="75"/>
      <c r="B844" s="75"/>
      <c r="C844" s="75"/>
      <c r="D844" s="112"/>
      <c r="E844" s="58">
        <f t="shared" si="52"/>
        <v>0</v>
      </c>
      <c r="F844" s="75"/>
      <c r="G844" s="75"/>
      <c r="H844" s="75"/>
      <c r="I844" s="58">
        <f t="shared" si="53"/>
        <v>0</v>
      </c>
      <c r="J844" s="58">
        <f t="shared" si="54"/>
        <v>0</v>
      </c>
      <c r="K844" s="75"/>
      <c r="L844" s="102">
        <f t="shared" si="55"/>
        <v>0</v>
      </c>
    </row>
    <row r="845" spans="1:12">
      <c r="A845" s="75"/>
      <c r="B845" s="75"/>
      <c r="C845" s="75"/>
      <c r="D845" s="112"/>
      <c r="E845" s="58">
        <f t="shared" si="52"/>
        <v>0</v>
      </c>
      <c r="F845" s="75"/>
      <c r="G845" s="75"/>
      <c r="H845" s="75"/>
      <c r="I845" s="58">
        <f t="shared" si="53"/>
        <v>0</v>
      </c>
      <c r="J845" s="58">
        <f t="shared" si="54"/>
        <v>0</v>
      </c>
      <c r="K845" s="75"/>
      <c r="L845" s="102">
        <f t="shared" si="55"/>
        <v>0</v>
      </c>
    </row>
    <row r="846" spans="1:12">
      <c r="A846" s="75"/>
      <c r="B846" s="75"/>
      <c r="C846" s="75"/>
      <c r="D846" s="112"/>
      <c r="E846" s="58">
        <f t="shared" si="52"/>
        <v>0</v>
      </c>
      <c r="F846" s="75"/>
      <c r="G846" s="75"/>
      <c r="H846" s="75"/>
      <c r="I846" s="58">
        <f t="shared" si="53"/>
        <v>0</v>
      </c>
      <c r="J846" s="58">
        <f t="shared" si="54"/>
        <v>0</v>
      </c>
      <c r="K846" s="75"/>
      <c r="L846" s="102">
        <f t="shared" si="55"/>
        <v>0</v>
      </c>
    </row>
    <row r="847" spans="1:12">
      <c r="A847" s="75"/>
      <c r="B847" s="75"/>
      <c r="C847" s="75"/>
      <c r="D847" s="112"/>
      <c r="E847" s="58">
        <f t="shared" si="52"/>
        <v>0</v>
      </c>
      <c r="F847" s="75"/>
      <c r="G847" s="75"/>
      <c r="H847" s="75"/>
      <c r="I847" s="58">
        <f t="shared" si="53"/>
        <v>0</v>
      </c>
      <c r="J847" s="58">
        <f t="shared" si="54"/>
        <v>0</v>
      </c>
      <c r="K847" s="75"/>
      <c r="L847" s="102">
        <f t="shared" si="55"/>
        <v>0</v>
      </c>
    </row>
    <row r="848" spans="1:12">
      <c r="A848" s="75"/>
      <c r="B848" s="75"/>
      <c r="C848" s="75"/>
      <c r="D848" s="112"/>
      <c r="E848" s="58">
        <f t="shared" si="52"/>
        <v>0</v>
      </c>
      <c r="F848" s="75"/>
      <c r="G848" s="75"/>
      <c r="H848" s="75"/>
      <c r="I848" s="58">
        <f t="shared" si="53"/>
        <v>0</v>
      </c>
      <c r="J848" s="58">
        <f t="shared" si="54"/>
        <v>0</v>
      </c>
      <c r="K848" s="75"/>
      <c r="L848" s="102">
        <f t="shared" si="55"/>
        <v>0</v>
      </c>
    </row>
    <row r="849" spans="1:12">
      <c r="A849" s="75"/>
      <c r="B849" s="75"/>
      <c r="C849" s="75"/>
      <c r="D849" s="112"/>
      <c r="E849" s="58">
        <f t="shared" si="52"/>
        <v>0</v>
      </c>
      <c r="F849" s="75"/>
      <c r="G849" s="75"/>
      <c r="H849" s="75"/>
      <c r="I849" s="58">
        <f t="shared" si="53"/>
        <v>0</v>
      </c>
      <c r="J849" s="58">
        <f t="shared" si="54"/>
        <v>0</v>
      </c>
      <c r="K849" s="75"/>
      <c r="L849" s="102">
        <f t="shared" si="55"/>
        <v>0</v>
      </c>
    </row>
    <row r="850" spans="1:12">
      <c r="A850" s="75"/>
      <c r="B850" s="75"/>
      <c r="C850" s="75"/>
      <c r="D850" s="112"/>
      <c r="E850" s="58">
        <f t="shared" si="52"/>
        <v>0</v>
      </c>
      <c r="F850" s="75"/>
      <c r="G850" s="75"/>
      <c r="H850" s="75"/>
      <c r="I850" s="58">
        <f t="shared" si="53"/>
        <v>0</v>
      </c>
      <c r="J850" s="58">
        <f t="shared" si="54"/>
        <v>0</v>
      </c>
      <c r="K850" s="75"/>
      <c r="L850" s="102">
        <f t="shared" si="55"/>
        <v>0</v>
      </c>
    </row>
    <row r="851" spans="1:12">
      <c r="A851" s="75"/>
      <c r="B851" s="75"/>
      <c r="C851" s="75"/>
      <c r="D851" s="112"/>
      <c r="E851" s="58">
        <f t="shared" si="52"/>
        <v>0</v>
      </c>
      <c r="F851" s="75"/>
      <c r="G851" s="75"/>
      <c r="H851" s="75"/>
      <c r="I851" s="58">
        <f t="shared" si="53"/>
        <v>0</v>
      </c>
      <c r="J851" s="58">
        <f t="shared" si="54"/>
        <v>0</v>
      </c>
      <c r="K851" s="75"/>
      <c r="L851" s="102">
        <f t="shared" si="55"/>
        <v>0</v>
      </c>
    </row>
    <row r="852" spans="1:12">
      <c r="A852" s="75"/>
      <c r="B852" s="75"/>
      <c r="C852" s="75"/>
      <c r="D852" s="112"/>
      <c r="E852" s="58">
        <f t="shared" si="52"/>
        <v>0</v>
      </c>
      <c r="F852" s="75"/>
      <c r="G852" s="75"/>
      <c r="H852" s="75"/>
      <c r="I852" s="58">
        <f t="shared" si="53"/>
        <v>0</v>
      </c>
      <c r="J852" s="58">
        <f t="shared" si="54"/>
        <v>0</v>
      </c>
      <c r="K852" s="75"/>
      <c r="L852" s="102">
        <f t="shared" si="55"/>
        <v>0</v>
      </c>
    </row>
    <row r="853" spans="1:12">
      <c r="A853" s="75"/>
      <c r="B853" s="75"/>
      <c r="C853" s="75"/>
      <c r="D853" s="112"/>
      <c r="E853" s="58">
        <f t="shared" si="52"/>
        <v>0</v>
      </c>
      <c r="F853" s="75"/>
      <c r="G853" s="75"/>
      <c r="H853" s="75"/>
      <c r="I853" s="58">
        <f t="shared" si="53"/>
        <v>0</v>
      </c>
      <c r="J853" s="58">
        <f t="shared" si="54"/>
        <v>0</v>
      </c>
      <c r="K853" s="75"/>
      <c r="L853" s="102">
        <f t="shared" si="55"/>
        <v>0</v>
      </c>
    </row>
    <row r="854" spans="1:12">
      <c r="A854" s="75"/>
      <c r="B854" s="75"/>
      <c r="C854" s="75"/>
      <c r="D854" s="112"/>
      <c r="E854" s="58">
        <f t="shared" si="52"/>
        <v>0</v>
      </c>
      <c r="F854" s="75"/>
      <c r="G854" s="75"/>
      <c r="H854" s="75"/>
      <c r="I854" s="58">
        <f t="shared" si="53"/>
        <v>0</v>
      </c>
      <c r="J854" s="58">
        <f t="shared" si="54"/>
        <v>0</v>
      </c>
      <c r="K854" s="75"/>
      <c r="L854" s="102">
        <f t="shared" si="55"/>
        <v>0</v>
      </c>
    </row>
    <row r="855" spans="1:12">
      <c r="A855" s="75"/>
      <c r="B855" s="75"/>
      <c r="C855" s="75"/>
      <c r="D855" s="112"/>
      <c r="E855" s="58">
        <f t="shared" si="52"/>
        <v>0</v>
      </c>
      <c r="F855" s="75"/>
      <c r="G855" s="75"/>
      <c r="H855" s="75"/>
      <c r="I855" s="58">
        <f t="shared" si="53"/>
        <v>0</v>
      </c>
      <c r="J855" s="58">
        <f t="shared" si="54"/>
        <v>0</v>
      </c>
      <c r="K855" s="75"/>
      <c r="L855" s="102">
        <f t="shared" si="55"/>
        <v>0</v>
      </c>
    </row>
    <row r="856" spans="1:12">
      <c r="A856" s="75"/>
      <c r="B856" s="75"/>
      <c r="C856" s="75"/>
      <c r="D856" s="112"/>
      <c r="E856" s="58">
        <f t="shared" si="52"/>
        <v>0</v>
      </c>
      <c r="F856" s="75"/>
      <c r="G856" s="75"/>
      <c r="H856" s="75"/>
      <c r="I856" s="58">
        <f t="shared" si="53"/>
        <v>0</v>
      </c>
      <c r="J856" s="58">
        <f t="shared" si="54"/>
        <v>0</v>
      </c>
      <c r="K856" s="75"/>
      <c r="L856" s="102">
        <f t="shared" si="55"/>
        <v>0</v>
      </c>
    </row>
    <row r="857" spans="1:12">
      <c r="A857" s="75"/>
      <c r="B857" s="75"/>
      <c r="C857" s="75"/>
      <c r="D857" s="112"/>
      <c r="E857" s="58">
        <f t="shared" si="52"/>
        <v>0</v>
      </c>
      <c r="F857" s="75"/>
      <c r="G857" s="75"/>
      <c r="H857" s="75"/>
      <c r="I857" s="58">
        <f t="shared" si="53"/>
        <v>0</v>
      </c>
      <c r="J857" s="58">
        <f t="shared" si="54"/>
        <v>0</v>
      </c>
      <c r="K857" s="75"/>
      <c r="L857" s="102">
        <f t="shared" si="55"/>
        <v>0</v>
      </c>
    </row>
    <row r="858" spans="1:12">
      <c r="A858" s="75"/>
      <c r="B858" s="75"/>
      <c r="C858" s="75"/>
      <c r="D858" s="112"/>
      <c r="E858" s="58">
        <f t="shared" si="52"/>
        <v>0</v>
      </c>
      <c r="F858" s="75"/>
      <c r="G858" s="75"/>
      <c r="H858" s="75"/>
      <c r="I858" s="58">
        <f t="shared" si="53"/>
        <v>0</v>
      </c>
      <c r="J858" s="58">
        <f t="shared" si="54"/>
        <v>0</v>
      </c>
      <c r="K858" s="75"/>
      <c r="L858" s="102">
        <f t="shared" si="55"/>
        <v>0</v>
      </c>
    </row>
    <row r="859" spans="1:12">
      <c r="A859" s="75"/>
      <c r="B859" s="75"/>
      <c r="C859" s="75"/>
      <c r="D859" s="112"/>
      <c r="E859" s="58">
        <f t="shared" si="52"/>
        <v>0</v>
      </c>
      <c r="F859" s="75"/>
      <c r="G859" s="75"/>
      <c r="H859" s="75"/>
      <c r="I859" s="58">
        <f t="shared" si="53"/>
        <v>0</v>
      </c>
      <c r="J859" s="58">
        <f t="shared" si="54"/>
        <v>0</v>
      </c>
      <c r="K859" s="75"/>
      <c r="L859" s="102">
        <f t="shared" si="55"/>
        <v>0</v>
      </c>
    </row>
    <row r="860" spans="1:12">
      <c r="A860" s="75"/>
      <c r="B860" s="75"/>
      <c r="C860" s="75"/>
      <c r="D860" s="112"/>
      <c r="E860" s="58">
        <f t="shared" si="52"/>
        <v>0</v>
      </c>
      <c r="F860" s="75"/>
      <c r="G860" s="75"/>
      <c r="H860" s="75"/>
      <c r="I860" s="58">
        <f t="shared" si="53"/>
        <v>0</v>
      </c>
      <c r="J860" s="58">
        <f t="shared" si="54"/>
        <v>0</v>
      </c>
      <c r="K860" s="75"/>
      <c r="L860" s="102">
        <f t="shared" si="55"/>
        <v>0</v>
      </c>
    </row>
    <row r="861" spans="1:12">
      <c r="A861" s="75"/>
      <c r="B861" s="75"/>
      <c r="C861" s="75"/>
      <c r="D861" s="112"/>
      <c r="E861" s="58">
        <f t="shared" si="52"/>
        <v>0</v>
      </c>
      <c r="F861" s="75"/>
      <c r="G861" s="75"/>
      <c r="H861" s="75"/>
      <c r="I861" s="58">
        <f t="shared" si="53"/>
        <v>0</v>
      </c>
      <c r="J861" s="58">
        <f t="shared" si="54"/>
        <v>0</v>
      </c>
      <c r="K861" s="75"/>
      <c r="L861" s="102">
        <f t="shared" si="55"/>
        <v>0</v>
      </c>
    </row>
    <row r="862" spans="1:12">
      <c r="A862" s="75"/>
      <c r="B862" s="75"/>
      <c r="C862" s="75"/>
      <c r="D862" s="112"/>
      <c r="E862" s="58">
        <f t="shared" si="52"/>
        <v>0</v>
      </c>
      <c r="F862" s="75"/>
      <c r="G862" s="75"/>
      <c r="H862" s="75"/>
      <c r="I862" s="58">
        <f t="shared" si="53"/>
        <v>0</v>
      </c>
      <c r="J862" s="58">
        <f t="shared" si="54"/>
        <v>0</v>
      </c>
      <c r="K862" s="75"/>
      <c r="L862" s="102">
        <f t="shared" si="55"/>
        <v>0</v>
      </c>
    </row>
    <row r="863" spans="1:12">
      <c r="A863" s="75"/>
      <c r="B863" s="75"/>
      <c r="C863" s="75"/>
      <c r="D863" s="112"/>
      <c r="E863" s="58">
        <f t="shared" si="52"/>
        <v>0</v>
      </c>
      <c r="F863" s="75"/>
      <c r="G863" s="75"/>
      <c r="H863" s="75"/>
      <c r="I863" s="58">
        <f t="shared" si="53"/>
        <v>0</v>
      </c>
      <c r="J863" s="58">
        <f t="shared" si="54"/>
        <v>0</v>
      </c>
      <c r="K863" s="75"/>
      <c r="L863" s="102">
        <f t="shared" si="55"/>
        <v>0</v>
      </c>
    </row>
    <row r="864" spans="1:12">
      <c r="A864" s="75"/>
      <c r="B864" s="75"/>
      <c r="C864" s="75"/>
      <c r="D864" s="112"/>
      <c r="E864" s="58">
        <f t="shared" si="52"/>
        <v>0</v>
      </c>
      <c r="F864" s="75"/>
      <c r="G864" s="75"/>
      <c r="H864" s="75"/>
      <c r="I864" s="58">
        <f t="shared" si="53"/>
        <v>0</v>
      </c>
      <c r="J864" s="58">
        <f t="shared" si="54"/>
        <v>0</v>
      </c>
      <c r="K864" s="75"/>
      <c r="L864" s="102">
        <f t="shared" si="55"/>
        <v>0</v>
      </c>
    </row>
    <row r="865" spans="1:12">
      <c r="A865" s="75"/>
      <c r="B865" s="75"/>
      <c r="C865" s="75"/>
      <c r="D865" s="112"/>
      <c r="E865" s="58">
        <f t="shared" si="52"/>
        <v>0</v>
      </c>
      <c r="F865" s="75"/>
      <c r="G865" s="75"/>
      <c r="H865" s="75"/>
      <c r="I865" s="58">
        <f t="shared" si="53"/>
        <v>0</v>
      </c>
      <c r="J865" s="58">
        <f t="shared" si="54"/>
        <v>0</v>
      </c>
      <c r="K865" s="75"/>
      <c r="L865" s="102">
        <f t="shared" si="55"/>
        <v>0</v>
      </c>
    </row>
    <row r="866" spans="1:12">
      <c r="A866" s="75"/>
      <c r="B866" s="75"/>
      <c r="C866" s="75"/>
      <c r="D866" s="112"/>
      <c r="E866" s="58">
        <f t="shared" si="52"/>
        <v>0</v>
      </c>
      <c r="F866" s="75"/>
      <c r="G866" s="75"/>
      <c r="H866" s="75"/>
      <c r="I866" s="58">
        <f t="shared" si="53"/>
        <v>0</v>
      </c>
      <c r="J866" s="58">
        <f t="shared" si="54"/>
        <v>0</v>
      </c>
      <c r="K866" s="75"/>
      <c r="L866" s="102">
        <f t="shared" si="55"/>
        <v>0</v>
      </c>
    </row>
    <row r="867" spans="1:12">
      <c r="A867" s="75"/>
      <c r="B867" s="75"/>
      <c r="C867" s="75"/>
      <c r="D867" s="112"/>
      <c r="E867" s="58">
        <f t="shared" si="52"/>
        <v>0</v>
      </c>
      <c r="F867" s="75"/>
      <c r="G867" s="75"/>
      <c r="H867" s="75"/>
      <c r="I867" s="58">
        <f t="shared" si="53"/>
        <v>0</v>
      </c>
      <c r="J867" s="58">
        <f t="shared" si="54"/>
        <v>0</v>
      </c>
      <c r="K867" s="75"/>
      <c r="L867" s="102">
        <f t="shared" si="55"/>
        <v>0</v>
      </c>
    </row>
    <row r="868" spans="1:12">
      <c r="A868" s="75"/>
      <c r="B868" s="75"/>
      <c r="C868" s="75"/>
      <c r="D868" s="112"/>
      <c r="E868" s="58">
        <f t="shared" si="52"/>
        <v>0</v>
      </c>
      <c r="F868" s="75"/>
      <c r="G868" s="75"/>
      <c r="H868" s="75"/>
      <c r="I868" s="58">
        <f t="shared" si="53"/>
        <v>0</v>
      </c>
      <c r="J868" s="58">
        <f t="shared" si="54"/>
        <v>0</v>
      </c>
      <c r="K868" s="75"/>
      <c r="L868" s="102">
        <f t="shared" si="55"/>
        <v>0</v>
      </c>
    </row>
    <row r="869" spans="1:12">
      <c r="A869" s="75"/>
      <c r="B869" s="75"/>
      <c r="C869" s="75"/>
      <c r="D869" s="112"/>
      <c r="E869" s="58">
        <f t="shared" si="52"/>
        <v>0</v>
      </c>
      <c r="F869" s="75"/>
      <c r="G869" s="75"/>
      <c r="H869" s="75"/>
      <c r="I869" s="58">
        <f t="shared" si="53"/>
        <v>0</v>
      </c>
      <c r="J869" s="58">
        <f t="shared" si="54"/>
        <v>0</v>
      </c>
      <c r="K869" s="75"/>
      <c r="L869" s="102">
        <f t="shared" si="55"/>
        <v>0</v>
      </c>
    </row>
    <row r="870" spans="1:12">
      <c r="A870" s="75"/>
      <c r="B870" s="75"/>
      <c r="C870" s="75"/>
      <c r="D870" s="112"/>
      <c r="E870" s="58">
        <f t="shared" si="52"/>
        <v>0</v>
      </c>
      <c r="F870" s="75"/>
      <c r="G870" s="75"/>
      <c r="H870" s="75"/>
      <c r="I870" s="58">
        <f t="shared" si="53"/>
        <v>0</v>
      </c>
      <c r="J870" s="58">
        <f t="shared" si="54"/>
        <v>0</v>
      </c>
      <c r="K870" s="75"/>
      <c r="L870" s="102">
        <f t="shared" si="55"/>
        <v>0</v>
      </c>
    </row>
    <row r="871" spans="1:12">
      <c r="A871" s="75"/>
      <c r="B871" s="75"/>
      <c r="C871" s="75"/>
      <c r="D871" s="112"/>
      <c r="E871" s="58">
        <f t="shared" si="52"/>
        <v>0</v>
      </c>
      <c r="F871" s="75"/>
      <c r="G871" s="75"/>
      <c r="H871" s="75"/>
      <c r="I871" s="58">
        <f t="shared" si="53"/>
        <v>0</v>
      </c>
      <c r="J871" s="58">
        <f t="shared" si="54"/>
        <v>0</v>
      </c>
      <c r="K871" s="75"/>
      <c r="L871" s="102">
        <f t="shared" si="55"/>
        <v>0</v>
      </c>
    </row>
    <row r="872" spans="1:12">
      <c r="A872" s="75"/>
      <c r="B872" s="75"/>
      <c r="C872" s="75"/>
      <c r="D872" s="112"/>
      <c r="E872" s="58">
        <f t="shared" si="52"/>
        <v>0</v>
      </c>
      <c r="F872" s="75"/>
      <c r="G872" s="75"/>
      <c r="H872" s="75"/>
      <c r="I872" s="58">
        <f t="shared" si="53"/>
        <v>0</v>
      </c>
      <c r="J872" s="58">
        <f t="shared" si="54"/>
        <v>0</v>
      </c>
      <c r="K872" s="75"/>
      <c r="L872" s="102">
        <f t="shared" si="55"/>
        <v>0</v>
      </c>
    </row>
    <row r="873" spans="1:12">
      <c r="A873" s="75"/>
      <c r="B873" s="75"/>
      <c r="C873" s="75"/>
      <c r="D873" s="112"/>
      <c r="E873" s="58">
        <f t="shared" si="52"/>
        <v>0</v>
      </c>
      <c r="F873" s="75"/>
      <c r="G873" s="75"/>
      <c r="H873" s="75"/>
      <c r="I873" s="58">
        <f t="shared" si="53"/>
        <v>0</v>
      </c>
      <c r="J873" s="58">
        <f t="shared" si="54"/>
        <v>0</v>
      </c>
      <c r="K873" s="75"/>
      <c r="L873" s="102">
        <f t="shared" si="55"/>
        <v>0</v>
      </c>
    </row>
    <row r="874" spans="1:12">
      <c r="A874" s="75"/>
      <c r="B874" s="75"/>
      <c r="C874" s="75"/>
      <c r="D874" s="112"/>
      <c r="E874" s="58">
        <f t="shared" si="52"/>
        <v>0</v>
      </c>
      <c r="F874" s="75"/>
      <c r="G874" s="75"/>
      <c r="H874" s="75"/>
      <c r="I874" s="58">
        <f t="shared" si="53"/>
        <v>0</v>
      </c>
      <c r="J874" s="58">
        <f t="shared" si="54"/>
        <v>0</v>
      </c>
      <c r="K874" s="75"/>
      <c r="L874" s="102">
        <f t="shared" si="55"/>
        <v>0</v>
      </c>
    </row>
    <row r="875" spans="1:12">
      <c r="A875" s="75"/>
      <c r="B875" s="75"/>
      <c r="C875" s="75"/>
      <c r="D875" s="112"/>
      <c r="E875" s="58">
        <f t="shared" si="52"/>
        <v>0</v>
      </c>
      <c r="F875" s="75"/>
      <c r="G875" s="75"/>
      <c r="H875" s="75"/>
      <c r="I875" s="58">
        <f t="shared" si="53"/>
        <v>0</v>
      </c>
      <c r="J875" s="58">
        <f t="shared" si="54"/>
        <v>0</v>
      </c>
      <c r="K875" s="75"/>
      <c r="L875" s="102">
        <f t="shared" si="55"/>
        <v>0</v>
      </c>
    </row>
    <row r="876" spans="1:12">
      <c r="A876" s="75"/>
      <c r="B876" s="75"/>
      <c r="C876" s="75"/>
      <c r="D876" s="112"/>
      <c r="E876" s="58">
        <f t="shared" si="52"/>
        <v>0</v>
      </c>
      <c r="F876" s="75"/>
      <c r="G876" s="75"/>
      <c r="H876" s="75"/>
      <c r="I876" s="58">
        <f t="shared" si="53"/>
        <v>0</v>
      </c>
      <c r="J876" s="58">
        <f t="shared" si="54"/>
        <v>0</v>
      </c>
      <c r="K876" s="75"/>
      <c r="L876" s="102">
        <f t="shared" si="55"/>
        <v>0</v>
      </c>
    </row>
    <row r="877" spans="1:12">
      <c r="A877" s="75"/>
      <c r="B877" s="75"/>
      <c r="C877" s="75"/>
      <c r="D877" s="112"/>
      <c r="E877" s="58">
        <f t="shared" si="52"/>
        <v>0</v>
      </c>
      <c r="F877" s="75"/>
      <c r="G877" s="75"/>
      <c r="H877" s="75"/>
      <c r="I877" s="58">
        <f t="shared" si="53"/>
        <v>0</v>
      </c>
      <c r="J877" s="58">
        <f t="shared" si="54"/>
        <v>0</v>
      </c>
      <c r="K877" s="75"/>
      <c r="L877" s="102">
        <f t="shared" si="55"/>
        <v>0</v>
      </c>
    </row>
    <row r="878" spans="1:12">
      <c r="A878" s="75"/>
      <c r="B878" s="75"/>
      <c r="C878" s="75"/>
      <c r="D878" s="112"/>
      <c r="E878" s="58">
        <f t="shared" si="52"/>
        <v>0</v>
      </c>
      <c r="F878" s="75"/>
      <c r="G878" s="75"/>
      <c r="H878" s="75"/>
      <c r="I878" s="58">
        <f t="shared" si="53"/>
        <v>0</v>
      </c>
      <c r="J878" s="58">
        <f t="shared" si="54"/>
        <v>0</v>
      </c>
      <c r="K878" s="75"/>
      <c r="L878" s="102">
        <f t="shared" si="55"/>
        <v>0</v>
      </c>
    </row>
    <row r="879" spans="1:12">
      <c r="A879" s="75"/>
      <c r="B879" s="75"/>
      <c r="C879" s="75"/>
      <c r="D879" s="112"/>
      <c r="E879" s="58">
        <f t="shared" si="52"/>
        <v>0</v>
      </c>
      <c r="F879" s="75"/>
      <c r="G879" s="75"/>
      <c r="H879" s="75"/>
      <c r="I879" s="58">
        <f t="shared" si="53"/>
        <v>0</v>
      </c>
      <c r="J879" s="58">
        <f t="shared" si="54"/>
        <v>0</v>
      </c>
      <c r="K879" s="75"/>
      <c r="L879" s="102">
        <f t="shared" si="55"/>
        <v>0</v>
      </c>
    </row>
    <row r="880" spans="1:12">
      <c r="A880" s="75"/>
      <c r="B880" s="75"/>
      <c r="C880" s="75"/>
      <c r="D880" s="112"/>
      <c r="E880" s="58">
        <f t="shared" si="52"/>
        <v>0</v>
      </c>
      <c r="F880" s="75"/>
      <c r="G880" s="75"/>
      <c r="H880" s="75"/>
      <c r="I880" s="58">
        <f t="shared" si="53"/>
        <v>0</v>
      </c>
      <c r="J880" s="58">
        <f t="shared" si="54"/>
        <v>0</v>
      </c>
      <c r="K880" s="75"/>
      <c r="L880" s="102">
        <f t="shared" si="55"/>
        <v>0</v>
      </c>
    </row>
    <row r="881" spans="1:12">
      <c r="A881" s="75"/>
      <c r="B881" s="75"/>
      <c r="C881" s="75"/>
      <c r="D881" s="112"/>
      <c r="E881" s="58">
        <f t="shared" si="52"/>
        <v>0</v>
      </c>
      <c r="F881" s="75"/>
      <c r="G881" s="75"/>
      <c r="H881" s="75"/>
      <c r="I881" s="58">
        <f t="shared" si="53"/>
        <v>0</v>
      </c>
      <c r="J881" s="58">
        <f t="shared" si="54"/>
        <v>0</v>
      </c>
      <c r="K881" s="75"/>
      <c r="L881" s="102">
        <f t="shared" si="55"/>
        <v>0</v>
      </c>
    </row>
    <row r="882" spans="1:12">
      <c r="A882" s="75"/>
      <c r="B882" s="75"/>
      <c r="C882" s="75"/>
      <c r="D882" s="112"/>
      <c r="E882" s="58">
        <f t="shared" si="52"/>
        <v>0</v>
      </c>
      <c r="F882" s="75"/>
      <c r="G882" s="75"/>
      <c r="H882" s="75"/>
      <c r="I882" s="58">
        <f t="shared" si="53"/>
        <v>0</v>
      </c>
      <c r="J882" s="58">
        <f t="shared" si="54"/>
        <v>0</v>
      </c>
      <c r="K882" s="75"/>
      <c r="L882" s="102">
        <f t="shared" si="55"/>
        <v>0</v>
      </c>
    </row>
    <row r="883" spans="1:12">
      <c r="A883" s="75"/>
      <c r="B883" s="75"/>
      <c r="C883" s="75"/>
      <c r="D883" s="112"/>
      <c r="E883" s="58">
        <f t="shared" si="52"/>
        <v>0</v>
      </c>
      <c r="F883" s="75"/>
      <c r="G883" s="75"/>
      <c r="H883" s="75"/>
      <c r="I883" s="58">
        <f t="shared" si="53"/>
        <v>0</v>
      </c>
      <c r="J883" s="58">
        <f t="shared" si="54"/>
        <v>0</v>
      </c>
      <c r="K883" s="75"/>
      <c r="L883" s="102">
        <f t="shared" si="55"/>
        <v>0</v>
      </c>
    </row>
    <row r="884" spans="1:12">
      <c r="A884" s="75"/>
      <c r="B884" s="75"/>
      <c r="C884" s="75"/>
      <c r="D884" s="112"/>
      <c r="E884" s="58">
        <f t="shared" si="52"/>
        <v>0</v>
      </c>
      <c r="F884" s="75"/>
      <c r="G884" s="75"/>
      <c r="H884" s="75"/>
      <c r="I884" s="58">
        <f t="shared" si="53"/>
        <v>0</v>
      </c>
      <c r="J884" s="58">
        <f t="shared" si="54"/>
        <v>0</v>
      </c>
      <c r="K884" s="75"/>
      <c r="L884" s="102">
        <f t="shared" si="55"/>
        <v>0</v>
      </c>
    </row>
    <row r="885" spans="1:12">
      <c r="A885" s="75"/>
      <c r="B885" s="75"/>
      <c r="C885" s="75"/>
      <c r="D885" s="112"/>
      <c r="E885" s="58">
        <f t="shared" si="52"/>
        <v>0</v>
      </c>
      <c r="F885" s="75"/>
      <c r="G885" s="75"/>
      <c r="H885" s="75"/>
      <c r="I885" s="58">
        <f t="shared" si="53"/>
        <v>0</v>
      </c>
      <c r="J885" s="58">
        <f t="shared" si="54"/>
        <v>0</v>
      </c>
      <c r="K885" s="75"/>
      <c r="L885" s="102">
        <f t="shared" si="55"/>
        <v>0</v>
      </c>
    </row>
    <row r="886" spans="1:12">
      <c r="A886" s="75"/>
      <c r="B886" s="75"/>
      <c r="C886" s="75"/>
      <c r="D886" s="112"/>
      <c r="E886" s="58">
        <f t="shared" si="52"/>
        <v>0</v>
      </c>
      <c r="F886" s="75"/>
      <c r="G886" s="75"/>
      <c r="H886" s="75"/>
      <c r="I886" s="58">
        <f t="shared" si="53"/>
        <v>0</v>
      </c>
      <c r="J886" s="58">
        <f t="shared" si="54"/>
        <v>0</v>
      </c>
      <c r="K886" s="75"/>
      <c r="L886" s="102">
        <f t="shared" si="55"/>
        <v>0</v>
      </c>
    </row>
    <row r="887" spans="1:12">
      <c r="A887" s="75"/>
      <c r="B887" s="75"/>
      <c r="C887" s="75"/>
      <c r="D887" s="112"/>
      <c r="E887" s="58">
        <f t="shared" si="52"/>
        <v>0</v>
      </c>
      <c r="F887" s="75"/>
      <c r="G887" s="75"/>
      <c r="H887" s="75"/>
      <c r="I887" s="58">
        <f t="shared" si="53"/>
        <v>0</v>
      </c>
      <c r="J887" s="58">
        <f t="shared" si="54"/>
        <v>0</v>
      </c>
      <c r="K887" s="75"/>
      <c r="L887" s="102">
        <f t="shared" si="55"/>
        <v>0</v>
      </c>
    </row>
    <row r="888" spans="1:12">
      <c r="A888" s="75"/>
      <c r="B888" s="75"/>
      <c r="C888" s="75"/>
      <c r="D888" s="112"/>
      <c r="E888" s="58">
        <f t="shared" si="52"/>
        <v>0</v>
      </c>
      <c r="F888" s="75"/>
      <c r="G888" s="75"/>
      <c r="H888" s="75"/>
      <c r="I888" s="58">
        <f t="shared" si="53"/>
        <v>0</v>
      </c>
      <c r="J888" s="58">
        <f t="shared" si="54"/>
        <v>0</v>
      </c>
      <c r="K888" s="75"/>
      <c r="L888" s="102">
        <f t="shared" si="55"/>
        <v>0</v>
      </c>
    </row>
    <row r="889" spans="1:12">
      <c r="A889" s="75"/>
      <c r="B889" s="75"/>
      <c r="C889" s="75"/>
      <c r="D889" s="112"/>
      <c r="E889" s="58">
        <f t="shared" si="52"/>
        <v>0</v>
      </c>
      <c r="F889" s="75"/>
      <c r="G889" s="75"/>
      <c r="H889" s="75"/>
      <c r="I889" s="58">
        <f t="shared" si="53"/>
        <v>0</v>
      </c>
      <c r="J889" s="58">
        <f t="shared" si="54"/>
        <v>0</v>
      </c>
      <c r="K889" s="75"/>
      <c r="L889" s="102">
        <f t="shared" si="55"/>
        <v>0</v>
      </c>
    </row>
    <row r="890" spans="1:12">
      <c r="A890" s="75"/>
      <c r="B890" s="75"/>
      <c r="C890" s="75"/>
      <c r="D890" s="112"/>
      <c r="E890" s="58">
        <f t="shared" si="52"/>
        <v>0</v>
      </c>
      <c r="F890" s="75"/>
      <c r="G890" s="75"/>
      <c r="H890" s="75"/>
      <c r="I890" s="58">
        <f t="shared" si="53"/>
        <v>0</v>
      </c>
      <c r="J890" s="58">
        <f t="shared" si="54"/>
        <v>0</v>
      </c>
      <c r="K890" s="75"/>
      <c r="L890" s="102">
        <f t="shared" si="55"/>
        <v>0</v>
      </c>
    </row>
    <row r="891" spans="1:12">
      <c r="A891" s="75"/>
      <c r="B891" s="75"/>
      <c r="C891" s="75"/>
      <c r="D891" s="112"/>
      <c r="E891" s="58">
        <f t="shared" si="52"/>
        <v>0</v>
      </c>
      <c r="F891" s="75"/>
      <c r="G891" s="75"/>
      <c r="H891" s="75"/>
      <c r="I891" s="58">
        <f t="shared" si="53"/>
        <v>0</v>
      </c>
      <c r="J891" s="58">
        <f t="shared" si="54"/>
        <v>0</v>
      </c>
      <c r="K891" s="75"/>
      <c r="L891" s="102">
        <f t="shared" si="55"/>
        <v>0</v>
      </c>
    </row>
    <row r="892" spans="1:12">
      <c r="A892" s="75"/>
      <c r="B892" s="75"/>
      <c r="C892" s="75"/>
      <c r="D892" s="112"/>
      <c r="E892" s="58">
        <f t="shared" si="52"/>
        <v>0</v>
      </c>
      <c r="F892" s="75"/>
      <c r="G892" s="75"/>
      <c r="H892" s="75"/>
      <c r="I892" s="58">
        <f t="shared" si="53"/>
        <v>0</v>
      </c>
      <c r="J892" s="58">
        <f t="shared" si="54"/>
        <v>0</v>
      </c>
      <c r="K892" s="75"/>
      <c r="L892" s="102">
        <f t="shared" si="55"/>
        <v>0</v>
      </c>
    </row>
    <row r="893" spans="1:12">
      <c r="A893" s="75"/>
      <c r="B893" s="75"/>
      <c r="C893" s="75"/>
      <c r="D893" s="112"/>
      <c r="E893" s="58">
        <f t="shared" si="52"/>
        <v>0</v>
      </c>
      <c r="F893" s="75"/>
      <c r="G893" s="75"/>
      <c r="H893" s="75"/>
      <c r="I893" s="58">
        <f t="shared" si="53"/>
        <v>0</v>
      </c>
      <c r="J893" s="58">
        <f t="shared" si="54"/>
        <v>0</v>
      </c>
      <c r="K893" s="75"/>
      <c r="L893" s="102">
        <f t="shared" si="55"/>
        <v>0</v>
      </c>
    </row>
    <row r="894" spans="1:12">
      <c r="A894" s="75"/>
      <c r="B894" s="75"/>
      <c r="C894" s="75"/>
      <c r="D894" s="112"/>
      <c r="E894" s="58">
        <f t="shared" si="52"/>
        <v>0</v>
      </c>
      <c r="F894" s="75"/>
      <c r="G894" s="75"/>
      <c r="H894" s="75"/>
      <c r="I894" s="58">
        <f t="shared" si="53"/>
        <v>0</v>
      </c>
      <c r="J894" s="58">
        <f t="shared" si="54"/>
        <v>0</v>
      </c>
      <c r="K894" s="75"/>
      <c r="L894" s="102">
        <f t="shared" si="55"/>
        <v>0</v>
      </c>
    </row>
    <row r="895" spans="1:12">
      <c r="A895" s="75"/>
      <c r="B895" s="75"/>
      <c r="C895" s="75"/>
      <c r="D895" s="112"/>
      <c r="E895" s="58">
        <f t="shared" si="52"/>
        <v>0</v>
      </c>
      <c r="F895" s="75"/>
      <c r="G895" s="75"/>
      <c r="H895" s="75"/>
      <c r="I895" s="58">
        <f t="shared" si="53"/>
        <v>0</v>
      </c>
      <c r="J895" s="58">
        <f t="shared" si="54"/>
        <v>0</v>
      </c>
      <c r="K895" s="75"/>
      <c r="L895" s="102">
        <f t="shared" si="55"/>
        <v>0</v>
      </c>
    </row>
    <row r="896" spans="1:12">
      <c r="A896" s="75"/>
      <c r="B896" s="75"/>
      <c r="C896" s="75"/>
      <c r="D896" s="112"/>
      <c r="E896" s="58">
        <f t="shared" si="52"/>
        <v>0</v>
      </c>
      <c r="F896" s="75"/>
      <c r="G896" s="75"/>
      <c r="H896" s="75"/>
      <c r="I896" s="58">
        <f t="shared" si="53"/>
        <v>0</v>
      </c>
      <c r="J896" s="58">
        <f t="shared" si="54"/>
        <v>0</v>
      </c>
      <c r="K896" s="75"/>
      <c r="L896" s="102">
        <f t="shared" si="55"/>
        <v>0</v>
      </c>
    </row>
    <row r="897" spans="1:12">
      <c r="A897" s="75"/>
      <c r="B897" s="75"/>
      <c r="C897" s="75"/>
      <c r="D897" s="112"/>
      <c r="E897" s="58">
        <f t="shared" si="52"/>
        <v>0</v>
      </c>
      <c r="F897" s="75"/>
      <c r="G897" s="75"/>
      <c r="H897" s="75"/>
      <c r="I897" s="58">
        <f t="shared" si="53"/>
        <v>0</v>
      </c>
      <c r="J897" s="58">
        <f t="shared" si="54"/>
        <v>0</v>
      </c>
      <c r="K897" s="75"/>
      <c r="L897" s="102">
        <f t="shared" si="55"/>
        <v>0</v>
      </c>
    </row>
    <row r="898" spans="1:12">
      <c r="A898" s="75"/>
      <c r="B898" s="75"/>
      <c r="C898" s="75"/>
      <c r="D898" s="112"/>
      <c r="E898" s="58">
        <f t="shared" si="52"/>
        <v>0</v>
      </c>
      <c r="F898" s="75"/>
      <c r="G898" s="75"/>
      <c r="H898" s="75"/>
      <c r="I898" s="58">
        <f t="shared" si="53"/>
        <v>0</v>
      </c>
      <c r="J898" s="58">
        <f t="shared" si="54"/>
        <v>0</v>
      </c>
      <c r="K898" s="75"/>
      <c r="L898" s="102">
        <f t="shared" si="55"/>
        <v>0</v>
      </c>
    </row>
    <row r="899" spans="1:12">
      <c r="A899" s="75"/>
      <c r="B899" s="75"/>
      <c r="C899" s="75"/>
      <c r="D899" s="112"/>
      <c r="E899" s="58">
        <f t="shared" si="52"/>
        <v>0</v>
      </c>
      <c r="F899" s="75"/>
      <c r="G899" s="75"/>
      <c r="H899" s="75"/>
      <c r="I899" s="58">
        <f t="shared" si="53"/>
        <v>0</v>
      </c>
      <c r="J899" s="58">
        <f t="shared" si="54"/>
        <v>0</v>
      </c>
      <c r="K899" s="75"/>
      <c r="L899" s="102">
        <f t="shared" si="55"/>
        <v>0</v>
      </c>
    </row>
    <row r="900" spans="1:12">
      <c r="A900" s="75"/>
      <c r="B900" s="75"/>
      <c r="C900" s="75"/>
      <c r="D900" s="112"/>
      <c r="E900" s="58">
        <f t="shared" ref="E900:E963" si="56">(B900*(C900+0.5))+D900</f>
        <v>0</v>
      </c>
      <c r="F900" s="75"/>
      <c r="G900" s="75"/>
      <c r="H900" s="75"/>
      <c r="I900" s="58">
        <f t="shared" ref="I900:I963" si="57">SUM(F900:H900)</f>
        <v>0</v>
      </c>
      <c r="J900" s="58">
        <f t="shared" ref="J900:J963" si="58">E900*I900</f>
        <v>0</v>
      </c>
      <c r="K900" s="75"/>
      <c r="L900" s="102">
        <f t="shared" ref="L900:L963" si="59" xml:space="preserve"> IF(K900="yes",J900* 1.5,J900)</f>
        <v>0</v>
      </c>
    </row>
    <row r="901" spans="1:12">
      <c r="A901" s="75"/>
      <c r="B901" s="75"/>
      <c r="C901" s="75"/>
      <c r="D901" s="112"/>
      <c r="E901" s="58">
        <f t="shared" si="56"/>
        <v>0</v>
      </c>
      <c r="F901" s="75"/>
      <c r="G901" s="75"/>
      <c r="H901" s="75"/>
      <c r="I901" s="58">
        <f t="shared" si="57"/>
        <v>0</v>
      </c>
      <c r="J901" s="58">
        <f t="shared" si="58"/>
        <v>0</v>
      </c>
      <c r="K901" s="75"/>
      <c r="L901" s="102">
        <f t="shared" si="59"/>
        <v>0</v>
      </c>
    </row>
    <row r="902" spans="1:12">
      <c r="A902" s="75"/>
      <c r="B902" s="75"/>
      <c r="C902" s="75"/>
      <c r="D902" s="112"/>
      <c r="E902" s="58">
        <f t="shared" si="56"/>
        <v>0</v>
      </c>
      <c r="F902" s="75"/>
      <c r="G902" s="75"/>
      <c r="H902" s="75"/>
      <c r="I902" s="58">
        <f t="shared" si="57"/>
        <v>0</v>
      </c>
      <c r="J902" s="58">
        <f t="shared" si="58"/>
        <v>0</v>
      </c>
      <c r="K902" s="75"/>
      <c r="L902" s="102">
        <f t="shared" si="59"/>
        <v>0</v>
      </c>
    </row>
    <row r="903" spans="1:12">
      <c r="A903" s="75"/>
      <c r="B903" s="75"/>
      <c r="C903" s="75"/>
      <c r="D903" s="112"/>
      <c r="E903" s="58">
        <f t="shared" si="56"/>
        <v>0</v>
      </c>
      <c r="F903" s="75"/>
      <c r="G903" s="75"/>
      <c r="H903" s="75"/>
      <c r="I903" s="58">
        <f t="shared" si="57"/>
        <v>0</v>
      </c>
      <c r="J903" s="58">
        <f t="shared" si="58"/>
        <v>0</v>
      </c>
      <c r="K903" s="75"/>
      <c r="L903" s="102">
        <f t="shared" si="59"/>
        <v>0</v>
      </c>
    </row>
    <row r="904" spans="1:12">
      <c r="A904" s="75"/>
      <c r="B904" s="75"/>
      <c r="C904" s="75"/>
      <c r="D904" s="112"/>
      <c r="E904" s="58">
        <f t="shared" si="56"/>
        <v>0</v>
      </c>
      <c r="F904" s="75"/>
      <c r="G904" s="75"/>
      <c r="H904" s="75"/>
      <c r="I904" s="58">
        <f t="shared" si="57"/>
        <v>0</v>
      </c>
      <c r="J904" s="58">
        <f t="shared" si="58"/>
        <v>0</v>
      </c>
      <c r="K904" s="75"/>
      <c r="L904" s="102">
        <f t="shared" si="59"/>
        <v>0</v>
      </c>
    </row>
    <row r="905" spans="1:12">
      <c r="A905" s="75"/>
      <c r="B905" s="75"/>
      <c r="C905" s="75"/>
      <c r="D905" s="112"/>
      <c r="E905" s="58">
        <f t="shared" si="56"/>
        <v>0</v>
      </c>
      <c r="F905" s="75"/>
      <c r="G905" s="75"/>
      <c r="H905" s="75"/>
      <c r="I905" s="58">
        <f t="shared" si="57"/>
        <v>0</v>
      </c>
      <c r="J905" s="58">
        <f t="shared" si="58"/>
        <v>0</v>
      </c>
      <c r="K905" s="75"/>
      <c r="L905" s="102">
        <f t="shared" si="59"/>
        <v>0</v>
      </c>
    </row>
    <row r="906" spans="1:12">
      <c r="A906" s="75"/>
      <c r="B906" s="75"/>
      <c r="C906" s="75"/>
      <c r="D906" s="112"/>
      <c r="E906" s="58">
        <f t="shared" si="56"/>
        <v>0</v>
      </c>
      <c r="F906" s="75"/>
      <c r="G906" s="75"/>
      <c r="H906" s="75"/>
      <c r="I906" s="58">
        <f t="shared" si="57"/>
        <v>0</v>
      </c>
      <c r="J906" s="58">
        <f t="shared" si="58"/>
        <v>0</v>
      </c>
      <c r="K906" s="75"/>
      <c r="L906" s="102">
        <f t="shared" si="59"/>
        <v>0</v>
      </c>
    </row>
    <row r="907" spans="1:12">
      <c r="A907" s="75"/>
      <c r="B907" s="75"/>
      <c r="C907" s="75"/>
      <c r="D907" s="112"/>
      <c r="E907" s="58">
        <f t="shared" si="56"/>
        <v>0</v>
      </c>
      <c r="F907" s="75"/>
      <c r="G907" s="75"/>
      <c r="H907" s="75"/>
      <c r="I907" s="58">
        <f t="shared" si="57"/>
        <v>0</v>
      </c>
      <c r="J907" s="58">
        <f t="shared" si="58"/>
        <v>0</v>
      </c>
      <c r="K907" s="75"/>
      <c r="L907" s="102">
        <f t="shared" si="59"/>
        <v>0</v>
      </c>
    </row>
    <row r="908" spans="1:12">
      <c r="A908" s="75"/>
      <c r="B908" s="75"/>
      <c r="C908" s="75"/>
      <c r="D908" s="112"/>
      <c r="E908" s="58">
        <f t="shared" si="56"/>
        <v>0</v>
      </c>
      <c r="F908" s="75"/>
      <c r="G908" s="75"/>
      <c r="H908" s="75"/>
      <c r="I908" s="58">
        <f t="shared" si="57"/>
        <v>0</v>
      </c>
      <c r="J908" s="58">
        <f t="shared" si="58"/>
        <v>0</v>
      </c>
      <c r="K908" s="75"/>
      <c r="L908" s="102">
        <f t="shared" si="59"/>
        <v>0</v>
      </c>
    </row>
    <row r="909" spans="1:12">
      <c r="A909" s="75"/>
      <c r="B909" s="75"/>
      <c r="C909" s="75"/>
      <c r="D909" s="112"/>
      <c r="E909" s="58">
        <f t="shared" si="56"/>
        <v>0</v>
      </c>
      <c r="F909" s="75"/>
      <c r="G909" s="75"/>
      <c r="H909" s="75"/>
      <c r="I909" s="58">
        <f t="shared" si="57"/>
        <v>0</v>
      </c>
      <c r="J909" s="58">
        <f t="shared" si="58"/>
        <v>0</v>
      </c>
      <c r="K909" s="75"/>
      <c r="L909" s="102">
        <f t="shared" si="59"/>
        <v>0</v>
      </c>
    </row>
    <row r="910" spans="1:12">
      <c r="A910" s="75"/>
      <c r="B910" s="75"/>
      <c r="C910" s="75"/>
      <c r="D910" s="112"/>
      <c r="E910" s="58">
        <f t="shared" si="56"/>
        <v>0</v>
      </c>
      <c r="F910" s="75"/>
      <c r="G910" s="75"/>
      <c r="H910" s="75"/>
      <c r="I910" s="58">
        <f t="shared" si="57"/>
        <v>0</v>
      </c>
      <c r="J910" s="58">
        <f t="shared" si="58"/>
        <v>0</v>
      </c>
      <c r="K910" s="75"/>
      <c r="L910" s="102">
        <f t="shared" si="59"/>
        <v>0</v>
      </c>
    </row>
    <row r="911" spans="1:12">
      <c r="A911" s="75"/>
      <c r="B911" s="75"/>
      <c r="C911" s="75"/>
      <c r="D911" s="112"/>
      <c r="E911" s="58">
        <f t="shared" si="56"/>
        <v>0</v>
      </c>
      <c r="F911" s="75"/>
      <c r="G911" s="75"/>
      <c r="H911" s="75"/>
      <c r="I911" s="58">
        <f t="shared" si="57"/>
        <v>0</v>
      </c>
      <c r="J911" s="58">
        <f t="shared" si="58"/>
        <v>0</v>
      </c>
      <c r="K911" s="75"/>
      <c r="L911" s="102">
        <f t="shared" si="59"/>
        <v>0</v>
      </c>
    </row>
    <row r="912" spans="1:12">
      <c r="A912" s="75"/>
      <c r="B912" s="75"/>
      <c r="C912" s="75"/>
      <c r="D912" s="112"/>
      <c r="E912" s="58">
        <f t="shared" si="56"/>
        <v>0</v>
      </c>
      <c r="F912" s="75"/>
      <c r="G912" s="75"/>
      <c r="H912" s="75"/>
      <c r="I912" s="58">
        <f t="shared" si="57"/>
        <v>0</v>
      </c>
      <c r="J912" s="58">
        <f t="shared" si="58"/>
        <v>0</v>
      </c>
      <c r="K912" s="75"/>
      <c r="L912" s="102">
        <f t="shared" si="59"/>
        <v>0</v>
      </c>
    </row>
    <row r="913" spans="1:12">
      <c r="A913" s="75"/>
      <c r="B913" s="75"/>
      <c r="C913" s="75"/>
      <c r="D913" s="112"/>
      <c r="E913" s="58">
        <f t="shared" si="56"/>
        <v>0</v>
      </c>
      <c r="F913" s="75"/>
      <c r="G913" s="75"/>
      <c r="H913" s="75"/>
      <c r="I913" s="58">
        <f t="shared" si="57"/>
        <v>0</v>
      </c>
      <c r="J913" s="58">
        <f t="shared" si="58"/>
        <v>0</v>
      </c>
      <c r="K913" s="75"/>
      <c r="L913" s="102">
        <f t="shared" si="59"/>
        <v>0</v>
      </c>
    </row>
    <row r="914" spans="1:12">
      <c r="A914" s="75"/>
      <c r="B914" s="75"/>
      <c r="C914" s="75"/>
      <c r="D914" s="112"/>
      <c r="E914" s="58">
        <f t="shared" si="56"/>
        <v>0</v>
      </c>
      <c r="F914" s="75"/>
      <c r="G914" s="75"/>
      <c r="H914" s="75"/>
      <c r="I914" s="58">
        <f t="shared" si="57"/>
        <v>0</v>
      </c>
      <c r="J914" s="58">
        <f t="shared" si="58"/>
        <v>0</v>
      </c>
      <c r="K914" s="75"/>
      <c r="L914" s="102">
        <f t="shared" si="59"/>
        <v>0</v>
      </c>
    </row>
    <row r="915" spans="1:12">
      <c r="A915" s="75"/>
      <c r="B915" s="75"/>
      <c r="C915" s="75"/>
      <c r="D915" s="112"/>
      <c r="E915" s="58">
        <f t="shared" si="56"/>
        <v>0</v>
      </c>
      <c r="F915" s="75"/>
      <c r="G915" s="75"/>
      <c r="H915" s="75"/>
      <c r="I915" s="58">
        <f t="shared" si="57"/>
        <v>0</v>
      </c>
      <c r="J915" s="58">
        <f t="shared" si="58"/>
        <v>0</v>
      </c>
      <c r="K915" s="75"/>
      <c r="L915" s="102">
        <f t="shared" si="59"/>
        <v>0</v>
      </c>
    </row>
    <row r="916" spans="1:12">
      <c r="A916" s="75"/>
      <c r="B916" s="75"/>
      <c r="C916" s="75"/>
      <c r="D916" s="112"/>
      <c r="E916" s="58">
        <f t="shared" si="56"/>
        <v>0</v>
      </c>
      <c r="F916" s="75"/>
      <c r="G916" s="75"/>
      <c r="H916" s="75"/>
      <c r="I916" s="58">
        <f t="shared" si="57"/>
        <v>0</v>
      </c>
      <c r="J916" s="58">
        <f t="shared" si="58"/>
        <v>0</v>
      </c>
      <c r="K916" s="75"/>
      <c r="L916" s="102">
        <f t="shared" si="59"/>
        <v>0</v>
      </c>
    </row>
    <row r="917" spans="1:12">
      <c r="A917" s="75"/>
      <c r="B917" s="75"/>
      <c r="C917" s="75"/>
      <c r="D917" s="112"/>
      <c r="E917" s="58">
        <f t="shared" si="56"/>
        <v>0</v>
      </c>
      <c r="F917" s="75"/>
      <c r="G917" s="75"/>
      <c r="H917" s="75"/>
      <c r="I917" s="58">
        <f t="shared" si="57"/>
        <v>0</v>
      </c>
      <c r="J917" s="58">
        <f t="shared" si="58"/>
        <v>0</v>
      </c>
      <c r="K917" s="75"/>
      <c r="L917" s="102">
        <f t="shared" si="59"/>
        <v>0</v>
      </c>
    </row>
    <row r="918" spans="1:12">
      <c r="A918" s="75"/>
      <c r="B918" s="75"/>
      <c r="C918" s="75"/>
      <c r="D918" s="112"/>
      <c r="E918" s="58">
        <f t="shared" si="56"/>
        <v>0</v>
      </c>
      <c r="F918" s="75"/>
      <c r="G918" s="75"/>
      <c r="H918" s="75"/>
      <c r="I918" s="58">
        <f t="shared" si="57"/>
        <v>0</v>
      </c>
      <c r="J918" s="58">
        <f t="shared" si="58"/>
        <v>0</v>
      </c>
      <c r="K918" s="75"/>
      <c r="L918" s="102">
        <f t="shared" si="59"/>
        <v>0</v>
      </c>
    </row>
    <row r="919" spans="1:12">
      <c r="A919" s="75"/>
      <c r="B919" s="75"/>
      <c r="C919" s="75"/>
      <c r="D919" s="112"/>
      <c r="E919" s="58">
        <f t="shared" si="56"/>
        <v>0</v>
      </c>
      <c r="F919" s="75"/>
      <c r="G919" s="75"/>
      <c r="H919" s="75"/>
      <c r="I919" s="58">
        <f t="shared" si="57"/>
        <v>0</v>
      </c>
      <c r="J919" s="58">
        <f t="shared" si="58"/>
        <v>0</v>
      </c>
      <c r="K919" s="75"/>
      <c r="L919" s="102">
        <f t="shared" si="59"/>
        <v>0</v>
      </c>
    </row>
    <row r="920" spans="1:12">
      <c r="A920" s="75"/>
      <c r="B920" s="75"/>
      <c r="C920" s="75"/>
      <c r="D920" s="112"/>
      <c r="E920" s="58">
        <f t="shared" si="56"/>
        <v>0</v>
      </c>
      <c r="F920" s="75"/>
      <c r="G920" s="75"/>
      <c r="H920" s="75"/>
      <c r="I920" s="58">
        <f t="shared" si="57"/>
        <v>0</v>
      </c>
      <c r="J920" s="58">
        <f t="shared" si="58"/>
        <v>0</v>
      </c>
      <c r="K920" s="75"/>
      <c r="L920" s="102">
        <f t="shared" si="59"/>
        <v>0</v>
      </c>
    </row>
    <row r="921" spans="1:12">
      <c r="A921" s="75"/>
      <c r="B921" s="75"/>
      <c r="C921" s="75"/>
      <c r="D921" s="112"/>
      <c r="E921" s="58">
        <f t="shared" si="56"/>
        <v>0</v>
      </c>
      <c r="F921" s="75"/>
      <c r="G921" s="75"/>
      <c r="H921" s="75"/>
      <c r="I921" s="58">
        <f t="shared" si="57"/>
        <v>0</v>
      </c>
      <c r="J921" s="58">
        <f t="shared" si="58"/>
        <v>0</v>
      </c>
      <c r="K921" s="75"/>
      <c r="L921" s="102">
        <f t="shared" si="59"/>
        <v>0</v>
      </c>
    </row>
    <row r="922" spans="1:12">
      <c r="A922" s="75"/>
      <c r="B922" s="75"/>
      <c r="C922" s="75"/>
      <c r="D922" s="112"/>
      <c r="E922" s="58">
        <f t="shared" si="56"/>
        <v>0</v>
      </c>
      <c r="F922" s="75"/>
      <c r="G922" s="75"/>
      <c r="H922" s="75"/>
      <c r="I922" s="58">
        <f t="shared" si="57"/>
        <v>0</v>
      </c>
      <c r="J922" s="58">
        <f t="shared" si="58"/>
        <v>0</v>
      </c>
      <c r="K922" s="75"/>
      <c r="L922" s="102">
        <f t="shared" si="59"/>
        <v>0</v>
      </c>
    </row>
    <row r="923" spans="1:12">
      <c r="A923" s="75"/>
      <c r="B923" s="75"/>
      <c r="C923" s="75"/>
      <c r="D923" s="112"/>
      <c r="E923" s="58">
        <f t="shared" si="56"/>
        <v>0</v>
      </c>
      <c r="F923" s="75"/>
      <c r="G923" s="75"/>
      <c r="H923" s="75"/>
      <c r="I923" s="58">
        <f t="shared" si="57"/>
        <v>0</v>
      </c>
      <c r="J923" s="58">
        <f t="shared" si="58"/>
        <v>0</v>
      </c>
      <c r="K923" s="75"/>
      <c r="L923" s="102">
        <f t="shared" si="59"/>
        <v>0</v>
      </c>
    </row>
    <row r="924" spans="1:12">
      <c r="A924" s="75"/>
      <c r="B924" s="75"/>
      <c r="C924" s="75"/>
      <c r="D924" s="112"/>
      <c r="E924" s="58">
        <f t="shared" si="56"/>
        <v>0</v>
      </c>
      <c r="F924" s="75"/>
      <c r="G924" s="75"/>
      <c r="H924" s="75"/>
      <c r="I924" s="58">
        <f t="shared" si="57"/>
        <v>0</v>
      </c>
      <c r="J924" s="58">
        <f t="shared" si="58"/>
        <v>0</v>
      </c>
      <c r="K924" s="75"/>
      <c r="L924" s="102">
        <f t="shared" si="59"/>
        <v>0</v>
      </c>
    </row>
    <row r="925" spans="1:12">
      <c r="A925" s="75"/>
      <c r="B925" s="75"/>
      <c r="C925" s="75"/>
      <c r="D925" s="112"/>
      <c r="E925" s="58">
        <f t="shared" si="56"/>
        <v>0</v>
      </c>
      <c r="F925" s="75"/>
      <c r="G925" s="75"/>
      <c r="H925" s="75"/>
      <c r="I925" s="58">
        <f t="shared" si="57"/>
        <v>0</v>
      </c>
      <c r="J925" s="58">
        <f t="shared" si="58"/>
        <v>0</v>
      </c>
      <c r="K925" s="75"/>
      <c r="L925" s="102">
        <f t="shared" si="59"/>
        <v>0</v>
      </c>
    </row>
    <row r="926" spans="1:12">
      <c r="A926" s="75"/>
      <c r="B926" s="75"/>
      <c r="C926" s="75"/>
      <c r="D926" s="112"/>
      <c r="E926" s="58">
        <f t="shared" si="56"/>
        <v>0</v>
      </c>
      <c r="F926" s="75"/>
      <c r="G926" s="75"/>
      <c r="H926" s="75"/>
      <c r="I926" s="58">
        <f t="shared" si="57"/>
        <v>0</v>
      </c>
      <c r="J926" s="58">
        <f t="shared" si="58"/>
        <v>0</v>
      </c>
      <c r="K926" s="75"/>
      <c r="L926" s="102">
        <f t="shared" si="59"/>
        <v>0</v>
      </c>
    </row>
    <row r="927" spans="1:12">
      <c r="A927" s="75"/>
      <c r="B927" s="75"/>
      <c r="C927" s="75"/>
      <c r="D927" s="112"/>
      <c r="E927" s="58">
        <f t="shared" si="56"/>
        <v>0</v>
      </c>
      <c r="F927" s="75"/>
      <c r="G927" s="75"/>
      <c r="H927" s="75"/>
      <c r="I927" s="58">
        <f t="shared" si="57"/>
        <v>0</v>
      </c>
      <c r="J927" s="58">
        <f t="shared" si="58"/>
        <v>0</v>
      </c>
      <c r="K927" s="75"/>
      <c r="L927" s="102">
        <f t="shared" si="59"/>
        <v>0</v>
      </c>
    </row>
    <row r="928" spans="1:12">
      <c r="A928" s="75"/>
      <c r="B928" s="75"/>
      <c r="C928" s="75"/>
      <c r="D928" s="112"/>
      <c r="E928" s="58">
        <f t="shared" si="56"/>
        <v>0</v>
      </c>
      <c r="F928" s="75"/>
      <c r="G928" s="75"/>
      <c r="H928" s="75"/>
      <c r="I928" s="58">
        <f t="shared" si="57"/>
        <v>0</v>
      </c>
      <c r="J928" s="58">
        <f t="shared" si="58"/>
        <v>0</v>
      </c>
      <c r="K928" s="75"/>
      <c r="L928" s="102">
        <f t="shared" si="59"/>
        <v>0</v>
      </c>
    </row>
    <row r="929" spans="1:12">
      <c r="A929" s="75"/>
      <c r="B929" s="75"/>
      <c r="C929" s="75"/>
      <c r="D929" s="112"/>
      <c r="E929" s="58">
        <f t="shared" si="56"/>
        <v>0</v>
      </c>
      <c r="F929" s="75"/>
      <c r="G929" s="75"/>
      <c r="H929" s="75"/>
      <c r="I929" s="58">
        <f t="shared" si="57"/>
        <v>0</v>
      </c>
      <c r="J929" s="58">
        <f t="shared" si="58"/>
        <v>0</v>
      </c>
      <c r="K929" s="75"/>
      <c r="L929" s="102">
        <f t="shared" si="59"/>
        <v>0</v>
      </c>
    </row>
    <row r="930" spans="1:12">
      <c r="A930" s="75"/>
      <c r="B930" s="75"/>
      <c r="C930" s="75"/>
      <c r="D930" s="112"/>
      <c r="E930" s="58">
        <f t="shared" si="56"/>
        <v>0</v>
      </c>
      <c r="F930" s="75"/>
      <c r="G930" s="75"/>
      <c r="H930" s="75"/>
      <c r="I930" s="58">
        <f t="shared" si="57"/>
        <v>0</v>
      </c>
      <c r="J930" s="58">
        <f t="shared" si="58"/>
        <v>0</v>
      </c>
      <c r="K930" s="75"/>
      <c r="L930" s="102">
        <f t="shared" si="59"/>
        <v>0</v>
      </c>
    </row>
    <row r="931" spans="1:12">
      <c r="A931" s="75"/>
      <c r="B931" s="75"/>
      <c r="C931" s="75"/>
      <c r="D931" s="112"/>
      <c r="E931" s="58">
        <f t="shared" si="56"/>
        <v>0</v>
      </c>
      <c r="F931" s="75"/>
      <c r="G931" s="75"/>
      <c r="H931" s="75"/>
      <c r="I931" s="58">
        <f t="shared" si="57"/>
        <v>0</v>
      </c>
      <c r="J931" s="58">
        <f t="shared" si="58"/>
        <v>0</v>
      </c>
      <c r="K931" s="75"/>
      <c r="L931" s="102">
        <f t="shared" si="59"/>
        <v>0</v>
      </c>
    </row>
    <row r="932" spans="1:12">
      <c r="A932" s="75"/>
      <c r="B932" s="75"/>
      <c r="C932" s="75"/>
      <c r="D932" s="112"/>
      <c r="E932" s="58">
        <f t="shared" si="56"/>
        <v>0</v>
      </c>
      <c r="F932" s="75"/>
      <c r="G932" s="75"/>
      <c r="H932" s="75"/>
      <c r="I932" s="58">
        <f t="shared" si="57"/>
        <v>0</v>
      </c>
      <c r="J932" s="58">
        <f t="shared" si="58"/>
        <v>0</v>
      </c>
      <c r="K932" s="75"/>
      <c r="L932" s="102">
        <f t="shared" si="59"/>
        <v>0</v>
      </c>
    </row>
    <row r="933" spans="1:12">
      <c r="A933" s="75"/>
      <c r="B933" s="75"/>
      <c r="C933" s="75"/>
      <c r="D933" s="112"/>
      <c r="E933" s="58">
        <f t="shared" si="56"/>
        <v>0</v>
      </c>
      <c r="F933" s="75"/>
      <c r="G933" s="75"/>
      <c r="H933" s="75"/>
      <c r="I933" s="58">
        <f t="shared" si="57"/>
        <v>0</v>
      </c>
      <c r="J933" s="58">
        <f t="shared" si="58"/>
        <v>0</v>
      </c>
      <c r="K933" s="75"/>
      <c r="L933" s="102">
        <f t="shared" si="59"/>
        <v>0</v>
      </c>
    </row>
    <row r="934" spans="1:12">
      <c r="A934" s="75"/>
      <c r="B934" s="75"/>
      <c r="C934" s="75"/>
      <c r="D934" s="112"/>
      <c r="E934" s="58">
        <f t="shared" si="56"/>
        <v>0</v>
      </c>
      <c r="F934" s="75"/>
      <c r="G934" s="75"/>
      <c r="H934" s="75"/>
      <c r="I934" s="58">
        <f t="shared" si="57"/>
        <v>0</v>
      </c>
      <c r="J934" s="58">
        <f t="shared" si="58"/>
        <v>0</v>
      </c>
      <c r="K934" s="75"/>
      <c r="L934" s="102">
        <f t="shared" si="59"/>
        <v>0</v>
      </c>
    </row>
    <row r="935" spans="1:12">
      <c r="A935" s="75"/>
      <c r="B935" s="75"/>
      <c r="C935" s="75"/>
      <c r="D935" s="112"/>
      <c r="E935" s="58">
        <f t="shared" si="56"/>
        <v>0</v>
      </c>
      <c r="F935" s="75"/>
      <c r="G935" s="75"/>
      <c r="H935" s="75"/>
      <c r="I935" s="58">
        <f t="shared" si="57"/>
        <v>0</v>
      </c>
      <c r="J935" s="58">
        <f t="shared" si="58"/>
        <v>0</v>
      </c>
      <c r="K935" s="75"/>
      <c r="L935" s="102">
        <f t="shared" si="59"/>
        <v>0</v>
      </c>
    </row>
    <row r="936" spans="1:12">
      <c r="A936" s="75"/>
      <c r="B936" s="75"/>
      <c r="C936" s="75"/>
      <c r="D936" s="112"/>
      <c r="E936" s="58">
        <f t="shared" si="56"/>
        <v>0</v>
      </c>
      <c r="F936" s="75"/>
      <c r="G936" s="75"/>
      <c r="H936" s="75"/>
      <c r="I936" s="58">
        <f t="shared" si="57"/>
        <v>0</v>
      </c>
      <c r="J936" s="58">
        <f t="shared" si="58"/>
        <v>0</v>
      </c>
      <c r="K936" s="75"/>
      <c r="L936" s="102">
        <f t="shared" si="59"/>
        <v>0</v>
      </c>
    </row>
    <row r="937" spans="1:12">
      <c r="A937" s="75"/>
      <c r="B937" s="75"/>
      <c r="C937" s="75"/>
      <c r="D937" s="112"/>
      <c r="E937" s="58">
        <f t="shared" si="56"/>
        <v>0</v>
      </c>
      <c r="F937" s="75"/>
      <c r="G937" s="75"/>
      <c r="H937" s="75"/>
      <c r="I937" s="58">
        <f t="shared" si="57"/>
        <v>0</v>
      </c>
      <c r="J937" s="58">
        <f t="shared" si="58"/>
        <v>0</v>
      </c>
      <c r="K937" s="75"/>
      <c r="L937" s="102">
        <f t="shared" si="59"/>
        <v>0</v>
      </c>
    </row>
    <row r="938" spans="1:12">
      <c r="A938" s="75"/>
      <c r="B938" s="75"/>
      <c r="C938" s="75"/>
      <c r="D938" s="112"/>
      <c r="E938" s="58">
        <f t="shared" si="56"/>
        <v>0</v>
      </c>
      <c r="F938" s="75"/>
      <c r="G938" s="75"/>
      <c r="H938" s="75"/>
      <c r="I938" s="58">
        <f t="shared" si="57"/>
        <v>0</v>
      </c>
      <c r="J938" s="58">
        <f t="shared" si="58"/>
        <v>0</v>
      </c>
      <c r="K938" s="75"/>
      <c r="L938" s="102">
        <f t="shared" si="59"/>
        <v>0</v>
      </c>
    </row>
    <row r="939" spans="1:12">
      <c r="A939" s="75"/>
      <c r="B939" s="75"/>
      <c r="C939" s="75"/>
      <c r="D939" s="112"/>
      <c r="E939" s="58">
        <f t="shared" si="56"/>
        <v>0</v>
      </c>
      <c r="F939" s="75"/>
      <c r="G939" s="75"/>
      <c r="H939" s="75"/>
      <c r="I939" s="58">
        <f t="shared" si="57"/>
        <v>0</v>
      </c>
      <c r="J939" s="58">
        <f t="shared" si="58"/>
        <v>0</v>
      </c>
      <c r="K939" s="75"/>
      <c r="L939" s="102">
        <f t="shared" si="59"/>
        <v>0</v>
      </c>
    </row>
    <row r="940" spans="1:12">
      <c r="A940" s="75"/>
      <c r="B940" s="75"/>
      <c r="C940" s="75"/>
      <c r="D940" s="112"/>
      <c r="E940" s="58">
        <f t="shared" si="56"/>
        <v>0</v>
      </c>
      <c r="F940" s="75"/>
      <c r="G940" s="75"/>
      <c r="H940" s="75"/>
      <c r="I940" s="58">
        <f t="shared" si="57"/>
        <v>0</v>
      </c>
      <c r="J940" s="58">
        <f t="shared" si="58"/>
        <v>0</v>
      </c>
      <c r="K940" s="75"/>
      <c r="L940" s="102">
        <f t="shared" si="59"/>
        <v>0</v>
      </c>
    </row>
    <row r="941" spans="1:12">
      <c r="A941" s="75"/>
      <c r="B941" s="75"/>
      <c r="C941" s="75"/>
      <c r="D941" s="112"/>
      <c r="E941" s="58">
        <f t="shared" si="56"/>
        <v>0</v>
      </c>
      <c r="F941" s="75"/>
      <c r="G941" s="75"/>
      <c r="H941" s="75"/>
      <c r="I941" s="58">
        <f t="shared" si="57"/>
        <v>0</v>
      </c>
      <c r="J941" s="58">
        <f t="shared" si="58"/>
        <v>0</v>
      </c>
      <c r="K941" s="75"/>
      <c r="L941" s="102">
        <f t="shared" si="59"/>
        <v>0</v>
      </c>
    </row>
    <row r="942" spans="1:12">
      <c r="A942" s="75"/>
      <c r="B942" s="75"/>
      <c r="C942" s="75"/>
      <c r="D942" s="112"/>
      <c r="E942" s="58">
        <f t="shared" si="56"/>
        <v>0</v>
      </c>
      <c r="F942" s="75"/>
      <c r="G942" s="75"/>
      <c r="H942" s="75"/>
      <c r="I942" s="58">
        <f t="shared" si="57"/>
        <v>0</v>
      </c>
      <c r="J942" s="58">
        <f t="shared" si="58"/>
        <v>0</v>
      </c>
      <c r="K942" s="75"/>
      <c r="L942" s="102">
        <f t="shared" si="59"/>
        <v>0</v>
      </c>
    </row>
    <row r="943" spans="1:12">
      <c r="A943" s="75"/>
      <c r="B943" s="75"/>
      <c r="C943" s="75"/>
      <c r="D943" s="112"/>
      <c r="E943" s="58">
        <f t="shared" si="56"/>
        <v>0</v>
      </c>
      <c r="F943" s="75"/>
      <c r="G943" s="75"/>
      <c r="H943" s="75"/>
      <c r="I943" s="58">
        <f t="shared" si="57"/>
        <v>0</v>
      </c>
      <c r="J943" s="58">
        <f t="shared" si="58"/>
        <v>0</v>
      </c>
      <c r="K943" s="75"/>
      <c r="L943" s="102">
        <f t="shared" si="59"/>
        <v>0</v>
      </c>
    </row>
    <row r="944" spans="1:12">
      <c r="A944" s="75"/>
      <c r="B944" s="75"/>
      <c r="C944" s="75"/>
      <c r="D944" s="112"/>
      <c r="E944" s="58">
        <f t="shared" si="56"/>
        <v>0</v>
      </c>
      <c r="F944" s="75"/>
      <c r="G944" s="75"/>
      <c r="H944" s="75"/>
      <c r="I944" s="58">
        <f t="shared" si="57"/>
        <v>0</v>
      </c>
      <c r="J944" s="58">
        <f t="shared" si="58"/>
        <v>0</v>
      </c>
      <c r="K944" s="75"/>
      <c r="L944" s="102">
        <f t="shared" si="59"/>
        <v>0</v>
      </c>
    </row>
    <row r="945" spans="1:12">
      <c r="A945" s="75"/>
      <c r="B945" s="75"/>
      <c r="C945" s="75"/>
      <c r="D945" s="112"/>
      <c r="E945" s="58">
        <f t="shared" si="56"/>
        <v>0</v>
      </c>
      <c r="F945" s="75"/>
      <c r="G945" s="75"/>
      <c r="H945" s="75"/>
      <c r="I945" s="58">
        <f t="shared" si="57"/>
        <v>0</v>
      </c>
      <c r="J945" s="58">
        <f t="shared" si="58"/>
        <v>0</v>
      </c>
      <c r="K945" s="75"/>
      <c r="L945" s="102">
        <f t="shared" si="59"/>
        <v>0</v>
      </c>
    </row>
    <row r="946" spans="1:12">
      <c r="A946" s="75"/>
      <c r="B946" s="75"/>
      <c r="C946" s="75"/>
      <c r="D946" s="112"/>
      <c r="E946" s="58">
        <f t="shared" si="56"/>
        <v>0</v>
      </c>
      <c r="F946" s="75"/>
      <c r="G946" s="75"/>
      <c r="H946" s="75"/>
      <c r="I946" s="58">
        <f t="shared" si="57"/>
        <v>0</v>
      </c>
      <c r="J946" s="58">
        <f t="shared" si="58"/>
        <v>0</v>
      </c>
      <c r="K946" s="75"/>
      <c r="L946" s="102">
        <f t="shared" si="59"/>
        <v>0</v>
      </c>
    </row>
    <row r="947" spans="1:12">
      <c r="A947" s="75"/>
      <c r="B947" s="75"/>
      <c r="C947" s="75"/>
      <c r="D947" s="112"/>
      <c r="E947" s="58">
        <f t="shared" si="56"/>
        <v>0</v>
      </c>
      <c r="F947" s="75"/>
      <c r="G947" s="75"/>
      <c r="H947" s="75"/>
      <c r="I947" s="58">
        <f t="shared" si="57"/>
        <v>0</v>
      </c>
      <c r="J947" s="58">
        <f t="shared" si="58"/>
        <v>0</v>
      </c>
      <c r="K947" s="75"/>
      <c r="L947" s="102">
        <f t="shared" si="59"/>
        <v>0</v>
      </c>
    </row>
    <row r="948" spans="1:12">
      <c r="A948" s="75"/>
      <c r="B948" s="75"/>
      <c r="C948" s="75"/>
      <c r="D948" s="112"/>
      <c r="E948" s="58">
        <f t="shared" si="56"/>
        <v>0</v>
      </c>
      <c r="F948" s="75"/>
      <c r="G948" s="75"/>
      <c r="H948" s="75"/>
      <c r="I948" s="58">
        <f t="shared" si="57"/>
        <v>0</v>
      </c>
      <c r="J948" s="58">
        <f t="shared" si="58"/>
        <v>0</v>
      </c>
      <c r="K948" s="75"/>
      <c r="L948" s="102">
        <f t="shared" si="59"/>
        <v>0</v>
      </c>
    </row>
    <row r="949" spans="1:12">
      <c r="A949" s="75"/>
      <c r="B949" s="75"/>
      <c r="C949" s="75"/>
      <c r="D949" s="112"/>
      <c r="E949" s="58">
        <f t="shared" si="56"/>
        <v>0</v>
      </c>
      <c r="F949" s="75"/>
      <c r="G949" s="75"/>
      <c r="H949" s="75"/>
      <c r="I949" s="58">
        <f t="shared" si="57"/>
        <v>0</v>
      </c>
      <c r="J949" s="58">
        <f t="shared" si="58"/>
        <v>0</v>
      </c>
      <c r="K949" s="75"/>
      <c r="L949" s="102">
        <f t="shared" si="59"/>
        <v>0</v>
      </c>
    </row>
    <row r="950" spans="1:12">
      <c r="A950" s="75"/>
      <c r="B950" s="75"/>
      <c r="C950" s="75"/>
      <c r="D950" s="112"/>
      <c r="E950" s="58">
        <f t="shared" si="56"/>
        <v>0</v>
      </c>
      <c r="F950" s="75"/>
      <c r="G950" s="75"/>
      <c r="H950" s="75"/>
      <c r="I950" s="58">
        <f t="shared" si="57"/>
        <v>0</v>
      </c>
      <c r="J950" s="58">
        <f t="shared" si="58"/>
        <v>0</v>
      </c>
      <c r="K950" s="75"/>
      <c r="L950" s="102">
        <f t="shared" si="59"/>
        <v>0</v>
      </c>
    </row>
    <row r="951" spans="1:12">
      <c r="A951" s="75"/>
      <c r="B951" s="75"/>
      <c r="C951" s="75"/>
      <c r="D951" s="112"/>
      <c r="E951" s="58">
        <f t="shared" si="56"/>
        <v>0</v>
      </c>
      <c r="F951" s="75"/>
      <c r="G951" s="75"/>
      <c r="H951" s="75"/>
      <c r="I951" s="58">
        <f t="shared" si="57"/>
        <v>0</v>
      </c>
      <c r="J951" s="58">
        <f t="shared" si="58"/>
        <v>0</v>
      </c>
      <c r="K951" s="75"/>
      <c r="L951" s="102">
        <f t="shared" si="59"/>
        <v>0</v>
      </c>
    </row>
    <row r="952" spans="1:12">
      <c r="A952" s="75"/>
      <c r="B952" s="75"/>
      <c r="C952" s="75"/>
      <c r="D952" s="112"/>
      <c r="E952" s="58">
        <f t="shared" si="56"/>
        <v>0</v>
      </c>
      <c r="F952" s="75"/>
      <c r="G952" s="75"/>
      <c r="H952" s="75"/>
      <c r="I952" s="58">
        <f t="shared" si="57"/>
        <v>0</v>
      </c>
      <c r="J952" s="58">
        <f t="shared" si="58"/>
        <v>0</v>
      </c>
      <c r="K952" s="75"/>
      <c r="L952" s="102">
        <f t="shared" si="59"/>
        <v>0</v>
      </c>
    </row>
    <row r="953" spans="1:12">
      <c r="A953" s="75"/>
      <c r="B953" s="75"/>
      <c r="C953" s="75"/>
      <c r="D953" s="112"/>
      <c r="E953" s="58">
        <f t="shared" si="56"/>
        <v>0</v>
      </c>
      <c r="F953" s="75"/>
      <c r="G953" s="75"/>
      <c r="H953" s="75"/>
      <c r="I953" s="58">
        <f t="shared" si="57"/>
        <v>0</v>
      </c>
      <c r="J953" s="58">
        <f t="shared" si="58"/>
        <v>0</v>
      </c>
      <c r="K953" s="75"/>
      <c r="L953" s="102">
        <f t="shared" si="59"/>
        <v>0</v>
      </c>
    </row>
    <row r="954" spans="1:12">
      <c r="A954" s="75"/>
      <c r="B954" s="75"/>
      <c r="C954" s="75"/>
      <c r="D954" s="112"/>
      <c r="E954" s="58">
        <f t="shared" si="56"/>
        <v>0</v>
      </c>
      <c r="F954" s="75"/>
      <c r="G954" s="75"/>
      <c r="H954" s="75"/>
      <c r="I954" s="58">
        <f t="shared" si="57"/>
        <v>0</v>
      </c>
      <c r="J954" s="58">
        <f t="shared" si="58"/>
        <v>0</v>
      </c>
      <c r="K954" s="75"/>
      <c r="L954" s="102">
        <f t="shared" si="59"/>
        <v>0</v>
      </c>
    </row>
    <row r="955" spans="1:12">
      <c r="A955" s="75"/>
      <c r="B955" s="75"/>
      <c r="C955" s="75"/>
      <c r="D955" s="112"/>
      <c r="E955" s="58">
        <f t="shared" si="56"/>
        <v>0</v>
      </c>
      <c r="F955" s="75"/>
      <c r="G955" s="75"/>
      <c r="H955" s="75"/>
      <c r="I955" s="58">
        <f t="shared" si="57"/>
        <v>0</v>
      </c>
      <c r="J955" s="58">
        <f t="shared" si="58"/>
        <v>0</v>
      </c>
      <c r="K955" s="75"/>
      <c r="L955" s="102">
        <f t="shared" si="59"/>
        <v>0</v>
      </c>
    </row>
    <row r="956" spans="1:12">
      <c r="A956" s="75"/>
      <c r="B956" s="75"/>
      <c r="C956" s="75"/>
      <c r="D956" s="112"/>
      <c r="E956" s="58">
        <f t="shared" si="56"/>
        <v>0</v>
      </c>
      <c r="F956" s="75"/>
      <c r="G956" s="75"/>
      <c r="H956" s="75"/>
      <c r="I956" s="58">
        <f t="shared" si="57"/>
        <v>0</v>
      </c>
      <c r="J956" s="58">
        <f t="shared" si="58"/>
        <v>0</v>
      </c>
      <c r="K956" s="75"/>
      <c r="L956" s="102">
        <f t="shared" si="59"/>
        <v>0</v>
      </c>
    </row>
    <row r="957" spans="1:12">
      <c r="A957" s="75"/>
      <c r="B957" s="75"/>
      <c r="C957" s="75"/>
      <c r="D957" s="112"/>
      <c r="E957" s="58">
        <f t="shared" si="56"/>
        <v>0</v>
      </c>
      <c r="F957" s="75"/>
      <c r="G957" s="75"/>
      <c r="H957" s="75"/>
      <c r="I957" s="58">
        <f t="shared" si="57"/>
        <v>0</v>
      </c>
      <c r="J957" s="58">
        <f t="shared" si="58"/>
        <v>0</v>
      </c>
      <c r="K957" s="75"/>
      <c r="L957" s="102">
        <f t="shared" si="59"/>
        <v>0</v>
      </c>
    </row>
    <row r="958" spans="1:12">
      <c r="A958" s="75"/>
      <c r="B958" s="75"/>
      <c r="C958" s="75"/>
      <c r="D958" s="112"/>
      <c r="E958" s="58">
        <f t="shared" si="56"/>
        <v>0</v>
      </c>
      <c r="F958" s="75"/>
      <c r="G958" s="75"/>
      <c r="H958" s="75"/>
      <c r="I958" s="58">
        <f t="shared" si="57"/>
        <v>0</v>
      </c>
      <c r="J958" s="58">
        <f t="shared" si="58"/>
        <v>0</v>
      </c>
      <c r="K958" s="75"/>
      <c r="L958" s="102">
        <f t="shared" si="59"/>
        <v>0</v>
      </c>
    </row>
    <row r="959" spans="1:12">
      <c r="A959" s="75"/>
      <c r="B959" s="75"/>
      <c r="C959" s="75"/>
      <c r="D959" s="112"/>
      <c r="E959" s="58">
        <f t="shared" si="56"/>
        <v>0</v>
      </c>
      <c r="F959" s="75"/>
      <c r="G959" s="75"/>
      <c r="H959" s="75"/>
      <c r="I959" s="58">
        <f t="shared" si="57"/>
        <v>0</v>
      </c>
      <c r="J959" s="58">
        <f t="shared" si="58"/>
        <v>0</v>
      </c>
      <c r="K959" s="75"/>
      <c r="L959" s="102">
        <f t="shared" si="59"/>
        <v>0</v>
      </c>
    </row>
    <row r="960" spans="1:12">
      <c r="A960" s="75"/>
      <c r="B960" s="75"/>
      <c r="C960" s="75"/>
      <c r="D960" s="112"/>
      <c r="E960" s="58">
        <f t="shared" si="56"/>
        <v>0</v>
      </c>
      <c r="F960" s="75"/>
      <c r="G960" s="75"/>
      <c r="H960" s="75"/>
      <c r="I960" s="58">
        <f t="shared" si="57"/>
        <v>0</v>
      </c>
      <c r="J960" s="58">
        <f t="shared" si="58"/>
        <v>0</v>
      </c>
      <c r="K960" s="75"/>
      <c r="L960" s="102">
        <f t="shared" si="59"/>
        <v>0</v>
      </c>
    </row>
    <row r="961" spans="1:12">
      <c r="A961" s="75"/>
      <c r="B961" s="75"/>
      <c r="C961" s="75"/>
      <c r="D961" s="112"/>
      <c r="E961" s="58">
        <f t="shared" si="56"/>
        <v>0</v>
      </c>
      <c r="F961" s="75"/>
      <c r="G961" s="75"/>
      <c r="H961" s="75"/>
      <c r="I961" s="58">
        <f t="shared" si="57"/>
        <v>0</v>
      </c>
      <c r="J961" s="58">
        <f t="shared" si="58"/>
        <v>0</v>
      </c>
      <c r="K961" s="75"/>
      <c r="L961" s="102">
        <f t="shared" si="59"/>
        <v>0</v>
      </c>
    </row>
    <row r="962" spans="1:12">
      <c r="A962" s="75"/>
      <c r="B962" s="75"/>
      <c r="C962" s="75"/>
      <c r="D962" s="112"/>
      <c r="E962" s="58">
        <f t="shared" si="56"/>
        <v>0</v>
      </c>
      <c r="F962" s="75"/>
      <c r="G962" s="75"/>
      <c r="H962" s="75"/>
      <c r="I962" s="58">
        <f t="shared" si="57"/>
        <v>0</v>
      </c>
      <c r="J962" s="58">
        <f t="shared" si="58"/>
        <v>0</v>
      </c>
      <c r="K962" s="75"/>
      <c r="L962" s="102">
        <f t="shared" si="59"/>
        <v>0</v>
      </c>
    </row>
    <row r="963" spans="1:12">
      <c r="A963" s="75"/>
      <c r="B963" s="75"/>
      <c r="C963" s="75"/>
      <c r="D963" s="112"/>
      <c r="E963" s="58">
        <f t="shared" si="56"/>
        <v>0</v>
      </c>
      <c r="F963" s="75"/>
      <c r="G963" s="75"/>
      <c r="H963" s="75"/>
      <c r="I963" s="58">
        <f t="shared" si="57"/>
        <v>0</v>
      </c>
      <c r="J963" s="58">
        <f t="shared" si="58"/>
        <v>0</v>
      </c>
      <c r="K963" s="75"/>
      <c r="L963" s="102">
        <f t="shared" si="59"/>
        <v>0</v>
      </c>
    </row>
    <row r="964" spans="1:12">
      <c r="A964" s="75"/>
      <c r="B964" s="75"/>
      <c r="C964" s="75"/>
      <c r="D964" s="112"/>
      <c r="E964" s="58">
        <f t="shared" ref="E964:E1000" si="60">(B964*(C964+0.5))+D964</f>
        <v>0</v>
      </c>
      <c r="F964" s="75"/>
      <c r="G964" s="75"/>
      <c r="H964" s="75"/>
      <c r="I964" s="58">
        <f t="shared" ref="I964:I1000" si="61">SUM(F964:H964)</f>
        <v>0</v>
      </c>
      <c r="J964" s="58">
        <f t="shared" ref="J964:J1000" si="62">E964*I964</f>
        <v>0</v>
      </c>
      <c r="K964" s="75"/>
      <c r="L964" s="102">
        <f t="shared" ref="L964:L1000" si="63" xml:space="preserve"> IF(K964="yes",J964* 1.5,J964)</f>
        <v>0</v>
      </c>
    </row>
    <row r="965" spans="1:12">
      <c r="A965" s="75"/>
      <c r="B965" s="75"/>
      <c r="C965" s="75"/>
      <c r="D965" s="112"/>
      <c r="E965" s="58">
        <f t="shared" si="60"/>
        <v>0</v>
      </c>
      <c r="F965" s="75"/>
      <c r="G965" s="75"/>
      <c r="H965" s="75"/>
      <c r="I965" s="58">
        <f t="shared" si="61"/>
        <v>0</v>
      </c>
      <c r="J965" s="58">
        <f t="shared" si="62"/>
        <v>0</v>
      </c>
      <c r="K965" s="75"/>
      <c r="L965" s="102">
        <f t="shared" si="63"/>
        <v>0</v>
      </c>
    </row>
    <row r="966" spans="1:12">
      <c r="A966" s="75"/>
      <c r="B966" s="75"/>
      <c r="C966" s="75"/>
      <c r="D966" s="112"/>
      <c r="E966" s="58">
        <f t="shared" si="60"/>
        <v>0</v>
      </c>
      <c r="F966" s="75"/>
      <c r="G966" s="75"/>
      <c r="H966" s="75"/>
      <c r="I966" s="58">
        <f t="shared" si="61"/>
        <v>0</v>
      </c>
      <c r="J966" s="58">
        <f t="shared" si="62"/>
        <v>0</v>
      </c>
      <c r="K966" s="75"/>
      <c r="L966" s="102">
        <f t="shared" si="63"/>
        <v>0</v>
      </c>
    </row>
    <row r="967" spans="1:12">
      <c r="A967" s="75"/>
      <c r="B967" s="75"/>
      <c r="C967" s="75"/>
      <c r="D967" s="112"/>
      <c r="E967" s="58">
        <f t="shared" si="60"/>
        <v>0</v>
      </c>
      <c r="F967" s="75"/>
      <c r="G967" s="75"/>
      <c r="H967" s="75"/>
      <c r="I967" s="58">
        <f t="shared" si="61"/>
        <v>0</v>
      </c>
      <c r="J967" s="58">
        <f t="shared" si="62"/>
        <v>0</v>
      </c>
      <c r="K967" s="75"/>
      <c r="L967" s="102">
        <f t="shared" si="63"/>
        <v>0</v>
      </c>
    </row>
    <row r="968" spans="1:12">
      <c r="A968" s="75"/>
      <c r="B968" s="75"/>
      <c r="C968" s="75"/>
      <c r="D968" s="112"/>
      <c r="E968" s="58">
        <f t="shared" si="60"/>
        <v>0</v>
      </c>
      <c r="F968" s="75"/>
      <c r="G968" s="75"/>
      <c r="H968" s="75"/>
      <c r="I968" s="58">
        <f t="shared" si="61"/>
        <v>0</v>
      </c>
      <c r="J968" s="58">
        <f t="shared" si="62"/>
        <v>0</v>
      </c>
      <c r="K968" s="75"/>
      <c r="L968" s="102">
        <f t="shared" si="63"/>
        <v>0</v>
      </c>
    </row>
    <row r="969" spans="1:12">
      <c r="A969" s="75"/>
      <c r="B969" s="75"/>
      <c r="C969" s="75"/>
      <c r="D969" s="112"/>
      <c r="E969" s="58">
        <f t="shared" si="60"/>
        <v>0</v>
      </c>
      <c r="F969" s="75"/>
      <c r="G969" s="75"/>
      <c r="H969" s="75"/>
      <c r="I969" s="58">
        <f t="shared" si="61"/>
        <v>0</v>
      </c>
      <c r="J969" s="58">
        <f t="shared" si="62"/>
        <v>0</v>
      </c>
      <c r="K969" s="75"/>
      <c r="L969" s="102">
        <f t="shared" si="63"/>
        <v>0</v>
      </c>
    </row>
    <row r="970" spans="1:12">
      <c r="A970" s="75"/>
      <c r="B970" s="75"/>
      <c r="C970" s="75"/>
      <c r="D970" s="112"/>
      <c r="E970" s="58">
        <f t="shared" si="60"/>
        <v>0</v>
      </c>
      <c r="F970" s="75"/>
      <c r="G970" s="75"/>
      <c r="H970" s="75"/>
      <c r="I970" s="58">
        <f t="shared" si="61"/>
        <v>0</v>
      </c>
      <c r="J970" s="58">
        <f t="shared" si="62"/>
        <v>0</v>
      </c>
      <c r="K970" s="75"/>
      <c r="L970" s="102">
        <f t="shared" si="63"/>
        <v>0</v>
      </c>
    </row>
    <row r="971" spans="1:12">
      <c r="A971" s="75"/>
      <c r="B971" s="75"/>
      <c r="C971" s="75"/>
      <c r="D971" s="112"/>
      <c r="E971" s="58">
        <f t="shared" si="60"/>
        <v>0</v>
      </c>
      <c r="F971" s="75"/>
      <c r="G971" s="75"/>
      <c r="H971" s="75"/>
      <c r="I971" s="58">
        <f t="shared" si="61"/>
        <v>0</v>
      </c>
      <c r="J971" s="58">
        <f t="shared" si="62"/>
        <v>0</v>
      </c>
      <c r="K971" s="75"/>
      <c r="L971" s="102">
        <f t="shared" si="63"/>
        <v>0</v>
      </c>
    </row>
    <row r="972" spans="1:12">
      <c r="A972" s="75"/>
      <c r="B972" s="75"/>
      <c r="C972" s="75"/>
      <c r="D972" s="112"/>
      <c r="E972" s="58">
        <f t="shared" si="60"/>
        <v>0</v>
      </c>
      <c r="F972" s="75"/>
      <c r="G972" s="75"/>
      <c r="H972" s="75"/>
      <c r="I972" s="58">
        <f t="shared" si="61"/>
        <v>0</v>
      </c>
      <c r="J972" s="58">
        <f t="shared" si="62"/>
        <v>0</v>
      </c>
      <c r="K972" s="75"/>
      <c r="L972" s="102">
        <f t="shared" si="63"/>
        <v>0</v>
      </c>
    </row>
    <row r="973" spans="1:12">
      <c r="A973" s="75"/>
      <c r="B973" s="75"/>
      <c r="C973" s="75"/>
      <c r="D973" s="112"/>
      <c r="E973" s="58">
        <f t="shared" si="60"/>
        <v>0</v>
      </c>
      <c r="F973" s="75"/>
      <c r="G973" s="75"/>
      <c r="H973" s="75"/>
      <c r="I973" s="58">
        <f t="shared" si="61"/>
        <v>0</v>
      </c>
      <c r="J973" s="58">
        <f t="shared" si="62"/>
        <v>0</v>
      </c>
      <c r="K973" s="75"/>
      <c r="L973" s="102">
        <f t="shared" si="63"/>
        <v>0</v>
      </c>
    </row>
    <row r="974" spans="1:12">
      <c r="A974" s="75"/>
      <c r="B974" s="75"/>
      <c r="C974" s="75"/>
      <c r="D974" s="112"/>
      <c r="E974" s="58">
        <f t="shared" si="60"/>
        <v>0</v>
      </c>
      <c r="F974" s="75"/>
      <c r="G974" s="75"/>
      <c r="H974" s="75"/>
      <c r="I974" s="58">
        <f t="shared" si="61"/>
        <v>0</v>
      </c>
      <c r="J974" s="58">
        <f t="shared" si="62"/>
        <v>0</v>
      </c>
      <c r="K974" s="75"/>
      <c r="L974" s="102">
        <f t="shared" si="63"/>
        <v>0</v>
      </c>
    </row>
    <row r="975" spans="1:12">
      <c r="A975" s="75"/>
      <c r="B975" s="75"/>
      <c r="C975" s="75"/>
      <c r="D975" s="112"/>
      <c r="E975" s="58">
        <f t="shared" si="60"/>
        <v>0</v>
      </c>
      <c r="F975" s="75"/>
      <c r="G975" s="75"/>
      <c r="H975" s="75"/>
      <c r="I975" s="58">
        <f t="shared" si="61"/>
        <v>0</v>
      </c>
      <c r="J975" s="58">
        <f t="shared" si="62"/>
        <v>0</v>
      </c>
      <c r="K975" s="75"/>
      <c r="L975" s="102">
        <f t="shared" si="63"/>
        <v>0</v>
      </c>
    </row>
    <row r="976" spans="1:12">
      <c r="A976" s="75"/>
      <c r="B976" s="75"/>
      <c r="C976" s="75"/>
      <c r="D976" s="112"/>
      <c r="E976" s="58">
        <f t="shared" si="60"/>
        <v>0</v>
      </c>
      <c r="F976" s="75"/>
      <c r="G976" s="75"/>
      <c r="H976" s="75"/>
      <c r="I976" s="58">
        <f t="shared" si="61"/>
        <v>0</v>
      </c>
      <c r="J976" s="58">
        <f t="shared" si="62"/>
        <v>0</v>
      </c>
      <c r="K976" s="75"/>
      <c r="L976" s="102">
        <f t="shared" si="63"/>
        <v>0</v>
      </c>
    </row>
    <row r="977" spans="1:12">
      <c r="A977" s="75"/>
      <c r="B977" s="75"/>
      <c r="C977" s="75"/>
      <c r="D977" s="112"/>
      <c r="E977" s="58">
        <f t="shared" si="60"/>
        <v>0</v>
      </c>
      <c r="F977" s="75"/>
      <c r="G977" s="75"/>
      <c r="H977" s="75"/>
      <c r="I977" s="58">
        <f t="shared" si="61"/>
        <v>0</v>
      </c>
      <c r="J977" s="58">
        <f t="shared" si="62"/>
        <v>0</v>
      </c>
      <c r="K977" s="75"/>
      <c r="L977" s="102">
        <f t="shared" si="63"/>
        <v>0</v>
      </c>
    </row>
    <row r="978" spans="1:12">
      <c r="A978" s="75"/>
      <c r="B978" s="75"/>
      <c r="C978" s="75"/>
      <c r="D978" s="112"/>
      <c r="E978" s="58">
        <f t="shared" si="60"/>
        <v>0</v>
      </c>
      <c r="F978" s="75"/>
      <c r="G978" s="75"/>
      <c r="H978" s="75"/>
      <c r="I978" s="58">
        <f t="shared" si="61"/>
        <v>0</v>
      </c>
      <c r="J978" s="58">
        <f t="shared" si="62"/>
        <v>0</v>
      </c>
      <c r="K978" s="75"/>
      <c r="L978" s="102">
        <f t="shared" si="63"/>
        <v>0</v>
      </c>
    </row>
    <row r="979" spans="1:12">
      <c r="A979" s="75"/>
      <c r="B979" s="75"/>
      <c r="C979" s="75"/>
      <c r="D979" s="112"/>
      <c r="E979" s="58">
        <f t="shared" si="60"/>
        <v>0</v>
      </c>
      <c r="F979" s="75"/>
      <c r="G979" s="75"/>
      <c r="H979" s="75"/>
      <c r="I979" s="58">
        <f t="shared" si="61"/>
        <v>0</v>
      </c>
      <c r="J979" s="58">
        <f t="shared" si="62"/>
        <v>0</v>
      </c>
      <c r="K979" s="75"/>
      <c r="L979" s="102">
        <f t="shared" si="63"/>
        <v>0</v>
      </c>
    </row>
    <row r="980" spans="1:12">
      <c r="A980" s="75"/>
      <c r="B980" s="75"/>
      <c r="C980" s="75"/>
      <c r="D980" s="112"/>
      <c r="E980" s="58">
        <f t="shared" si="60"/>
        <v>0</v>
      </c>
      <c r="F980" s="75"/>
      <c r="G980" s="75"/>
      <c r="H980" s="75"/>
      <c r="I980" s="58">
        <f t="shared" si="61"/>
        <v>0</v>
      </c>
      <c r="J980" s="58">
        <f t="shared" si="62"/>
        <v>0</v>
      </c>
      <c r="K980" s="75"/>
      <c r="L980" s="102">
        <f t="shared" si="63"/>
        <v>0</v>
      </c>
    </row>
    <row r="981" spans="1:12">
      <c r="A981" s="75"/>
      <c r="B981" s="75"/>
      <c r="C981" s="75"/>
      <c r="D981" s="112"/>
      <c r="E981" s="58">
        <f t="shared" si="60"/>
        <v>0</v>
      </c>
      <c r="F981" s="75"/>
      <c r="G981" s="75"/>
      <c r="H981" s="75"/>
      <c r="I981" s="58">
        <f t="shared" si="61"/>
        <v>0</v>
      </c>
      <c r="J981" s="58">
        <f t="shared" si="62"/>
        <v>0</v>
      </c>
      <c r="K981" s="75"/>
      <c r="L981" s="102">
        <f t="shared" si="63"/>
        <v>0</v>
      </c>
    </row>
    <row r="982" spans="1:12">
      <c r="A982" s="75"/>
      <c r="B982" s="75"/>
      <c r="C982" s="75"/>
      <c r="D982" s="112"/>
      <c r="E982" s="58">
        <f t="shared" si="60"/>
        <v>0</v>
      </c>
      <c r="F982" s="75"/>
      <c r="G982" s="75"/>
      <c r="H982" s="75"/>
      <c r="I982" s="58">
        <f t="shared" si="61"/>
        <v>0</v>
      </c>
      <c r="J982" s="58">
        <f t="shared" si="62"/>
        <v>0</v>
      </c>
      <c r="K982" s="75"/>
      <c r="L982" s="102">
        <f t="shared" si="63"/>
        <v>0</v>
      </c>
    </row>
    <row r="983" spans="1:12">
      <c r="A983" s="75"/>
      <c r="B983" s="75"/>
      <c r="C983" s="75"/>
      <c r="D983" s="112"/>
      <c r="E983" s="58">
        <f t="shared" si="60"/>
        <v>0</v>
      </c>
      <c r="F983" s="75"/>
      <c r="G983" s="75"/>
      <c r="H983" s="75"/>
      <c r="I983" s="58">
        <f t="shared" si="61"/>
        <v>0</v>
      </c>
      <c r="J983" s="58">
        <f t="shared" si="62"/>
        <v>0</v>
      </c>
      <c r="K983" s="75"/>
      <c r="L983" s="102">
        <f t="shared" si="63"/>
        <v>0</v>
      </c>
    </row>
    <row r="984" spans="1:12">
      <c r="A984" s="75"/>
      <c r="B984" s="75"/>
      <c r="C984" s="75"/>
      <c r="D984" s="112"/>
      <c r="E984" s="58">
        <f t="shared" si="60"/>
        <v>0</v>
      </c>
      <c r="F984" s="75"/>
      <c r="G984" s="75"/>
      <c r="H984" s="75"/>
      <c r="I984" s="58">
        <f t="shared" si="61"/>
        <v>0</v>
      </c>
      <c r="J984" s="58">
        <f t="shared" si="62"/>
        <v>0</v>
      </c>
      <c r="K984" s="75"/>
      <c r="L984" s="102">
        <f t="shared" si="63"/>
        <v>0</v>
      </c>
    </row>
    <row r="985" spans="1:12">
      <c r="A985" s="75"/>
      <c r="B985" s="75"/>
      <c r="C985" s="75"/>
      <c r="D985" s="112"/>
      <c r="E985" s="58">
        <f t="shared" si="60"/>
        <v>0</v>
      </c>
      <c r="F985" s="75"/>
      <c r="G985" s="75"/>
      <c r="H985" s="75"/>
      <c r="I985" s="58">
        <f t="shared" si="61"/>
        <v>0</v>
      </c>
      <c r="J985" s="58">
        <f t="shared" si="62"/>
        <v>0</v>
      </c>
      <c r="K985" s="75"/>
      <c r="L985" s="102">
        <f t="shared" si="63"/>
        <v>0</v>
      </c>
    </row>
    <row r="986" spans="1:12">
      <c r="A986" s="75"/>
      <c r="B986" s="75"/>
      <c r="C986" s="75"/>
      <c r="D986" s="112"/>
      <c r="E986" s="58">
        <f t="shared" si="60"/>
        <v>0</v>
      </c>
      <c r="F986" s="75"/>
      <c r="G986" s="75"/>
      <c r="H986" s="75"/>
      <c r="I986" s="58">
        <f t="shared" si="61"/>
        <v>0</v>
      </c>
      <c r="J986" s="58">
        <f t="shared" si="62"/>
        <v>0</v>
      </c>
      <c r="K986" s="75"/>
      <c r="L986" s="102">
        <f t="shared" si="63"/>
        <v>0</v>
      </c>
    </row>
    <row r="987" spans="1:12">
      <c r="A987" s="75"/>
      <c r="B987" s="75"/>
      <c r="C987" s="75"/>
      <c r="D987" s="112"/>
      <c r="E987" s="58">
        <f t="shared" si="60"/>
        <v>0</v>
      </c>
      <c r="F987" s="75"/>
      <c r="G987" s="75"/>
      <c r="H987" s="75"/>
      <c r="I987" s="58">
        <f t="shared" si="61"/>
        <v>0</v>
      </c>
      <c r="J987" s="58">
        <f t="shared" si="62"/>
        <v>0</v>
      </c>
      <c r="K987" s="75"/>
      <c r="L987" s="102">
        <f t="shared" si="63"/>
        <v>0</v>
      </c>
    </row>
    <row r="988" spans="1:12">
      <c r="A988" s="75"/>
      <c r="B988" s="75"/>
      <c r="C988" s="75"/>
      <c r="D988" s="112"/>
      <c r="E988" s="58">
        <f t="shared" si="60"/>
        <v>0</v>
      </c>
      <c r="F988" s="75"/>
      <c r="G988" s="75"/>
      <c r="H988" s="75"/>
      <c r="I988" s="58">
        <f t="shared" si="61"/>
        <v>0</v>
      </c>
      <c r="J988" s="58">
        <f t="shared" si="62"/>
        <v>0</v>
      </c>
      <c r="K988" s="75"/>
      <c r="L988" s="102">
        <f t="shared" si="63"/>
        <v>0</v>
      </c>
    </row>
    <row r="989" spans="1:12">
      <c r="A989" s="75"/>
      <c r="B989" s="75"/>
      <c r="C989" s="75"/>
      <c r="D989" s="112"/>
      <c r="E989" s="58">
        <f t="shared" si="60"/>
        <v>0</v>
      </c>
      <c r="F989" s="75"/>
      <c r="G989" s="75"/>
      <c r="H989" s="75"/>
      <c r="I989" s="58">
        <f t="shared" si="61"/>
        <v>0</v>
      </c>
      <c r="J989" s="58">
        <f t="shared" si="62"/>
        <v>0</v>
      </c>
      <c r="K989" s="75"/>
      <c r="L989" s="102">
        <f t="shared" si="63"/>
        <v>0</v>
      </c>
    </row>
    <row r="990" spans="1:12">
      <c r="A990" s="75"/>
      <c r="B990" s="75"/>
      <c r="C990" s="75"/>
      <c r="D990" s="112"/>
      <c r="E990" s="58">
        <f t="shared" si="60"/>
        <v>0</v>
      </c>
      <c r="F990" s="75"/>
      <c r="G990" s="75"/>
      <c r="H990" s="75"/>
      <c r="I990" s="58">
        <f t="shared" si="61"/>
        <v>0</v>
      </c>
      <c r="J990" s="58">
        <f t="shared" si="62"/>
        <v>0</v>
      </c>
      <c r="K990" s="75"/>
      <c r="L990" s="102">
        <f t="shared" si="63"/>
        <v>0</v>
      </c>
    </row>
    <row r="991" spans="1:12">
      <c r="A991" s="75"/>
      <c r="B991" s="75"/>
      <c r="C991" s="75"/>
      <c r="D991" s="112"/>
      <c r="E991" s="58">
        <f t="shared" si="60"/>
        <v>0</v>
      </c>
      <c r="F991" s="75"/>
      <c r="G991" s="75"/>
      <c r="H991" s="75"/>
      <c r="I991" s="58">
        <f t="shared" si="61"/>
        <v>0</v>
      </c>
      <c r="J991" s="58">
        <f t="shared" si="62"/>
        <v>0</v>
      </c>
      <c r="K991" s="75"/>
      <c r="L991" s="102">
        <f t="shared" si="63"/>
        <v>0</v>
      </c>
    </row>
    <row r="992" spans="1:12">
      <c r="A992" s="75"/>
      <c r="B992" s="75"/>
      <c r="C992" s="75"/>
      <c r="D992" s="112"/>
      <c r="E992" s="58">
        <f t="shared" si="60"/>
        <v>0</v>
      </c>
      <c r="F992" s="75"/>
      <c r="G992" s="75"/>
      <c r="H992" s="75"/>
      <c r="I992" s="58">
        <f t="shared" si="61"/>
        <v>0</v>
      </c>
      <c r="J992" s="58">
        <f t="shared" si="62"/>
        <v>0</v>
      </c>
      <c r="K992" s="75"/>
      <c r="L992" s="102">
        <f t="shared" si="63"/>
        <v>0</v>
      </c>
    </row>
    <row r="993" spans="1:12">
      <c r="A993" s="75"/>
      <c r="B993" s="75"/>
      <c r="C993" s="75"/>
      <c r="D993" s="112"/>
      <c r="E993" s="58">
        <f t="shared" si="60"/>
        <v>0</v>
      </c>
      <c r="F993" s="75"/>
      <c r="G993" s="75"/>
      <c r="H993" s="75"/>
      <c r="I993" s="58">
        <f t="shared" si="61"/>
        <v>0</v>
      </c>
      <c r="J993" s="58">
        <f t="shared" si="62"/>
        <v>0</v>
      </c>
      <c r="K993" s="75"/>
      <c r="L993" s="102">
        <f t="shared" si="63"/>
        <v>0</v>
      </c>
    </row>
    <row r="994" spans="1:12">
      <c r="A994" s="75"/>
      <c r="B994" s="75"/>
      <c r="C994" s="75"/>
      <c r="D994" s="112"/>
      <c r="E994" s="58">
        <f t="shared" si="60"/>
        <v>0</v>
      </c>
      <c r="F994" s="75"/>
      <c r="G994" s="75"/>
      <c r="H994" s="75"/>
      <c r="I994" s="58">
        <f t="shared" si="61"/>
        <v>0</v>
      </c>
      <c r="J994" s="58">
        <f t="shared" si="62"/>
        <v>0</v>
      </c>
      <c r="K994" s="75"/>
      <c r="L994" s="102">
        <f t="shared" si="63"/>
        <v>0</v>
      </c>
    </row>
    <row r="995" spans="1:12">
      <c r="A995" s="75"/>
      <c r="B995" s="75"/>
      <c r="C995" s="75"/>
      <c r="D995" s="112"/>
      <c r="E995" s="58">
        <f t="shared" si="60"/>
        <v>0</v>
      </c>
      <c r="F995" s="75"/>
      <c r="G995" s="75"/>
      <c r="H995" s="75"/>
      <c r="I995" s="58">
        <f t="shared" si="61"/>
        <v>0</v>
      </c>
      <c r="J995" s="58">
        <f t="shared" si="62"/>
        <v>0</v>
      </c>
      <c r="K995" s="75"/>
      <c r="L995" s="102">
        <f t="shared" si="63"/>
        <v>0</v>
      </c>
    </row>
    <row r="996" spans="1:12">
      <c r="A996" s="75"/>
      <c r="B996" s="75"/>
      <c r="C996" s="75"/>
      <c r="D996" s="112"/>
      <c r="E996" s="58">
        <f t="shared" si="60"/>
        <v>0</v>
      </c>
      <c r="F996" s="75"/>
      <c r="G996" s="75"/>
      <c r="H996" s="75"/>
      <c r="I996" s="58">
        <f t="shared" si="61"/>
        <v>0</v>
      </c>
      <c r="J996" s="58">
        <f t="shared" si="62"/>
        <v>0</v>
      </c>
      <c r="K996" s="75"/>
      <c r="L996" s="102">
        <f t="shared" si="63"/>
        <v>0</v>
      </c>
    </row>
    <row r="997" spans="1:12">
      <c r="A997" s="75"/>
      <c r="B997" s="75"/>
      <c r="C997" s="75"/>
      <c r="D997" s="112"/>
      <c r="E997" s="58">
        <f t="shared" si="60"/>
        <v>0</v>
      </c>
      <c r="F997" s="75"/>
      <c r="G997" s="75"/>
      <c r="H997" s="75"/>
      <c r="I997" s="58">
        <f t="shared" si="61"/>
        <v>0</v>
      </c>
      <c r="J997" s="58">
        <f t="shared" si="62"/>
        <v>0</v>
      </c>
      <c r="K997" s="75"/>
      <c r="L997" s="102">
        <f t="shared" si="63"/>
        <v>0</v>
      </c>
    </row>
    <row r="998" spans="1:12">
      <c r="A998" s="75"/>
      <c r="B998" s="75"/>
      <c r="C998" s="75"/>
      <c r="D998" s="112"/>
      <c r="E998" s="58">
        <f t="shared" si="60"/>
        <v>0</v>
      </c>
      <c r="F998" s="75"/>
      <c r="G998" s="75"/>
      <c r="H998" s="75"/>
      <c r="I998" s="58">
        <f t="shared" si="61"/>
        <v>0</v>
      </c>
      <c r="J998" s="58">
        <f t="shared" si="62"/>
        <v>0</v>
      </c>
      <c r="K998" s="75"/>
      <c r="L998" s="102">
        <f t="shared" si="63"/>
        <v>0</v>
      </c>
    </row>
    <row r="999" spans="1:12">
      <c r="A999" s="75"/>
      <c r="B999" s="75"/>
      <c r="C999" s="75"/>
      <c r="D999" s="112"/>
      <c r="E999" s="58">
        <f t="shared" si="60"/>
        <v>0</v>
      </c>
      <c r="F999" s="75"/>
      <c r="G999" s="75"/>
      <c r="H999" s="75"/>
      <c r="I999" s="58">
        <f t="shared" si="61"/>
        <v>0</v>
      </c>
      <c r="J999" s="58">
        <f t="shared" si="62"/>
        <v>0</v>
      </c>
      <c r="K999" s="75"/>
      <c r="L999" s="102">
        <f t="shared" si="63"/>
        <v>0</v>
      </c>
    </row>
    <row r="1000" spans="1:12">
      <c r="A1000" s="75"/>
      <c r="B1000" s="75"/>
      <c r="C1000" s="75"/>
      <c r="D1000" s="112"/>
      <c r="E1000" s="58">
        <f t="shared" si="60"/>
        <v>0</v>
      </c>
      <c r="F1000" s="75"/>
      <c r="G1000" s="75"/>
      <c r="H1000" s="75"/>
      <c r="I1000" s="58">
        <f t="shared" si="61"/>
        <v>0</v>
      </c>
      <c r="J1000" s="58">
        <f t="shared" si="62"/>
        <v>0</v>
      </c>
      <c r="K1000" s="75"/>
      <c r="L1000" s="102">
        <f t="shared" si="63"/>
        <v>0</v>
      </c>
    </row>
  </sheetData>
  <dataValidations count="3">
    <dataValidation type="list" allowBlank="1" showInputMessage="1" showErrorMessage="1" prompt="Choose from dropdown to right of cell" sqref="K2:K1000" xr:uid="{00000000-0002-0000-0500-000000000000}">
      <formula1>"Yes, No"</formula1>
    </dataValidation>
    <dataValidation type="list" allowBlank="1" showInputMessage="1" showErrorMessage="1" prompt="Choose from dropdown to right of cell" sqref="D2:D1000" xr:uid="{00000000-0002-0000-0500-000001000000}">
      <formula1>"0, 0.5, 1"</formula1>
    </dataValidation>
    <dataValidation type="list" allowBlank="1" showInputMessage="1" showErrorMessage="1" prompt="Choose from dropdown to right of cell" sqref="F2:H1000" xr:uid="{00000000-0002-0000-0500-000002000000}">
      <formula1>"1,2,3"</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
  <sheetViews>
    <sheetView zoomScale="80" zoomScaleNormal="80" zoomScaleSheetLayoutView="100" workbookViewId="0">
      <selection activeCell="Q2" sqref="Q2:R2"/>
    </sheetView>
  </sheetViews>
  <sheetFormatPr defaultRowHeight="15"/>
  <cols>
    <col min="1" max="1" width="28.85546875" customWidth="1"/>
    <col min="2" max="2" width="5.42578125" bestFit="1" customWidth="1"/>
    <col min="3" max="3" width="20.7109375" bestFit="1" customWidth="1"/>
    <col min="4" max="4" width="5.42578125" bestFit="1" customWidth="1"/>
    <col min="5" max="5" width="29.85546875" bestFit="1" customWidth="1"/>
    <col min="6" max="6" width="5.42578125" bestFit="1" customWidth="1"/>
    <col min="7" max="7" width="27.85546875" bestFit="1" customWidth="1"/>
    <col min="8" max="8" width="5.42578125" bestFit="1" customWidth="1"/>
    <col min="9" max="9" width="30.140625" style="86" customWidth="1"/>
    <col min="11" max="11" width="35.28515625" customWidth="1"/>
    <col min="12" max="12" width="5.42578125" bestFit="1" customWidth="1"/>
    <col min="13" max="13" width="19.140625" bestFit="1" customWidth="1"/>
    <col min="14" max="14" width="5.42578125" bestFit="1" customWidth="1"/>
    <col min="15" max="15" width="14.42578125" bestFit="1" customWidth="1"/>
    <col min="16" max="16" width="5.42578125" bestFit="1" customWidth="1"/>
    <col min="17" max="17" width="14.42578125" bestFit="1" customWidth="1"/>
    <col min="18" max="18" width="5.42578125" bestFit="1" customWidth="1"/>
    <col min="19" max="19" width="14.42578125" bestFit="1" customWidth="1"/>
    <col min="20" max="20" width="5.42578125" bestFit="1" customWidth="1"/>
    <col min="21" max="21" width="32.85546875" bestFit="1" customWidth="1"/>
    <col min="22" max="22" width="5.42578125" bestFit="1" customWidth="1"/>
    <col min="23" max="23" width="23.140625" customWidth="1"/>
    <col min="24" max="24" width="6" customWidth="1"/>
    <col min="25" max="25" width="14.42578125" bestFit="1" customWidth="1"/>
    <col min="26" max="26" width="5.42578125" bestFit="1" customWidth="1"/>
    <col min="27" max="27" width="19.140625" bestFit="1" customWidth="1"/>
    <col min="28" max="28" width="9.140625" bestFit="1" customWidth="1"/>
    <col min="29" max="29" width="37.140625" bestFit="1" customWidth="1"/>
    <col min="30" max="30" width="5.42578125" bestFit="1" customWidth="1"/>
    <col min="31" max="31" width="14.42578125" bestFit="1" customWidth="1"/>
    <col min="32" max="32" width="5.42578125" bestFit="1" customWidth="1"/>
    <col min="33" max="33" width="27.7109375" customWidth="1"/>
    <col min="38" max="38" width="20.42578125" customWidth="1"/>
    <col min="39" max="39" width="25.7109375" customWidth="1"/>
  </cols>
  <sheetData>
    <row r="1" spans="1:32" ht="15.75" thickTop="1">
      <c r="A1" s="83"/>
      <c r="B1" s="83"/>
      <c r="C1" s="83"/>
      <c r="D1" s="83"/>
      <c r="E1" s="83"/>
      <c r="F1" s="83"/>
      <c r="G1" s="83"/>
      <c r="H1" s="83"/>
      <c r="I1" s="104"/>
      <c r="J1" s="83"/>
      <c r="K1" s="83"/>
      <c r="L1" s="83"/>
      <c r="M1" s="83"/>
      <c r="N1" s="83"/>
      <c r="O1" s="83"/>
      <c r="P1" s="83"/>
      <c r="Q1" s="83"/>
      <c r="R1" s="83"/>
      <c r="S1" s="83"/>
      <c r="T1" s="83"/>
      <c r="U1" s="83"/>
      <c r="V1" s="83"/>
      <c r="W1" s="83"/>
      <c r="X1" s="83"/>
      <c r="Y1" s="83"/>
      <c r="Z1" s="83"/>
      <c r="AA1" s="83"/>
      <c r="AB1" s="83"/>
      <c r="AC1" s="83"/>
      <c r="AD1" s="83"/>
      <c r="AE1" s="83"/>
      <c r="AF1" s="83"/>
    </row>
    <row r="2" spans="1:32" ht="99.75" customHeight="1">
      <c r="A2" s="190" t="s">
        <v>252</v>
      </c>
      <c r="B2" s="190"/>
      <c r="C2" s="191" t="s">
        <v>253</v>
      </c>
      <c r="D2" s="191"/>
      <c r="E2" s="190" t="s">
        <v>254</v>
      </c>
      <c r="F2" s="190"/>
      <c r="G2" s="191" t="s">
        <v>20</v>
      </c>
      <c r="H2" s="192"/>
      <c r="I2" s="195" t="s">
        <v>192</v>
      </c>
      <c r="J2" s="196"/>
      <c r="K2" s="193" t="s">
        <v>255</v>
      </c>
      <c r="L2" s="190"/>
      <c r="M2" s="191" t="s">
        <v>256</v>
      </c>
      <c r="N2" s="191"/>
      <c r="O2" s="190" t="s">
        <v>257</v>
      </c>
      <c r="P2" s="190"/>
      <c r="Q2" s="194" t="s">
        <v>258</v>
      </c>
      <c r="R2" s="191"/>
      <c r="S2" s="190" t="s">
        <v>25</v>
      </c>
      <c r="T2" s="190"/>
      <c r="U2" s="191" t="s">
        <v>26</v>
      </c>
      <c r="V2" s="191"/>
      <c r="W2" s="190" t="s">
        <v>259</v>
      </c>
      <c r="X2" s="190"/>
      <c r="Y2" s="191" t="s">
        <v>141</v>
      </c>
      <c r="Z2" s="191"/>
      <c r="AA2" s="190" t="s">
        <v>144</v>
      </c>
      <c r="AB2" s="190"/>
      <c r="AC2" s="190" t="s">
        <v>30</v>
      </c>
      <c r="AD2" s="190"/>
      <c r="AE2" s="191" t="s">
        <v>31</v>
      </c>
      <c r="AF2" s="191"/>
    </row>
    <row r="3" spans="1:32">
      <c r="A3" s="81" t="s">
        <v>260</v>
      </c>
      <c r="B3" s="82" t="s">
        <v>261</v>
      </c>
      <c r="C3" s="81" t="s">
        <v>260</v>
      </c>
      <c r="D3" s="82" t="s">
        <v>261</v>
      </c>
      <c r="E3" s="81" t="s">
        <v>260</v>
      </c>
      <c r="F3" s="82" t="s">
        <v>261</v>
      </c>
      <c r="G3" s="81" t="s">
        <v>260</v>
      </c>
      <c r="H3" s="102" t="s">
        <v>261</v>
      </c>
      <c r="I3" s="105" t="s">
        <v>260</v>
      </c>
      <c r="J3" s="102" t="s">
        <v>261</v>
      </c>
      <c r="K3" s="103" t="s">
        <v>260</v>
      </c>
      <c r="L3" s="82" t="s">
        <v>261</v>
      </c>
      <c r="M3" s="81" t="s">
        <v>260</v>
      </c>
      <c r="N3" s="82" t="s">
        <v>261</v>
      </c>
      <c r="O3" s="81" t="s">
        <v>260</v>
      </c>
      <c r="P3" s="82" t="s">
        <v>261</v>
      </c>
      <c r="Q3" s="81" t="s">
        <v>260</v>
      </c>
      <c r="R3" s="82" t="s">
        <v>261</v>
      </c>
      <c r="S3" s="81" t="s">
        <v>260</v>
      </c>
      <c r="T3" s="82" t="s">
        <v>261</v>
      </c>
      <c r="U3" s="81" t="s">
        <v>260</v>
      </c>
      <c r="V3" s="82" t="s">
        <v>261</v>
      </c>
      <c r="W3" s="81" t="s">
        <v>260</v>
      </c>
      <c r="X3" s="82" t="s">
        <v>261</v>
      </c>
      <c r="Y3" s="81" t="s">
        <v>260</v>
      </c>
      <c r="Z3" s="82" t="s">
        <v>261</v>
      </c>
      <c r="AA3" s="81" t="s">
        <v>260</v>
      </c>
      <c r="AB3" s="82" t="s">
        <v>261</v>
      </c>
      <c r="AC3" s="81" t="s">
        <v>260</v>
      </c>
      <c r="AD3" s="82" t="s">
        <v>261</v>
      </c>
      <c r="AE3" s="81" t="s">
        <v>260</v>
      </c>
      <c r="AF3" s="82" t="s">
        <v>261</v>
      </c>
    </row>
    <row r="4" spans="1:32" ht="120">
      <c r="A4" s="69" t="s">
        <v>169</v>
      </c>
      <c r="B4" s="72">
        <v>10</v>
      </c>
      <c r="C4" s="168" t="s">
        <v>262</v>
      </c>
      <c r="D4" s="32">
        <v>10</v>
      </c>
      <c r="E4" s="168" t="s">
        <v>263</v>
      </c>
      <c r="F4" s="32">
        <v>10</v>
      </c>
      <c r="G4" s="168" t="s">
        <v>264</v>
      </c>
      <c r="H4" s="32">
        <v>10</v>
      </c>
      <c r="I4" s="106" t="s">
        <v>265</v>
      </c>
      <c r="J4" s="32">
        <v>10</v>
      </c>
      <c r="K4" s="168" t="s">
        <v>184</v>
      </c>
      <c r="L4" s="32">
        <v>10</v>
      </c>
      <c r="M4" s="73" t="s">
        <v>158</v>
      </c>
      <c r="N4" s="32">
        <v>10</v>
      </c>
      <c r="O4" s="168" t="s">
        <v>266</v>
      </c>
      <c r="P4" s="32">
        <v>10</v>
      </c>
      <c r="Q4" s="168" t="s">
        <v>267</v>
      </c>
      <c r="R4" s="32">
        <v>10</v>
      </c>
      <c r="S4" s="168" t="s">
        <v>268</v>
      </c>
      <c r="T4" s="32">
        <v>10</v>
      </c>
      <c r="U4" s="168" t="s">
        <v>269</v>
      </c>
      <c r="V4" s="32">
        <v>10</v>
      </c>
      <c r="W4" s="168" t="s">
        <v>188</v>
      </c>
      <c r="X4" s="32">
        <v>10</v>
      </c>
      <c r="Y4" s="168" t="s">
        <v>189</v>
      </c>
      <c r="Z4" s="32">
        <v>10</v>
      </c>
      <c r="AA4" s="32" t="s">
        <v>190</v>
      </c>
      <c r="AB4" s="32">
        <v>10</v>
      </c>
      <c r="AC4" s="168" t="s">
        <v>166</v>
      </c>
      <c r="AD4" s="32">
        <v>10</v>
      </c>
      <c r="AE4" s="168" t="s">
        <v>270</v>
      </c>
      <c r="AF4" s="32">
        <v>10</v>
      </c>
    </row>
    <row r="5" spans="1:32" ht="102" customHeight="1">
      <c r="A5" s="69" t="s">
        <v>271</v>
      </c>
      <c r="B5" s="72">
        <v>8</v>
      </c>
      <c r="C5" s="168" t="s">
        <v>170</v>
      </c>
      <c r="D5" s="32">
        <v>7</v>
      </c>
      <c r="E5" s="168" t="s">
        <v>171</v>
      </c>
      <c r="F5" s="32">
        <v>7</v>
      </c>
      <c r="G5" s="168" t="s">
        <v>155</v>
      </c>
      <c r="H5" s="32">
        <v>8</v>
      </c>
      <c r="I5" s="106" t="s">
        <v>183</v>
      </c>
      <c r="J5" s="32">
        <v>7</v>
      </c>
      <c r="K5" s="168" t="s">
        <v>272</v>
      </c>
      <c r="L5" s="32">
        <v>8</v>
      </c>
      <c r="M5" s="73" t="s">
        <v>273</v>
      </c>
      <c r="N5" s="32">
        <v>7</v>
      </c>
      <c r="O5" s="168" t="s">
        <v>186</v>
      </c>
      <c r="P5" s="32">
        <v>7</v>
      </c>
      <c r="Q5" s="168" t="s">
        <v>173</v>
      </c>
      <c r="R5" s="32">
        <v>7</v>
      </c>
      <c r="S5" s="168" t="s">
        <v>161</v>
      </c>
      <c r="T5" s="32">
        <v>7</v>
      </c>
      <c r="U5" s="168" t="s">
        <v>175</v>
      </c>
      <c r="V5" s="32">
        <v>7</v>
      </c>
      <c r="W5" s="168" t="s">
        <v>176</v>
      </c>
      <c r="X5" s="32">
        <v>6</v>
      </c>
      <c r="Y5" s="168" t="s">
        <v>164</v>
      </c>
      <c r="Z5" s="32">
        <v>6</v>
      </c>
      <c r="AA5" s="32" t="s">
        <v>274</v>
      </c>
      <c r="AB5" s="32">
        <v>6</v>
      </c>
      <c r="AC5" s="168" t="s">
        <v>275</v>
      </c>
      <c r="AD5" s="32">
        <v>7</v>
      </c>
      <c r="AE5" s="168" t="s">
        <v>179</v>
      </c>
      <c r="AF5" s="32">
        <v>7</v>
      </c>
    </row>
    <row r="6" spans="1:32" ht="102" customHeight="1">
      <c r="A6" s="69" t="s">
        <v>276</v>
      </c>
      <c r="B6" s="72">
        <v>6</v>
      </c>
      <c r="C6" s="168" t="s">
        <v>153</v>
      </c>
      <c r="D6" s="32">
        <v>4</v>
      </c>
      <c r="E6" s="168" t="s">
        <v>154</v>
      </c>
      <c r="F6" s="32">
        <v>4</v>
      </c>
      <c r="G6" s="168" t="s">
        <v>277</v>
      </c>
      <c r="H6" s="32">
        <v>6</v>
      </c>
      <c r="I6" s="106" t="s">
        <v>156</v>
      </c>
      <c r="J6" s="32">
        <v>4</v>
      </c>
      <c r="K6" s="168" t="s">
        <v>278</v>
      </c>
      <c r="L6" s="32">
        <v>6</v>
      </c>
      <c r="M6" s="73" t="s">
        <v>172</v>
      </c>
      <c r="N6" s="32">
        <v>4</v>
      </c>
      <c r="O6" s="168" t="s">
        <v>159</v>
      </c>
      <c r="P6" s="32">
        <v>4</v>
      </c>
      <c r="Q6" s="168" t="s">
        <v>160</v>
      </c>
      <c r="R6" s="32">
        <v>4</v>
      </c>
      <c r="S6" s="168" t="s">
        <v>174</v>
      </c>
      <c r="T6" s="32">
        <v>4</v>
      </c>
      <c r="U6" s="168" t="s">
        <v>162</v>
      </c>
      <c r="V6" s="32">
        <v>4</v>
      </c>
      <c r="W6" s="168" t="s">
        <v>163</v>
      </c>
      <c r="X6" s="32">
        <v>2</v>
      </c>
      <c r="Y6" s="168" t="s">
        <v>177</v>
      </c>
      <c r="Z6" s="32">
        <v>3</v>
      </c>
      <c r="AA6" s="32" t="s">
        <v>165</v>
      </c>
      <c r="AB6" s="32">
        <v>3</v>
      </c>
      <c r="AC6" s="168" t="s">
        <v>178</v>
      </c>
      <c r="AD6" s="32">
        <v>4</v>
      </c>
      <c r="AE6" s="168" t="s">
        <v>167</v>
      </c>
      <c r="AF6" s="32">
        <v>4</v>
      </c>
    </row>
    <row r="7" spans="1:32" ht="102" customHeight="1">
      <c r="A7" s="69" t="s">
        <v>152</v>
      </c>
      <c r="B7" s="72">
        <v>4</v>
      </c>
      <c r="C7" s="168" t="s">
        <v>279</v>
      </c>
      <c r="D7" s="32">
        <v>1</v>
      </c>
      <c r="E7" s="168" t="s">
        <v>181</v>
      </c>
      <c r="F7" s="32">
        <v>1</v>
      </c>
      <c r="G7" s="168" t="s">
        <v>182</v>
      </c>
      <c r="H7" s="32">
        <v>4</v>
      </c>
      <c r="I7" s="106" t="s">
        <v>280</v>
      </c>
      <c r="J7" s="32">
        <v>1</v>
      </c>
      <c r="K7" s="168" t="s">
        <v>157</v>
      </c>
      <c r="L7" s="32">
        <v>4</v>
      </c>
      <c r="M7" s="73" t="s">
        <v>185</v>
      </c>
      <c r="N7" s="32">
        <v>0</v>
      </c>
      <c r="O7" s="168" t="s">
        <v>281</v>
      </c>
      <c r="P7" s="32">
        <v>1</v>
      </c>
      <c r="Q7" s="168" t="s">
        <v>282</v>
      </c>
      <c r="R7" s="32">
        <v>1</v>
      </c>
      <c r="S7" s="168" t="s">
        <v>187</v>
      </c>
      <c r="T7" s="32">
        <v>1</v>
      </c>
      <c r="U7" s="168" t="s">
        <v>283</v>
      </c>
      <c r="V7" s="32">
        <v>1</v>
      </c>
      <c r="W7" s="94" t="s">
        <v>284</v>
      </c>
      <c r="X7" s="94" t="s">
        <v>285</v>
      </c>
      <c r="Y7" s="168" t="s">
        <v>286</v>
      </c>
      <c r="Z7" s="32">
        <v>0</v>
      </c>
      <c r="AA7" s="32" t="s">
        <v>287</v>
      </c>
      <c r="AB7" s="32">
        <v>0</v>
      </c>
      <c r="AC7" s="168" t="s">
        <v>288</v>
      </c>
      <c r="AD7" s="32">
        <v>0</v>
      </c>
      <c r="AE7" s="168" t="s">
        <v>289</v>
      </c>
      <c r="AF7" s="32">
        <v>1</v>
      </c>
    </row>
    <row r="8" spans="1:32" ht="87.6" customHeight="1">
      <c r="A8" s="69" t="s">
        <v>290</v>
      </c>
      <c r="B8" s="72">
        <v>2</v>
      </c>
      <c r="C8" s="97" t="s">
        <v>284</v>
      </c>
      <c r="D8" s="98" t="s">
        <v>285</v>
      </c>
      <c r="E8" s="168" t="s">
        <v>291</v>
      </c>
      <c r="F8" s="32">
        <v>0</v>
      </c>
      <c r="G8" s="168" t="s">
        <v>292</v>
      </c>
      <c r="H8" s="32">
        <v>2</v>
      </c>
      <c r="I8" s="106" t="s">
        <v>293</v>
      </c>
      <c r="J8" s="32">
        <v>0</v>
      </c>
      <c r="K8" s="168" t="s">
        <v>294</v>
      </c>
      <c r="L8" s="32">
        <v>2</v>
      </c>
      <c r="M8" s="94" t="s">
        <v>284</v>
      </c>
      <c r="N8" s="94" t="s">
        <v>285</v>
      </c>
      <c r="O8" s="94" t="s">
        <v>284</v>
      </c>
      <c r="P8" s="94" t="s">
        <v>285</v>
      </c>
      <c r="Q8" s="94" t="s">
        <v>295</v>
      </c>
      <c r="R8" s="94" t="s">
        <v>285</v>
      </c>
      <c r="S8" s="168" t="s">
        <v>296</v>
      </c>
      <c r="T8" s="32">
        <v>0</v>
      </c>
      <c r="U8" s="95" t="s">
        <v>284</v>
      </c>
      <c r="V8" s="94" t="s">
        <v>285</v>
      </c>
      <c r="W8" s="64"/>
      <c r="X8" s="64"/>
      <c r="Y8" s="97" t="s">
        <v>284</v>
      </c>
      <c r="Z8" s="98" t="s">
        <v>285</v>
      </c>
      <c r="AA8" s="98" t="s">
        <v>284</v>
      </c>
      <c r="AB8" s="98" t="s">
        <v>285</v>
      </c>
      <c r="AC8" s="94" t="s">
        <v>284</v>
      </c>
      <c r="AD8" s="94" t="s">
        <v>285</v>
      </c>
      <c r="AE8" s="94" t="s">
        <v>284</v>
      </c>
      <c r="AF8" s="94" t="s">
        <v>285</v>
      </c>
    </row>
    <row r="9" spans="1:32">
      <c r="A9" s="92" t="s">
        <v>284</v>
      </c>
      <c r="B9" s="93" t="s">
        <v>285</v>
      </c>
      <c r="C9" s="92" t="s">
        <v>284</v>
      </c>
      <c r="D9" s="93" t="s">
        <v>285</v>
      </c>
      <c r="E9" s="92" t="s">
        <v>284</v>
      </c>
      <c r="F9" s="93" t="s">
        <v>285</v>
      </c>
      <c r="G9" s="92" t="s">
        <v>284</v>
      </c>
      <c r="H9" s="93" t="s">
        <v>285</v>
      </c>
      <c r="K9" s="92" t="s">
        <v>284</v>
      </c>
      <c r="L9" s="93" t="s">
        <v>285</v>
      </c>
      <c r="M9" s="63"/>
      <c r="N9" s="63"/>
      <c r="O9" s="63"/>
      <c r="P9" s="63"/>
      <c r="Q9" s="63"/>
      <c r="R9" s="63"/>
      <c r="S9" s="92" t="s">
        <v>284</v>
      </c>
      <c r="T9" s="93" t="s">
        <v>285</v>
      </c>
      <c r="U9" s="63"/>
      <c r="V9" s="63"/>
      <c r="W9" s="63"/>
      <c r="X9" s="63"/>
      <c r="Y9" s="168"/>
      <c r="Z9" s="32"/>
      <c r="AA9" s="89"/>
      <c r="AB9" s="89"/>
    </row>
    <row r="10" spans="1:32">
      <c r="A10" s="63"/>
      <c r="B10" s="63"/>
      <c r="C10" s="63"/>
      <c r="D10" s="63"/>
      <c r="E10" s="63"/>
      <c r="F10" s="63"/>
      <c r="G10" s="63"/>
      <c r="H10" s="63"/>
      <c r="K10" s="63"/>
      <c r="L10" s="63"/>
      <c r="M10" s="63"/>
      <c r="N10" s="63"/>
      <c r="O10" s="63"/>
      <c r="P10" s="63"/>
      <c r="Q10" s="63"/>
      <c r="R10" s="63"/>
      <c r="S10" s="63"/>
      <c r="T10" s="63"/>
      <c r="U10" s="63"/>
      <c r="V10" s="63"/>
      <c r="W10" s="63"/>
      <c r="X10" s="63"/>
      <c r="Y10" s="96"/>
      <c r="Z10" s="96"/>
      <c r="AA10" s="96"/>
      <c r="AB10" s="96"/>
    </row>
    <row r="11" spans="1:32">
      <c r="A11" s="70"/>
    </row>
    <row r="12" spans="1:32">
      <c r="J12" s="86"/>
    </row>
  </sheetData>
  <sheetProtection algorithmName="SHA-512" hashValue="nnulBDb4oHbTf7SYSf6NmQ9N9Cs3Vs9QF5MwCjCbTtO2DjGnzvk97ChxF+eLWf6TCtdpON8KF7xDAiwYLnZFTA==" saltValue="Zlu9W7Y1axU7kKhjS2xfmg==" spinCount="100000" sheet="1" objects="1" scenarios="1"/>
  <mergeCells count="16">
    <mergeCell ref="A2:B2"/>
    <mergeCell ref="C2:D2"/>
    <mergeCell ref="E2:F2"/>
    <mergeCell ref="M2:N2"/>
    <mergeCell ref="O2:P2"/>
    <mergeCell ref="I2:J2"/>
    <mergeCell ref="AC2:AD2"/>
    <mergeCell ref="AE2:AF2"/>
    <mergeCell ref="G2:H2"/>
    <mergeCell ref="K2:L2"/>
    <mergeCell ref="Q2:R2"/>
    <mergeCell ref="S2:T2"/>
    <mergeCell ref="U2:V2"/>
    <mergeCell ref="W2:X2"/>
    <mergeCell ref="Y2:Z2"/>
    <mergeCell ref="AA2:AB2"/>
  </mergeCells>
  <pageMargins left="0.7" right="0.7" top="1.25" bottom="0.75" header="0.05" footer="0.3"/>
  <pageSetup paperSize="3" scale="29" fitToHeight="0" orientation="landscape" horizontalDpi="300" verticalDpi="1200" r:id="rId1"/>
  <headerFooter>
    <oddHeader>&amp;L&amp;G</oddHeader>
    <oddFooter>Page &amp;P&amp;R&amp;A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7 V C d 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7 V C d 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1 Q n V E o i k e 4 D g A A A B E A A A A T A B w A R m 9 y b X V s Y X M v U 2 V j d G l v b j E u b S C i G A A o o B Q A A A A A A A A A A A A A A A A A A A A A A A A A A A A r T k 0 u y c z P U w i G 0 I b W A F B L A Q I t A B Q A A g A I A O 1 Q n V H + j K C i p w A A A P g A A A A S A A A A A A A A A A A A A A A A A A A A A A B D b 2 5 m a W c v U G F j a 2 F n Z S 5 4 b W x Q S w E C L Q A U A A I A C A D t U J 1 R D 8 r p q 6 Q A A A D p A A A A E w A A A A A A A A A A A A A A A A D z A A A A W 0 N v b n R l b n R f V H l w Z X N d L n h t b F B L A Q I t A B Q A A g A I A O 1 Q n V 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L n V o T R H R S q d Y + D 8 b q q U o A A A A A A I A A A A A A A N m A A D A A A A A E A A A A E a s 5 R e m w s Q f v 7 7 g r D d I d 7 U A A A A A B I A A A K A A A A A Q A A A A T 0 Y p e H t C X H m y Z h c v V T u j E V A A A A A i o r q g 3 L U u T u 8 S R d L 0 6 x 6 W p b z s y e G t g 9 O L I q t B e F B v f z M r Y 7 9 p 3 X J u e B i / P Z x D Y N p K C A y Y d G H u I G h q 4 p 5 i z g N T h Y r / y V v h L 4 S R H s i 7 H e 4 D L x Q A A A A I g z K L 7 + u p p D k R k X 1 3 M t Z r a n T G b 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732E37B2CC9B4D82EDF3696AFA095B" ma:contentTypeVersion="6" ma:contentTypeDescription="Create a new document." ma:contentTypeScope="" ma:versionID="4c0ef70e396e54cc340033760fd17c6e">
  <xsd:schema xmlns:xsd="http://www.w3.org/2001/XMLSchema" xmlns:xs="http://www.w3.org/2001/XMLSchema" xmlns:p="http://schemas.microsoft.com/office/2006/metadata/properties" xmlns:ns2="f9b74f84-a68c-4b05-aa05-16814dce6c3c" xmlns:ns3="3269e811-7f04-4174-bcb6-abf8833d7adb" targetNamespace="http://schemas.microsoft.com/office/2006/metadata/properties" ma:root="true" ma:fieldsID="92cb26cd296c30629a884728a0ef26d3" ns2:_="" ns3:_="">
    <xsd:import namespace="f9b74f84-a68c-4b05-aa05-16814dce6c3c"/>
    <xsd:import namespace="3269e811-7f04-4174-bcb6-abf8833d7a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b74f84-a68c-4b05-aa05-16814dce6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69e811-7f04-4174-bcb6-abf8833d7a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A1D0B-83C4-42AA-AD57-7DEE1F7508CC}"/>
</file>

<file path=customXml/itemProps2.xml><?xml version="1.0" encoding="utf-8"?>
<ds:datastoreItem xmlns:ds="http://schemas.openxmlformats.org/officeDocument/2006/customXml" ds:itemID="{574BCC38-7C15-4FB7-8D55-B2AC113282F3}"/>
</file>

<file path=customXml/itemProps3.xml><?xml version="1.0" encoding="utf-8"?>
<ds:datastoreItem xmlns:ds="http://schemas.openxmlformats.org/officeDocument/2006/customXml" ds:itemID="{31738B35-966F-4FB5-8AE0-BBF381624226}"/>
</file>

<file path=customXml/itemProps4.xml><?xml version="1.0" encoding="utf-8"?>
<ds:datastoreItem xmlns:ds="http://schemas.openxmlformats.org/officeDocument/2006/customXml" ds:itemID="{A1C4DD96-6A44-4F32-AA14-B8424E7C55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O'Connell, Marci</dc:creator>
  <cp:keywords/>
  <dc:description/>
  <cp:lastModifiedBy>Steven Richter</cp:lastModifiedBy>
  <cp:revision/>
  <dcterms:created xsi:type="dcterms:W3CDTF">2020-04-03T16:19:52Z</dcterms:created>
  <dcterms:modified xsi:type="dcterms:W3CDTF">2021-04-28T22:45:57Z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0x01010030732E37B2CC9B4D82EDF3696AFA095B</vt:lpwstr>
  </property>
</Properties>
</file>