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db.sharepoint.com/teams/Team-WSC-FSCA-GrantCoordination/Shared Documents/Applications/FY 2023 FMA Application Cycle/Application Review Tools/Technical Review Tools/"/>
    </mc:Choice>
  </mc:AlternateContent>
  <xr:revisionPtr revIDLastSave="1" documentId="8_{BF287534-2619-4A87-AD62-9F142CCF310F}" xr6:coauthVersionLast="47" xr6:coauthVersionMax="47" xr10:uidLastSave="{75286A42-1916-4A45-8469-738F206FB7DD}"/>
  <bookViews>
    <workbookView xWindow="-120" yWindow="-120" windowWidth="29040" windowHeight="15990" xr2:uid="{D52BDB4F-48E9-4827-8008-4AAF76D3C362}"/>
  </bookViews>
  <sheets>
    <sheet name="Serv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7" i="1" s="1"/>
  <c r="J4" i="1"/>
  <c r="J5" i="1"/>
  <c r="K5" i="1"/>
  <c r="J6" i="1"/>
  <c r="K6" i="1"/>
  <c r="J9" i="1"/>
  <c r="K9" i="1"/>
  <c r="K13" i="1" s="1"/>
  <c r="J10" i="1"/>
  <c r="K10" i="1"/>
  <c r="J11" i="1"/>
  <c r="K11" i="1"/>
  <c r="J12" i="1"/>
  <c r="K12" i="1"/>
  <c r="J15" i="1"/>
  <c r="K15" i="1"/>
  <c r="J16" i="1"/>
  <c r="K16" i="1"/>
  <c r="J17" i="1"/>
  <c r="K17" i="1"/>
  <c r="J18" i="1"/>
  <c r="K18" i="1"/>
  <c r="J19" i="1"/>
  <c r="K19" i="1"/>
  <c r="K20" i="1"/>
  <c r="J22" i="1"/>
  <c r="K22" i="1"/>
  <c r="K26" i="1" s="1"/>
  <c r="J23" i="1"/>
  <c r="K23" i="1"/>
  <c r="J24" i="1"/>
  <c r="K24" i="1"/>
  <c r="J25" i="1"/>
  <c r="K25" i="1"/>
  <c r="J28" i="1"/>
  <c r="K28" i="1"/>
  <c r="J29" i="1"/>
  <c r="K29" i="1"/>
  <c r="J30" i="1"/>
  <c r="K30" i="1"/>
  <c r="K31" i="1"/>
  <c r="D32" i="1"/>
  <c r="E32" i="1"/>
  <c r="F32" i="1"/>
  <c r="G32" i="1"/>
  <c r="G34" i="1" s="1"/>
  <c r="H32" i="1"/>
  <c r="H34" i="1" s="1"/>
  <c r="I32" i="1"/>
  <c r="I34" i="1" s="1"/>
  <c r="J32" i="1"/>
  <c r="D34" i="1"/>
  <c r="K34" i="1" s="1"/>
  <c r="E34" i="1"/>
  <c r="F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Cody Ransone</author>
  </authors>
  <commentList>
    <comment ref="C2" authorId="0" shapeId="0" xr:uid="{C60BDB44-257A-4332-8D47-5E729D83D211}">
      <text>
        <r>
          <rPr>
            <b/>
            <sz val="9"/>
            <color indexed="81"/>
            <rFont val="Tahoma"/>
            <family val="2"/>
          </rPr>
          <t>Cody Ransone:</t>
        </r>
        <r>
          <rPr>
            <sz val="9"/>
            <color indexed="81"/>
            <rFont val="Tahoma"/>
            <family val="2"/>
          </rPr>
          <t xml:space="preserve">
Refer to detailed definitions on SF-424A instructions on GRANTS.gov for more information on Cost Categories.</t>
        </r>
      </text>
    </comment>
  </commentList>
</comments>
</file>

<file path=xl/sharedStrings.xml><?xml version="1.0" encoding="utf-8"?>
<sst xmlns="http://schemas.openxmlformats.org/spreadsheetml/2006/main" count="82" uniqueCount="44">
  <si>
    <t>Total Amount</t>
  </si>
  <si>
    <t>Labor Rate</t>
  </si>
  <si>
    <t>Total Hours:</t>
  </si>
  <si>
    <t>Sub-total:</t>
  </si>
  <si>
    <t>Contractual</t>
  </si>
  <si>
    <t>Model Delivery</t>
  </si>
  <si>
    <t>c</t>
  </si>
  <si>
    <t>Final Report</t>
  </si>
  <si>
    <t>b</t>
  </si>
  <si>
    <t>Draft Report</t>
  </si>
  <si>
    <t>a</t>
  </si>
  <si>
    <t>5 Project Delivery</t>
  </si>
  <si>
    <t>QA/QC</t>
  </si>
  <si>
    <t>d</t>
  </si>
  <si>
    <t>Draft Recommendation Technical Memo</t>
  </si>
  <si>
    <t>Mitigation Alternative Recommendation</t>
  </si>
  <si>
    <t>Identify Flood Risk area</t>
  </si>
  <si>
    <t>4 Flood Mitigation Alternatives Identification</t>
  </si>
  <si>
    <t>e</t>
  </si>
  <si>
    <t>Technical Memo</t>
  </si>
  <si>
    <t>Model Development</t>
  </si>
  <si>
    <t>Hydraulic Analysis</t>
  </si>
  <si>
    <t>Hydrologic Analysis</t>
  </si>
  <si>
    <t>3 Hydrologic and Hydraulic analysis</t>
  </si>
  <si>
    <t>Survey</t>
  </si>
  <si>
    <t>Collect Terrain Data</t>
  </si>
  <si>
    <t>Collect Exisiting Data</t>
  </si>
  <si>
    <t>2 Data Collection</t>
  </si>
  <si>
    <t>Grant Management</t>
  </si>
  <si>
    <t>Personel</t>
  </si>
  <si>
    <t>Project Management</t>
  </si>
  <si>
    <t>1 Project Management</t>
  </si>
  <si>
    <t>Total Cost</t>
  </si>
  <si>
    <t>Total Hours</t>
  </si>
  <si>
    <t>Admin</t>
  </si>
  <si>
    <t>GIS</t>
  </si>
  <si>
    <t>Engineer</t>
  </si>
  <si>
    <t xml:space="preserve">Grant Manager </t>
  </si>
  <si>
    <t>Project Manager</t>
  </si>
  <si>
    <t>Senior Engineer</t>
  </si>
  <si>
    <t xml:space="preserve">Cost Category </t>
  </si>
  <si>
    <t>Description</t>
  </si>
  <si>
    <t>Task</t>
  </si>
  <si>
    <t>Floodville FMA 22 C&amp;CB Project Scoping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</si>
</sst>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6DD3-12B3-40F8-B133-6B4F2F2B548F}">
  <dimension ref="A1:K34"/>
  <sheetViews>
    <sheetView tabSelected="1" workbookViewId="0">
      <selection activeCell="D5" sqref="D5"/>
    </sheetView>
  </sheetViews>
  <sheetFormatPr defaultRowHeight="15" x14ac:dyDescent="0.25"/>
  <cols>
    <col min="2" max="2" width="40.28515625" bestFit="1" customWidth="1"/>
    <col min="3" max="3" width="15" customWidth="1"/>
    <col min="4" max="11" width="15.7109375" customWidth="1"/>
  </cols>
  <sheetData>
    <row r="1" spans="1:11" ht="26.25" x14ac:dyDescent="0.4">
      <c r="A1" s="6" t="s">
        <v>43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t="s">
        <v>42</v>
      </c>
      <c r="B2" s="5" t="s">
        <v>41</v>
      </c>
      <c r="C2" s="5" t="s">
        <v>40</v>
      </c>
      <c r="D2" s="5" t="s">
        <v>39</v>
      </c>
      <c r="E2" s="5" t="s">
        <v>38</v>
      </c>
      <c r="F2" s="5" t="s">
        <v>37</v>
      </c>
      <c r="G2" s="5" t="s">
        <v>36</v>
      </c>
      <c r="H2" s="5" t="s">
        <v>35</v>
      </c>
      <c r="I2" s="5" t="s">
        <v>34</v>
      </c>
      <c r="J2" s="5" t="s">
        <v>33</v>
      </c>
      <c r="K2" s="5" t="s">
        <v>32</v>
      </c>
    </row>
    <row r="3" spans="1:11" x14ac:dyDescent="0.25">
      <c r="A3" s="4" t="s">
        <v>31</v>
      </c>
    </row>
    <row r="4" spans="1:11" x14ac:dyDescent="0.25">
      <c r="A4" s="3" t="s">
        <v>10</v>
      </c>
      <c r="B4" t="s">
        <v>30</v>
      </c>
      <c r="C4" t="s">
        <v>4</v>
      </c>
      <c r="D4">
        <v>42</v>
      </c>
      <c r="G4">
        <v>50</v>
      </c>
      <c r="I4">
        <v>5</v>
      </c>
      <c r="J4">
        <f>SUM(D4:I4)</f>
        <v>97</v>
      </c>
      <c r="K4" s="2">
        <f>SUMPRODUCT(D4:I4,$D$33:$I$33)</f>
        <v>15975</v>
      </c>
    </row>
    <row r="5" spans="1:11" x14ac:dyDescent="0.25">
      <c r="A5" s="3" t="s">
        <v>8</v>
      </c>
      <c r="B5" t="s">
        <v>28</v>
      </c>
      <c r="C5" t="s">
        <v>29</v>
      </c>
      <c r="F5">
        <v>60</v>
      </c>
      <c r="J5">
        <f>SUM(D5:I5)</f>
        <v>60</v>
      </c>
      <c r="K5" s="2">
        <f>SUMPRODUCT(D5:I5,$D$33:$I$33)</f>
        <v>9000</v>
      </c>
    </row>
    <row r="6" spans="1:11" x14ac:dyDescent="0.25">
      <c r="A6" s="3" t="s">
        <v>6</v>
      </c>
      <c r="B6" t="s">
        <v>28</v>
      </c>
      <c r="C6" t="s">
        <v>4</v>
      </c>
      <c r="D6">
        <v>15</v>
      </c>
      <c r="G6">
        <v>5</v>
      </c>
      <c r="J6">
        <f>SUM(D6:I6)</f>
        <v>20</v>
      </c>
      <c r="K6" s="2">
        <f>SUMPRODUCT(D6:I6,$D$33:$I$33)</f>
        <v>4250</v>
      </c>
    </row>
    <row r="7" spans="1:11" x14ac:dyDescent="0.25">
      <c r="A7" s="3"/>
      <c r="J7" s="3" t="s">
        <v>3</v>
      </c>
      <c r="K7" s="2">
        <f>SUM(K4:K6)</f>
        <v>29225</v>
      </c>
    </row>
    <row r="8" spans="1:11" x14ac:dyDescent="0.25">
      <c r="A8" s="4" t="s">
        <v>27</v>
      </c>
      <c r="K8" s="2"/>
    </row>
    <row r="9" spans="1:11" x14ac:dyDescent="0.25">
      <c r="A9" s="3" t="s">
        <v>10</v>
      </c>
      <c r="B9" t="s">
        <v>26</v>
      </c>
      <c r="C9" t="s">
        <v>4</v>
      </c>
      <c r="D9">
        <v>6</v>
      </c>
      <c r="E9">
        <v>50</v>
      </c>
      <c r="G9">
        <v>40</v>
      </c>
      <c r="J9">
        <f>SUM(D9:I9)</f>
        <v>96</v>
      </c>
      <c r="K9" s="2">
        <f>SUMPRODUCT(D9:I9,$D$33:$I$33)</f>
        <v>17000</v>
      </c>
    </row>
    <row r="10" spans="1:11" x14ac:dyDescent="0.25">
      <c r="A10" s="3" t="s">
        <v>8</v>
      </c>
      <c r="B10" t="s">
        <v>25</v>
      </c>
      <c r="C10" t="s">
        <v>4</v>
      </c>
      <c r="D10">
        <v>4</v>
      </c>
      <c r="E10">
        <v>20</v>
      </c>
      <c r="G10">
        <v>40</v>
      </c>
      <c r="J10">
        <f>SUM(D10:I10)</f>
        <v>64</v>
      </c>
      <c r="K10" s="2">
        <f>SUMPRODUCT(D10:I10,$D$33:$I$33)</f>
        <v>9600</v>
      </c>
    </row>
    <row r="11" spans="1:11" x14ac:dyDescent="0.25">
      <c r="A11" s="3" t="s">
        <v>6</v>
      </c>
      <c r="B11" t="s">
        <v>24</v>
      </c>
      <c r="C11" t="s">
        <v>4</v>
      </c>
      <c r="D11">
        <v>87</v>
      </c>
      <c r="E11">
        <v>6</v>
      </c>
      <c r="G11">
        <v>40</v>
      </c>
      <c r="H11">
        <v>30</v>
      </c>
      <c r="J11">
        <f>SUM(D11:I11)</f>
        <v>163</v>
      </c>
      <c r="K11" s="2">
        <f>SUMPRODUCT(D11:I11,$D$33:$I$33)</f>
        <v>29980</v>
      </c>
    </row>
    <row r="12" spans="1:11" x14ac:dyDescent="0.25">
      <c r="A12" s="3" t="s">
        <v>13</v>
      </c>
      <c r="B12" t="s">
        <v>12</v>
      </c>
      <c r="C12" t="s">
        <v>4</v>
      </c>
      <c r="D12">
        <v>5</v>
      </c>
      <c r="E12">
        <v>7</v>
      </c>
      <c r="G12">
        <v>30</v>
      </c>
      <c r="J12">
        <f>SUM(D12:I12)</f>
        <v>42</v>
      </c>
      <c r="K12" s="2">
        <f>SUMPRODUCT(D12:I12,$D$33:$I$33)</f>
        <v>5860</v>
      </c>
    </row>
    <row r="13" spans="1:11" x14ac:dyDescent="0.25">
      <c r="A13" s="3"/>
      <c r="J13" s="3" t="s">
        <v>3</v>
      </c>
      <c r="K13" s="2">
        <f>SUM(K9:K12)</f>
        <v>62440</v>
      </c>
    </row>
    <row r="14" spans="1:11" x14ac:dyDescent="0.25">
      <c r="A14" s="4" t="s">
        <v>23</v>
      </c>
      <c r="K14" s="2"/>
    </row>
    <row r="15" spans="1:11" x14ac:dyDescent="0.25">
      <c r="A15" s="3" t="s">
        <v>10</v>
      </c>
      <c r="B15" t="s">
        <v>22</v>
      </c>
      <c r="C15" t="s">
        <v>4</v>
      </c>
      <c r="E15">
        <v>25</v>
      </c>
      <c r="G15">
        <v>40</v>
      </c>
      <c r="J15">
        <f>SUM(D15:I15)</f>
        <v>65</v>
      </c>
      <c r="K15" s="2">
        <f>SUMPRODUCT(D15:I15,$D$33:$I$33)</f>
        <v>9750</v>
      </c>
    </row>
    <row r="16" spans="1:11" x14ac:dyDescent="0.25">
      <c r="A16" s="3" t="s">
        <v>8</v>
      </c>
      <c r="B16" t="s">
        <v>21</v>
      </c>
      <c r="C16" t="s">
        <v>4</v>
      </c>
      <c r="D16">
        <v>42</v>
      </c>
      <c r="E16">
        <v>35</v>
      </c>
      <c r="G16">
        <v>40</v>
      </c>
      <c r="J16">
        <f>SUM(D16:I16)</f>
        <v>117</v>
      </c>
      <c r="K16" s="2">
        <f>SUMPRODUCT(D16:I16,$D$33:$I$33)</f>
        <v>22550</v>
      </c>
    </row>
    <row r="17" spans="1:11" x14ac:dyDescent="0.25">
      <c r="A17" s="3" t="s">
        <v>6</v>
      </c>
      <c r="B17" t="s">
        <v>20</v>
      </c>
      <c r="C17" t="s">
        <v>4</v>
      </c>
      <c r="D17">
        <v>10</v>
      </c>
      <c r="E17">
        <v>4</v>
      </c>
      <c r="G17">
        <v>40</v>
      </c>
      <c r="J17">
        <f>SUM(D17:I17)</f>
        <v>54</v>
      </c>
      <c r="K17" s="2">
        <f>SUMPRODUCT(D17:I17,$D$33:$I$33)</f>
        <v>7420</v>
      </c>
    </row>
    <row r="18" spans="1:11" x14ac:dyDescent="0.25">
      <c r="A18" s="3" t="s">
        <v>13</v>
      </c>
      <c r="B18" t="s">
        <v>19</v>
      </c>
      <c r="C18" t="s">
        <v>4</v>
      </c>
      <c r="D18">
        <v>7</v>
      </c>
      <c r="E18">
        <v>12</v>
      </c>
      <c r="G18">
        <v>40</v>
      </c>
      <c r="I18">
        <v>5</v>
      </c>
      <c r="J18">
        <f>SUM(D18:I18)</f>
        <v>64</v>
      </c>
      <c r="K18" s="2">
        <f>SUMPRODUCT(D18:I18,$D$33:$I$33)</f>
        <v>8985</v>
      </c>
    </row>
    <row r="19" spans="1:11" x14ac:dyDescent="0.25">
      <c r="A19" s="3" t="s">
        <v>18</v>
      </c>
      <c r="B19" t="s">
        <v>12</v>
      </c>
      <c r="C19" t="s">
        <v>4</v>
      </c>
      <c r="E19">
        <v>18</v>
      </c>
      <c r="G19">
        <v>30</v>
      </c>
      <c r="J19">
        <f>SUM(D19:I19)</f>
        <v>48</v>
      </c>
      <c r="K19" s="2">
        <f>SUMPRODUCT(D19:I19,$D$33:$I$33)</f>
        <v>7140</v>
      </c>
    </row>
    <row r="20" spans="1:11" x14ac:dyDescent="0.25">
      <c r="A20" s="3"/>
      <c r="J20" s="3" t="s">
        <v>3</v>
      </c>
      <c r="K20" s="2">
        <f>SUM(K15:K19)</f>
        <v>55845</v>
      </c>
    </row>
    <row r="21" spans="1:11" x14ac:dyDescent="0.25">
      <c r="A21" s="7" t="s">
        <v>17</v>
      </c>
      <c r="B21" s="7"/>
      <c r="C21" s="4"/>
      <c r="K21" s="2"/>
    </row>
    <row r="22" spans="1:11" x14ac:dyDescent="0.25">
      <c r="A22" s="3" t="s">
        <v>10</v>
      </c>
      <c r="B22" t="s">
        <v>16</v>
      </c>
      <c r="C22" t="s">
        <v>4</v>
      </c>
      <c r="D22">
        <v>20</v>
      </c>
      <c r="E22">
        <v>80</v>
      </c>
      <c r="G22">
        <v>40</v>
      </c>
      <c r="J22">
        <f>SUM(D22:I22)</f>
        <v>140</v>
      </c>
      <c r="K22" s="2">
        <f>SUMPRODUCT(D22:I22,$D$33:$I$33)</f>
        <v>27400</v>
      </c>
    </row>
    <row r="23" spans="1:11" x14ac:dyDescent="0.25">
      <c r="A23" s="3" t="s">
        <v>8</v>
      </c>
      <c r="B23" t="s">
        <v>15</v>
      </c>
      <c r="C23" t="s">
        <v>4</v>
      </c>
      <c r="D23">
        <v>53</v>
      </c>
      <c r="E23">
        <v>45</v>
      </c>
      <c r="G23">
        <v>40</v>
      </c>
      <c r="J23">
        <f>SUM(D23:I23)</f>
        <v>138</v>
      </c>
      <c r="K23" s="2">
        <f>SUMPRODUCT(D23:I23,$D$33:$I$33)</f>
        <v>27600</v>
      </c>
    </row>
    <row r="24" spans="1:11" x14ac:dyDescent="0.25">
      <c r="A24" s="3" t="s">
        <v>6</v>
      </c>
      <c r="B24" t="s">
        <v>14</v>
      </c>
      <c r="C24" t="s">
        <v>4</v>
      </c>
      <c r="D24">
        <v>7</v>
      </c>
      <c r="E24">
        <v>60</v>
      </c>
      <c r="G24">
        <v>40</v>
      </c>
      <c r="I24">
        <v>5</v>
      </c>
      <c r="J24">
        <f>SUM(D24:I24)</f>
        <v>112</v>
      </c>
      <c r="K24" s="2">
        <f>SUMPRODUCT(D24:I24,$D$33:$I$33)</f>
        <v>20025</v>
      </c>
    </row>
    <row r="25" spans="1:11" x14ac:dyDescent="0.25">
      <c r="A25" s="3" t="s">
        <v>13</v>
      </c>
      <c r="B25" t="s">
        <v>12</v>
      </c>
      <c r="C25" t="s">
        <v>4</v>
      </c>
      <c r="E25">
        <v>46</v>
      </c>
      <c r="G25">
        <v>20</v>
      </c>
      <c r="J25">
        <f>SUM(D25:I25)</f>
        <v>66</v>
      </c>
      <c r="K25" s="2">
        <f>SUMPRODUCT(D25:I25,$D$33:$I$33)</f>
        <v>12580</v>
      </c>
    </row>
    <row r="26" spans="1:11" x14ac:dyDescent="0.25">
      <c r="A26" s="3"/>
      <c r="J26" s="3" t="s">
        <v>3</v>
      </c>
      <c r="K26" s="2">
        <f>SUM(K22:K25)</f>
        <v>87605</v>
      </c>
    </row>
    <row r="27" spans="1:11" x14ac:dyDescent="0.25">
      <c r="A27" s="7" t="s">
        <v>11</v>
      </c>
      <c r="B27" s="7"/>
      <c r="C27" s="4"/>
      <c r="K27" s="2"/>
    </row>
    <row r="28" spans="1:11" x14ac:dyDescent="0.25">
      <c r="A28" s="3" t="s">
        <v>10</v>
      </c>
      <c r="B28" t="s">
        <v>9</v>
      </c>
      <c r="C28" t="s">
        <v>4</v>
      </c>
      <c r="D28">
        <v>12</v>
      </c>
      <c r="E28">
        <v>30</v>
      </c>
      <c r="G28">
        <v>30</v>
      </c>
      <c r="I28">
        <v>5</v>
      </c>
      <c r="J28">
        <f>SUM(D28:I28)</f>
        <v>77</v>
      </c>
      <c r="K28" s="2">
        <f>SUMPRODUCT(D28:I28,$D$33:$I$33)</f>
        <v>13375</v>
      </c>
    </row>
    <row r="29" spans="1:11" x14ac:dyDescent="0.25">
      <c r="A29" s="3" t="s">
        <v>8</v>
      </c>
      <c r="B29" t="s">
        <v>7</v>
      </c>
      <c r="C29" t="s">
        <v>4</v>
      </c>
      <c r="D29">
        <v>12</v>
      </c>
      <c r="E29">
        <v>30</v>
      </c>
      <c r="G29">
        <v>30</v>
      </c>
      <c r="I29">
        <v>5</v>
      </c>
      <c r="J29">
        <f>SUM(D29:I29)</f>
        <v>77</v>
      </c>
      <c r="K29" s="2">
        <f>SUMPRODUCT(D29:I29,$D$33:$I$33)</f>
        <v>13375</v>
      </c>
    </row>
    <row r="30" spans="1:11" x14ac:dyDescent="0.25">
      <c r="A30" s="3" t="s">
        <v>6</v>
      </c>
      <c r="B30" t="s">
        <v>5</v>
      </c>
      <c r="C30" t="s">
        <v>4</v>
      </c>
      <c r="D30">
        <v>8</v>
      </c>
      <c r="G30">
        <v>16</v>
      </c>
      <c r="I30">
        <v>5</v>
      </c>
      <c r="J30">
        <f>SUM(D30:I30)</f>
        <v>29</v>
      </c>
      <c r="K30" s="2">
        <f>SUMPRODUCT(D30:I30,$D$33:$I$33)</f>
        <v>4075</v>
      </c>
    </row>
    <row r="31" spans="1:11" x14ac:dyDescent="0.25">
      <c r="A31" s="3"/>
      <c r="J31" s="3" t="s">
        <v>3</v>
      </c>
      <c r="K31" s="2">
        <f>SUM(K28:K30)</f>
        <v>30825</v>
      </c>
    </row>
    <row r="32" spans="1:11" x14ac:dyDescent="0.25">
      <c r="B32" s="3" t="s">
        <v>2</v>
      </c>
      <c r="C32" s="3"/>
      <c r="D32">
        <f t="shared" ref="D32:I32" si="0">SUM(D3:D31)</f>
        <v>330</v>
      </c>
      <c r="E32">
        <f t="shared" si="0"/>
        <v>468</v>
      </c>
      <c r="F32">
        <f t="shared" si="0"/>
        <v>60</v>
      </c>
      <c r="G32">
        <f t="shared" si="0"/>
        <v>611</v>
      </c>
      <c r="H32">
        <f t="shared" si="0"/>
        <v>30</v>
      </c>
      <c r="I32">
        <f t="shared" si="0"/>
        <v>30</v>
      </c>
      <c r="J32">
        <f>SUM(D32:I32)</f>
        <v>1529</v>
      </c>
      <c r="K32" s="2"/>
    </row>
    <row r="33" spans="2:11" x14ac:dyDescent="0.25">
      <c r="B33" s="3" t="s">
        <v>1</v>
      </c>
      <c r="C33" s="3"/>
      <c r="D33" s="2">
        <v>250</v>
      </c>
      <c r="E33" s="2">
        <v>230</v>
      </c>
      <c r="F33" s="2">
        <v>150</v>
      </c>
      <c r="G33" s="2">
        <v>100</v>
      </c>
      <c r="H33" s="2">
        <v>95</v>
      </c>
      <c r="I33" s="2">
        <v>95</v>
      </c>
      <c r="J33" s="2"/>
      <c r="K33" s="2"/>
    </row>
    <row r="34" spans="2:11" x14ac:dyDescent="0.25">
      <c r="B34" s="3" t="s">
        <v>0</v>
      </c>
      <c r="C34" s="3"/>
      <c r="D34" s="2">
        <f t="shared" ref="D34:I34" si="1">D32*D33</f>
        <v>82500</v>
      </c>
      <c r="E34" s="2">
        <f t="shared" si="1"/>
        <v>107640</v>
      </c>
      <c r="F34" s="2">
        <f t="shared" si="1"/>
        <v>9000</v>
      </c>
      <c r="G34" s="2">
        <f t="shared" si="1"/>
        <v>61100</v>
      </c>
      <c r="H34" s="2">
        <f t="shared" si="1"/>
        <v>2850</v>
      </c>
      <c r="I34" s="2">
        <f t="shared" si="1"/>
        <v>2850</v>
      </c>
      <c r="J34" s="2"/>
      <c r="K34" s="1">
        <f>SUM(D34:I34)</f>
        <v>265940</v>
      </c>
    </row>
  </sheetData>
  <mergeCells count="3">
    <mergeCell ref="A1:K1"/>
    <mergeCell ref="A21:B21"/>
    <mergeCell ref="A27:B2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28e643-0375-4c72-8319-df545351b2b6">
      <Terms xmlns="http://schemas.microsoft.com/office/infopath/2007/PartnerControls"/>
    </lcf76f155ced4ddcb4097134ff3c332f>
    <TaxCatchAll xmlns="991d1204-f5c3-4928-b26b-8cfac35b34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7F08485AE6C4286265BC04C739455" ma:contentTypeVersion="16" ma:contentTypeDescription="Create a new document." ma:contentTypeScope="" ma:versionID="505309f125c8b92bcc5a2a25be64a9ce">
  <xsd:schema xmlns:xsd="http://www.w3.org/2001/XMLSchema" xmlns:xs="http://www.w3.org/2001/XMLSchema" xmlns:p="http://schemas.microsoft.com/office/2006/metadata/properties" xmlns:ns2="c928e643-0375-4c72-8319-df545351b2b6" xmlns:ns3="991d1204-f5c3-4928-b26b-8cfac35b34e6" targetNamespace="http://schemas.microsoft.com/office/2006/metadata/properties" ma:root="true" ma:fieldsID="7b86748a558db7ff1387e3b6c516ef7c" ns2:_="" ns3:_="">
    <xsd:import namespace="c928e643-0375-4c72-8319-df545351b2b6"/>
    <xsd:import namespace="991d1204-f5c3-4928-b26b-8cfac35b3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8e643-0375-4c72-8319-df545351b2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cb7db59-3a4e-4cba-8974-8d39196031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d1204-f5c3-4928-b26b-8cfac35b34e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dba2490-d969-46dd-9cb5-d00255a9ac0f}" ma:internalName="TaxCatchAll" ma:showField="CatchAllData" ma:web="991d1204-f5c3-4928-b26b-8cfac35b3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0730CF-5202-4491-85C1-F8058ECE2B33}">
  <ds:schemaRefs>
    <ds:schemaRef ds:uri="http://purl.org/dc/terms/"/>
    <ds:schemaRef ds:uri="http://schemas.openxmlformats.org/package/2006/metadata/core-properties"/>
    <ds:schemaRef ds:uri="991d1204-f5c3-4928-b26b-8cfac35b34e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c928e643-0375-4c72-8319-df545351b2b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AF3E42-B40F-4E69-8B1D-5B52D40F6D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95CFA4-C9B3-40AC-821D-DF8F325DC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8e643-0375-4c72-8319-df545351b2b6"/>
    <ds:schemaRef ds:uri="991d1204-f5c3-4928-b26b-8cfac35b3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 Waters</dc:creator>
  <cp:lastModifiedBy>Marla Waters</cp:lastModifiedBy>
  <dcterms:created xsi:type="dcterms:W3CDTF">2023-11-10T19:55:57Z</dcterms:created>
  <dcterms:modified xsi:type="dcterms:W3CDTF">2023-11-17T20:41:38Z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0x010100EB77F08485AE6C4286265BC04C739455</vt:lpwstr>
  </property>
  <property fmtid="{D5CDD505-2E9C-101B-9397-08002B2CF9AE}" pid="3" name="MediaServiceImageTags">
    <vt:lpwstr/>
  </property>
</Properties>
</file>